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402B5FA9-A4EC-4433-ADBF-B77E85E176DD}" xr6:coauthVersionLast="45" xr6:coauthVersionMax="45" xr10:uidLastSave="{00000000-0000-0000-0000-000000000000}"/>
  <bookViews>
    <workbookView xWindow="-120" yWindow="-120" windowWidth="25440" windowHeight="15390" xr2:uid="{2C8C4621-048A-4FAC-9F1E-139B9B246D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B3" i="1" l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2" i="1"/>
  <c r="AZ3" i="1"/>
  <c r="BA3" i="1"/>
  <c r="AZ4" i="1"/>
  <c r="BA4" i="1"/>
  <c r="AZ5" i="1"/>
  <c r="BA5" i="1"/>
  <c r="AZ6" i="1"/>
  <c r="BA6" i="1"/>
  <c r="AZ7" i="1"/>
  <c r="BA7" i="1"/>
  <c r="AZ8" i="1"/>
  <c r="BA8" i="1"/>
  <c r="AZ9" i="1"/>
  <c r="BA9" i="1"/>
  <c r="AZ10" i="1"/>
  <c r="BA10" i="1"/>
  <c r="AZ11" i="1"/>
  <c r="BA11" i="1"/>
  <c r="AZ12" i="1"/>
  <c r="BA12" i="1"/>
  <c r="AZ13" i="1"/>
  <c r="BA13" i="1"/>
  <c r="AZ14" i="1"/>
  <c r="BA14" i="1"/>
  <c r="AZ15" i="1"/>
  <c r="BA15" i="1"/>
  <c r="AZ16" i="1"/>
  <c r="BA16" i="1"/>
  <c r="AZ17" i="1"/>
  <c r="BA17" i="1"/>
  <c r="AZ18" i="1"/>
  <c r="BA18" i="1"/>
  <c r="AZ19" i="1"/>
  <c r="BA19" i="1"/>
  <c r="AZ20" i="1"/>
  <c r="BA20" i="1"/>
  <c r="AZ21" i="1"/>
  <c r="BA21" i="1"/>
  <c r="AZ22" i="1"/>
  <c r="BA22" i="1"/>
  <c r="AZ23" i="1"/>
  <c r="BA23" i="1"/>
  <c r="AZ24" i="1"/>
  <c r="BA24" i="1"/>
  <c r="AZ25" i="1"/>
  <c r="BA25" i="1"/>
  <c r="AZ26" i="1"/>
  <c r="BA26" i="1"/>
  <c r="AZ27" i="1"/>
  <c r="BA27" i="1"/>
  <c r="AZ28" i="1"/>
  <c r="BA28" i="1"/>
  <c r="AZ29" i="1"/>
  <c r="BA29" i="1"/>
  <c r="AZ30" i="1"/>
  <c r="BA30" i="1"/>
  <c r="AZ31" i="1"/>
  <c r="BA31" i="1"/>
  <c r="AZ32" i="1"/>
  <c r="BA32" i="1"/>
  <c r="AZ33" i="1"/>
  <c r="BA33" i="1"/>
  <c r="AZ34" i="1"/>
  <c r="BA34" i="1"/>
  <c r="AZ35" i="1"/>
  <c r="BA35" i="1"/>
  <c r="AZ36" i="1"/>
  <c r="BA36" i="1"/>
  <c r="AZ37" i="1"/>
  <c r="BA37" i="1"/>
  <c r="AZ38" i="1"/>
  <c r="BA38" i="1"/>
  <c r="AZ39" i="1"/>
  <c r="BA39" i="1"/>
  <c r="AZ40" i="1"/>
  <c r="BA40" i="1"/>
  <c r="AZ41" i="1"/>
  <c r="BA41" i="1"/>
  <c r="AZ42" i="1"/>
  <c r="BA42" i="1"/>
  <c r="AZ43" i="1"/>
  <c r="BA43" i="1"/>
  <c r="AZ44" i="1"/>
  <c r="BA44" i="1"/>
  <c r="AZ45" i="1"/>
  <c r="BA45" i="1"/>
  <c r="AZ46" i="1"/>
  <c r="BA46" i="1"/>
  <c r="AZ47" i="1"/>
  <c r="BA47" i="1"/>
  <c r="AZ48" i="1"/>
  <c r="BA48" i="1"/>
  <c r="AZ49" i="1"/>
  <c r="BA49" i="1"/>
  <c r="AZ50" i="1"/>
  <c r="BA50" i="1"/>
  <c r="AZ51" i="1"/>
  <c r="BA51" i="1"/>
  <c r="AZ52" i="1"/>
  <c r="BA52" i="1"/>
  <c r="AZ53" i="1"/>
  <c r="BA53" i="1"/>
  <c r="AZ54" i="1"/>
  <c r="BA54" i="1"/>
  <c r="AZ55" i="1"/>
  <c r="BA55" i="1"/>
  <c r="AZ56" i="1"/>
  <c r="BA56" i="1"/>
  <c r="AZ57" i="1"/>
  <c r="BA57" i="1"/>
  <c r="AZ58" i="1"/>
  <c r="BA58" i="1"/>
  <c r="AZ59" i="1"/>
  <c r="BA59" i="1"/>
  <c r="AZ60" i="1"/>
  <c r="BA60" i="1"/>
  <c r="AZ61" i="1"/>
  <c r="BA61" i="1"/>
  <c r="AZ62" i="1"/>
  <c r="BA62" i="1"/>
  <c r="AZ63" i="1"/>
  <c r="BA63" i="1"/>
  <c r="AZ64" i="1"/>
  <c r="BA64" i="1"/>
  <c r="AZ65" i="1"/>
  <c r="BA65" i="1"/>
  <c r="AZ66" i="1"/>
  <c r="BA66" i="1"/>
  <c r="BA2" i="1"/>
  <c r="AZ2" i="1"/>
  <c r="AV4" i="1" l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V3" i="1" l="1"/>
  <c r="AR3" i="1"/>
  <c r="AN3" i="1"/>
  <c r="AN2" i="1"/>
  <c r="AJ3" i="1"/>
  <c r="AJ2" i="1"/>
  <c r="AV2" i="1"/>
  <c r="AR2" i="1"/>
</calcChain>
</file>

<file path=xl/sharedStrings.xml><?xml version="1.0" encoding="utf-8"?>
<sst xmlns="http://schemas.openxmlformats.org/spreadsheetml/2006/main" count="810" uniqueCount="417">
  <si>
    <t>league</t>
  </si>
  <si>
    <t>Hometeam</t>
  </si>
  <si>
    <t>Awayteam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</si>
  <si>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</si>
  <si>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</si>
  <si>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</si>
  <si>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</si>
  <si>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</si>
  <si>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</si>
  <si>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</si>
  <si>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</si>
  <si>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</si>
  <si>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</si>
  <si>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</si>
  <si>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</si>
  <si>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</si>
  <si>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</si>
  <si>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</si>
  <si>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</si>
  <si>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</si>
  <si>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</si>
  <si>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</si>
  <si>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DM</t>
  </si>
  <si>
    <t>Goals</t>
  </si>
  <si>
    <t>Shots</t>
  </si>
  <si>
    <t>Bookings</t>
  </si>
  <si>
    <t>corners</t>
  </si>
  <si>
    <t>2-1</t>
  </si>
  <si>
    <t>1</t>
  </si>
  <si>
    <t>1X,un25,BTTS-Y</t>
  </si>
  <si>
    <t>-1</t>
  </si>
  <si>
    <t>58.5%</t>
  </si>
  <si>
    <t>2</t>
  </si>
  <si>
    <t>66.3%</t>
  </si>
  <si>
    <t>1-2</t>
  </si>
  <si>
    <t>2,un25,BTTS-Y</t>
  </si>
  <si>
    <t>-2</t>
  </si>
  <si>
    <t>1-0</t>
  </si>
  <si>
    <t>2,un25,BTTS-N</t>
  </si>
  <si>
    <t>35.5%</t>
  </si>
  <si>
    <t>0</t>
  </si>
  <si>
    <t>30.0%</t>
  </si>
  <si>
    <t>1-1</t>
  </si>
  <si>
    <t>SP2</t>
  </si>
  <si>
    <t>Granada</t>
  </si>
  <si>
    <t>Alaves</t>
  </si>
  <si>
    <t>5</t>
  </si>
  <si>
    <t>2,ov25,BTTS-Y</t>
  </si>
  <si>
    <t>44.5%</t>
  </si>
  <si>
    <t>52.6%</t>
  </si>
  <si>
    <t>0-1</t>
  </si>
  <si>
    <t>26.6%</t>
  </si>
  <si>
    <t>1X,un25,BTTS-N</t>
  </si>
  <si>
    <t>EC</t>
  </si>
  <si>
    <t>25.6%</t>
  </si>
  <si>
    <t>39.5%</t>
  </si>
  <si>
    <t>46.6%</t>
  </si>
  <si>
    <t>60.8%</t>
  </si>
  <si>
    <t>Boreham Wood</t>
  </si>
  <si>
    <t>35.1%</t>
  </si>
  <si>
    <t>Dorking</t>
  </si>
  <si>
    <t>56.9%</t>
  </si>
  <si>
    <t>Oldham</t>
  </si>
  <si>
    <t>24.8%</t>
  </si>
  <si>
    <t>I2</t>
  </si>
  <si>
    <t>Venezia</t>
  </si>
  <si>
    <t>Ternana</t>
  </si>
  <si>
    <t>Cagliari</t>
  </si>
  <si>
    <t>Parma</t>
  </si>
  <si>
    <t>42.9%</t>
  </si>
  <si>
    <t>32.2%</t>
  </si>
  <si>
    <t>60.4%</t>
  </si>
  <si>
    <t>64.8%</t>
  </si>
  <si>
    <t>2,ov25,BTTS-N</t>
  </si>
  <si>
    <t>51.6%</t>
  </si>
  <si>
    <t>2-2</t>
  </si>
  <si>
    <t>Zaragoza</t>
  </si>
  <si>
    <t>Ibiza</t>
  </si>
  <si>
    <t>Mirandes</t>
  </si>
  <si>
    <t>Albacete</t>
  </si>
  <si>
    <t>70.2%</t>
  </si>
  <si>
    <t>Sp Gijon</t>
  </si>
  <si>
    <t>Las Palmas</t>
  </si>
  <si>
    <t>Villarreal B</t>
  </si>
  <si>
    <t>Leganes</t>
  </si>
  <si>
    <t>54.1%</t>
  </si>
  <si>
    <t>Spal</t>
  </si>
  <si>
    <t>Modena</t>
  </si>
  <si>
    <t>Ascoli</t>
  </si>
  <si>
    <t>Como</t>
  </si>
  <si>
    <t>Bari</t>
  </si>
  <si>
    <t>Pisa</t>
  </si>
  <si>
    <t>Brescia</t>
  </si>
  <si>
    <t>Reggina</t>
  </si>
  <si>
    <t>Cosenza</t>
  </si>
  <si>
    <t>Perugia</t>
  </si>
  <si>
    <t>Genoa</t>
  </si>
  <si>
    <t>Cittadella</t>
  </si>
  <si>
    <t>35.8%</t>
  </si>
  <si>
    <t>Sudtirol</t>
  </si>
  <si>
    <t>Frosinone</t>
  </si>
  <si>
    <t>46.4%</t>
  </si>
  <si>
    <t>49.6%</t>
  </si>
  <si>
    <t>Benevento</t>
  </si>
  <si>
    <t>Palermo</t>
  </si>
  <si>
    <t>Andorra</t>
  </si>
  <si>
    <t>Cartagena</t>
  </si>
  <si>
    <t>Santander</t>
  </si>
  <si>
    <t>Lugo</t>
  </si>
  <si>
    <t>Eibar</t>
  </si>
  <si>
    <t>Huesca</t>
  </si>
  <si>
    <t>Levante</t>
  </si>
  <si>
    <t>Malaga</t>
  </si>
  <si>
    <t>30.1%</t>
  </si>
  <si>
    <t>Ponferradina</t>
  </si>
  <si>
    <t>Burgos</t>
  </si>
  <si>
    <t>37.9%</t>
  </si>
  <si>
    <t>56.5%</t>
  </si>
  <si>
    <t>31.6%</t>
  </si>
  <si>
    <t>Oviedo</t>
  </si>
  <si>
    <t>78.1%</t>
  </si>
  <si>
    <t>18.1%</t>
  </si>
  <si>
    <t>79.7%</t>
  </si>
  <si>
    <t>57.7%</t>
  </si>
  <si>
    <t>41.6%</t>
  </si>
  <si>
    <t>Tenerife</t>
  </si>
  <si>
    <t>27.3%</t>
  </si>
  <si>
    <t>72.4%</t>
  </si>
  <si>
    <t>43.5%</t>
  </si>
  <si>
    <t>45.4%</t>
  </si>
  <si>
    <t>45.2%</t>
  </si>
  <si>
    <t>47.1%</t>
  </si>
  <si>
    <t>45.7%</t>
  </si>
  <si>
    <t>E3</t>
  </si>
  <si>
    <t>Crawley Town</t>
  </si>
  <si>
    <t>Hartlepool</t>
  </si>
  <si>
    <t>66.4%</t>
  </si>
  <si>
    <t>69.0%</t>
  </si>
  <si>
    <t>29.5%</t>
  </si>
  <si>
    <t>60.9%</t>
  </si>
  <si>
    <t>37.6%</t>
  </si>
  <si>
    <t>3-1</t>
  </si>
  <si>
    <t>E1</t>
  </si>
  <si>
    <t>Blackburn</t>
  </si>
  <si>
    <t>Preston</t>
  </si>
  <si>
    <t>22.4%</t>
  </si>
  <si>
    <t>28.5%</t>
  </si>
  <si>
    <t>71.5%</t>
  </si>
  <si>
    <t>34.6%</t>
  </si>
  <si>
    <t>65.4%</t>
  </si>
  <si>
    <t>Rotherham</t>
  </si>
  <si>
    <t>Bristol City</t>
  </si>
  <si>
    <t>56.3%</t>
  </si>
  <si>
    <t>74.4%</t>
  </si>
  <si>
    <t>24.2%</t>
  </si>
  <si>
    <t>70.5%</t>
  </si>
  <si>
    <t>28.1%</t>
  </si>
  <si>
    <t>Reading</t>
  </si>
  <si>
    <t>Coventry</t>
  </si>
  <si>
    <t>27.0%</t>
  </si>
  <si>
    <t>30.4%</t>
  </si>
  <si>
    <t>44.6%</t>
  </si>
  <si>
    <t>55.3%</t>
  </si>
  <si>
    <t>50.3%</t>
  </si>
  <si>
    <t>Blackpool</t>
  </si>
  <si>
    <t>Birmingham</t>
  </si>
  <si>
    <t>50.0%</t>
  </si>
  <si>
    <t>42.0%</t>
  </si>
  <si>
    <t>57.8%</t>
  </si>
  <si>
    <t>54.2%</t>
  </si>
  <si>
    <t>Middlesbrough</t>
  </si>
  <si>
    <t>Luton</t>
  </si>
  <si>
    <t>34.7%</t>
  </si>
  <si>
    <t>32.4%</t>
  </si>
  <si>
    <t>23.0%</t>
  </si>
  <si>
    <t>77.0%</t>
  </si>
  <si>
    <t>68.4%</t>
  </si>
  <si>
    <t>Millwall</t>
  </si>
  <si>
    <t>Wigan</t>
  </si>
  <si>
    <t>54.7%</t>
  </si>
  <si>
    <t>43.0%</t>
  </si>
  <si>
    <t>Sheffield United</t>
  </si>
  <si>
    <t>Huddersfield</t>
  </si>
  <si>
    <t>73.7%</t>
  </si>
  <si>
    <t>24.4%</t>
  </si>
  <si>
    <t>58.0%</t>
  </si>
  <si>
    <t>38.8%</t>
  </si>
  <si>
    <t>Stoke</t>
  </si>
  <si>
    <t>Cardiff</t>
  </si>
  <si>
    <t>45.6%</t>
  </si>
  <si>
    <t>54.4%</t>
  </si>
  <si>
    <t>Swansea</t>
  </si>
  <si>
    <t>Norwich</t>
  </si>
  <si>
    <t>46.8%</t>
  </si>
  <si>
    <t>53.1%</t>
  </si>
  <si>
    <t>51.8%</t>
  </si>
  <si>
    <t>48.1%</t>
  </si>
  <si>
    <t>E2</t>
  </si>
  <si>
    <t>Ipswich</t>
  </si>
  <si>
    <t>Peterboro</t>
  </si>
  <si>
    <t>61.3%</t>
  </si>
  <si>
    <t>Shrewsbury</t>
  </si>
  <si>
    <t>Bolton</t>
  </si>
  <si>
    <t>26.5%</t>
  </si>
  <si>
    <t>18.2%</t>
  </si>
  <si>
    <t>81.8%</t>
  </si>
  <si>
    <t>73.4%</t>
  </si>
  <si>
    <t>Burton</t>
  </si>
  <si>
    <t>Derby</t>
  </si>
  <si>
    <t>26.2%</t>
  </si>
  <si>
    <t>Forest Green</t>
  </si>
  <si>
    <t>Cheltenham</t>
  </si>
  <si>
    <t>15.3%</t>
  </si>
  <si>
    <t>84.7%</t>
  </si>
  <si>
    <t>22.6%</t>
  </si>
  <si>
    <t>77.4%</t>
  </si>
  <si>
    <t>Bristol Rvs</t>
  </si>
  <si>
    <t>Port Vale</t>
  </si>
  <si>
    <t>65.9%</t>
  </si>
  <si>
    <t>33.6%</t>
  </si>
  <si>
    <t>33.3%</t>
  </si>
  <si>
    <t>Cambridge</t>
  </si>
  <si>
    <t>Plymouth</t>
  </si>
  <si>
    <t>60.7%</t>
  </si>
  <si>
    <t>63.0%</t>
  </si>
  <si>
    <t>36.3%</t>
  </si>
  <si>
    <t>59.0%</t>
  </si>
  <si>
    <t>40.3%</t>
  </si>
  <si>
    <t>Exeter</t>
  </si>
  <si>
    <t>Sheffield Weds</t>
  </si>
  <si>
    <t>26.0%</t>
  </si>
  <si>
    <t>64.4%</t>
  </si>
  <si>
    <t>64.1%</t>
  </si>
  <si>
    <t>Lincoln</t>
  </si>
  <si>
    <t>Wycombe</t>
  </si>
  <si>
    <t>38.2%</t>
  </si>
  <si>
    <t>61.8%</t>
  </si>
  <si>
    <t>Milton Keynes Dons</t>
  </si>
  <si>
    <t>Fleetwood Town</t>
  </si>
  <si>
    <t>41.9%</t>
  </si>
  <si>
    <t>57.9%</t>
  </si>
  <si>
    <t>Morecambe</t>
  </si>
  <si>
    <t>Charlton</t>
  </si>
  <si>
    <t>32.7%</t>
  </si>
  <si>
    <t>67.2%</t>
  </si>
  <si>
    <t>38.1%</t>
  </si>
  <si>
    <t>Oxford</t>
  </si>
  <si>
    <t>Barnsley</t>
  </si>
  <si>
    <t>25.9%</t>
  </si>
  <si>
    <t>74.0%</t>
  </si>
  <si>
    <t>32.3%</t>
  </si>
  <si>
    <t>67.6%</t>
  </si>
  <si>
    <t>Harrogate</t>
  </si>
  <si>
    <t>Northampton</t>
  </si>
  <si>
    <t>66.9%</t>
  </si>
  <si>
    <t>33.4%</t>
  </si>
  <si>
    <t>57.4%</t>
  </si>
  <si>
    <t>41.4%</t>
  </si>
  <si>
    <t>Grimsby</t>
  </si>
  <si>
    <t>Tranmere</t>
  </si>
  <si>
    <t>14.1%</t>
  </si>
  <si>
    <t>85.9%</t>
  </si>
  <si>
    <t>22.1%</t>
  </si>
  <si>
    <t>77.8%</t>
  </si>
  <si>
    <t>Newport County</t>
  </si>
  <si>
    <t>Doncaster</t>
  </si>
  <si>
    <t>40.4%</t>
  </si>
  <si>
    <t>59.6%</t>
  </si>
  <si>
    <t>53.6%</t>
  </si>
  <si>
    <t>Salford</t>
  </si>
  <si>
    <t>Walsall</t>
  </si>
  <si>
    <t>20.3%</t>
  </si>
  <si>
    <t>28.8%</t>
  </si>
  <si>
    <t>71.2%</t>
  </si>
  <si>
    <t>Stevenage</t>
  </si>
  <si>
    <t>Mansfield</t>
  </si>
  <si>
    <t>47.9%</t>
  </si>
  <si>
    <t>37.7%</t>
  </si>
  <si>
    <t>61.7%</t>
  </si>
  <si>
    <t>Sutton</t>
  </si>
  <si>
    <t>Colchester</t>
  </si>
  <si>
    <t>66.6%</t>
  </si>
  <si>
    <t>33.5%</t>
  </si>
  <si>
    <t>Swindon</t>
  </si>
  <si>
    <t>AFC Wimbledon</t>
  </si>
  <si>
    <t>58.4%</t>
  </si>
  <si>
    <t>54.3%</t>
  </si>
  <si>
    <t>Southend</t>
  </si>
  <si>
    <t>34.5%</t>
  </si>
  <si>
    <t>39.1%</t>
  </si>
  <si>
    <t>Bromley</t>
  </si>
  <si>
    <t>Wealdstone</t>
  </si>
  <si>
    <t>29.1%</t>
  </si>
  <si>
    <t>70.8%</t>
  </si>
  <si>
    <t>65.3%</t>
  </si>
  <si>
    <t>Chesterfield</t>
  </si>
  <si>
    <t>66.7%</t>
  </si>
  <si>
    <t>79.9%</t>
  </si>
  <si>
    <t>15.7%</t>
  </si>
  <si>
    <t>25.0%</t>
  </si>
  <si>
    <t>Eastleigh</t>
  </si>
  <si>
    <t>Wrexham</t>
  </si>
  <si>
    <t>33.8%</t>
  </si>
  <si>
    <t>75.1%</t>
  </si>
  <si>
    <t>Maidenhead</t>
  </si>
  <si>
    <t>Notts County</t>
  </si>
  <si>
    <t>19.2%</t>
  </si>
  <si>
    <t>51.2%</t>
  </si>
  <si>
    <t>Maidstone</t>
  </si>
  <si>
    <t>Altrincham</t>
  </si>
  <si>
    <t>58.8%</t>
  </si>
  <si>
    <t>40.9%</t>
  </si>
  <si>
    <t>Solihull</t>
  </si>
  <si>
    <t>Aldershot</t>
  </si>
  <si>
    <t>55.2%</t>
  </si>
  <si>
    <t>56.8%</t>
  </si>
  <si>
    <t>56.2%</t>
  </si>
  <si>
    <t>43.4%</t>
  </si>
  <si>
    <t>Woking</t>
  </si>
  <si>
    <t>York</t>
  </si>
  <si>
    <t>43.8%</t>
  </si>
  <si>
    <t>28.6%</t>
  </si>
  <si>
    <t>62.4%</t>
  </si>
  <si>
    <t>56.4%</t>
  </si>
  <si>
    <t>Yeovil</t>
  </si>
  <si>
    <t>Scunthorpe</t>
  </si>
  <si>
    <t>29.6%</t>
  </si>
  <si>
    <t>70.0%</t>
  </si>
  <si>
    <t>34.4%</t>
  </si>
  <si>
    <t>65.6%</t>
  </si>
  <si>
    <t>SC3</t>
  </si>
  <si>
    <t>East Fife</t>
  </si>
  <si>
    <t>Bonnyrigg Rose</t>
  </si>
  <si>
    <t>40.0%</t>
  </si>
  <si>
    <t>59.9%</t>
  </si>
  <si>
    <t>56.1%</t>
  </si>
  <si>
    <t>Stenhousemuir</t>
  </si>
  <si>
    <t>Forfar</t>
  </si>
  <si>
    <t>47.3%</t>
  </si>
  <si>
    <t>29.7%</t>
  </si>
  <si>
    <t>69.3%</t>
  </si>
  <si>
    <t>49.4%</t>
  </si>
  <si>
    <t>41.7%</t>
  </si>
  <si>
    <t>81.9%</t>
  </si>
  <si>
    <t>26.3%</t>
  </si>
  <si>
    <t>QPR</t>
  </si>
  <si>
    <t>Burnley</t>
  </si>
  <si>
    <t>41.8%</t>
  </si>
  <si>
    <t>60.6%</t>
  </si>
  <si>
    <t>39.2%</t>
  </si>
  <si>
    <t>Watford</t>
  </si>
  <si>
    <t>Hull</t>
  </si>
  <si>
    <t>70.4%</t>
  </si>
  <si>
    <t>28.3%</t>
  </si>
  <si>
    <t>64.9%</t>
  </si>
  <si>
    <t>Gillingham</t>
  </si>
  <si>
    <t>Bradford</t>
  </si>
  <si>
    <t>72.6%</t>
  </si>
  <si>
    <t>77.5%</t>
  </si>
  <si>
    <t>Torquay</t>
  </si>
  <si>
    <t>35.4%</t>
  </si>
  <si>
    <t>64.5%</t>
  </si>
  <si>
    <t>32.6%</t>
  </si>
  <si>
    <t>74.3%</t>
  </si>
  <si>
    <t>67.3%</t>
  </si>
  <si>
    <t>57.1%</t>
  </si>
  <si>
    <t>18.3%</t>
  </si>
  <si>
    <t>81.7%</t>
  </si>
  <si>
    <t>71.3%</t>
  </si>
  <si>
    <t>35.3%</t>
  </si>
  <si>
    <t>64.6%</t>
  </si>
  <si>
    <t>56.6%</t>
  </si>
  <si>
    <t>39.7%</t>
  </si>
  <si>
    <t>60.2%</t>
  </si>
  <si>
    <t>45.8%</t>
  </si>
  <si>
    <t>62.9%</t>
  </si>
  <si>
    <t>36.8%</t>
  </si>
  <si>
    <t>40.5%</t>
  </si>
  <si>
    <t>59.1%</t>
  </si>
  <si>
    <t>2-0</t>
  </si>
  <si>
    <t>67.7%</t>
  </si>
  <si>
    <t>67.1%</t>
  </si>
  <si>
    <t>53.2%</t>
  </si>
  <si>
    <t>14.8%</t>
  </si>
  <si>
    <t>85.2%</t>
  </si>
  <si>
    <t>80.8%</t>
  </si>
  <si>
    <t>4.9%</t>
  </si>
  <si>
    <t>95.1%</t>
  </si>
  <si>
    <t>7.9%</t>
  </si>
  <si>
    <t>92.0%</t>
  </si>
  <si>
    <t>43.3%</t>
  </si>
  <si>
    <t>42.8%</t>
  </si>
  <si>
    <t>3.7%</t>
  </si>
  <si>
    <t>96.3%</t>
  </si>
  <si>
    <t>9.2%</t>
  </si>
  <si>
    <t>90.8%</t>
  </si>
  <si>
    <t>0-0</t>
  </si>
  <si>
    <t>Sunderland</t>
  </si>
  <si>
    <t>West Brom</t>
  </si>
  <si>
    <t>42.3%</t>
  </si>
  <si>
    <t>21.8%</t>
  </si>
  <si>
    <t>70.3%</t>
  </si>
  <si>
    <t>20.7%</t>
  </si>
  <si>
    <t>79.3%</t>
  </si>
  <si>
    <t>27.2%</t>
  </si>
  <si>
    <t>72.8%</t>
  </si>
  <si>
    <t>-5</t>
  </si>
  <si>
    <t>-3</t>
  </si>
  <si>
    <t>3</t>
  </si>
  <si>
    <t>1X,ov25,BTTS-Y</t>
  </si>
  <si>
    <t>Date</t>
  </si>
  <si>
    <t>09/12/2022</t>
  </si>
  <si>
    <t>10/12/2022</t>
  </si>
  <si>
    <t>11/12/2022</t>
  </si>
  <si>
    <t>12/12/2022</t>
  </si>
  <si>
    <t>xgH</t>
  </si>
  <si>
    <t>xgA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</si>
</sst>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1" fillId="0" borderId="0" xfId="0" applyFon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0" fontId="0" fillId="2" borderId="0" xfId="0" applyNumberFormat="1" applyFill="1"/>
    <xf numFmtId="0" fontId="0" fillId="0" borderId="0" xfId="0" applyNumberFormat="1" applyFill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7061-372A-4123-9A50-FA2FCF3FBFBD}">
  <dimension ref="A1:BC73"/>
  <sheetViews>
    <sheetView tabSelected="1" zoomScale="73" zoomScaleNormal="73" workbookViewId="0">
      <pane xSplit="3" ySplit="1" topLeftCell="U2" activePane="bottomRight" state="frozen"/>
      <selection pane="topRight" activeCell="D1" sqref="D1"/>
      <selection pane="bottomLeft" activeCell="A2" sqref="A2"/>
      <selection pane="bottomRight" activeCell="AZ8" sqref="AZ8"/>
    </sheetView>
  </sheetViews>
  <sheetFormatPr defaultRowHeight="15" x14ac:dyDescent="0.25"/>
  <cols>
    <col min="1" max="1" width="7.28515625" customWidth="1"/>
    <col min="2" max="2" width="13.28515625" customWidth="1"/>
    <col min="3" max="3" width="13.140625" customWidth="1"/>
    <col min="4" max="6" width="8.140625" bestFit="1" customWidth="1"/>
    <col min="7" max="7" width="7" bestFit="1" customWidth="1"/>
    <col min="8" max="8" width="7.7109375" customWidth="1"/>
    <col min="9" max="9" width="7" bestFit="1" customWidth="1"/>
    <col min="10" max="10" width="7.28515625" customWidth="1"/>
    <col min="11" max="11" width="7" bestFit="1" customWidth="1"/>
    <col min="12" max="12" width="7.28515625" customWidth="1"/>
    <col min="13" max="13" width="7" bestFit="1" customWidth="1"/>
    <col min="14" max="14" width="11.28515625" bestFit="1" customWidth="1"/>
    <col min="15" max="15" width="9.5703125" bestFit="1" customWidth="1"/>
    <col min="16" max="17" width="8.42578125" bestFit="1" customWidth="1"/>
    <col min="18" max="21" width="9.5703125" bestFit="1" customWidth="1"/>
    <col min="22" max="22" width="7.140625" customWidth="1"/>
    <col min="23" max="23" width="15.85546875" bestFit="1" customWidth="1"/>
    <col min="24" max="24" width="3.140625" bestFit="1" customWidth="1"/>
    <col min="25" max="25" width="5.28515625" customWidth="1"/>
    <col min="26" max="27" width="3.140625" bestFit="1" customWidth="1"/>
    <col min="28" max="29" width="7.7109375" bestFit="1" customWidth="1"/>
    <col min="30" max="30" width="5" style="10" customWidth="1"/>
    <col min="31" max="31" width="9" style="10" bestFit="1" customWidth="1"/>
    <col min="32" max="32" width="9" bestFit="1" customWidth="1"/>
    <col min="33" max="33" width="9" customWidth="1"/>
    <col min="34" max="36" width="7.7109375" bestFit="1" customWidth="1"/>
    <col min="37" max="37" width="5.42578125" customWidth="1"/>
    <col min="49" max="49" width="6.140625" customWidth="1"/>
    <col min="50" max="50" width="4.42578125" customWidth="1"/>
    <col min="51" max="51" width="5.85546875" customWidth="1"/>
    <col min="55" max="55" width="13" customWidth="1"/>
  </cols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AD1"/>
      <c r="AE1"/>
      <c r="AH1" s="11" t="s">
        <v>23</v>
      </c>
      <c r="AI1" s="11"/>
      <c r="AJ1" s="11"/>
      <c r="AL1" s="11" t="s">
        <v>24</v>
      </c>
      <c r="AM1" s="11"/>
      <c r="AN1" s="11"/>
      <c r="AP1" s="11" t="s">
        <v>25</v>
      </c>
      <c r="AQ1" s="11"/>
      <c r="AR1" s="11"/>
      <c r="AT1" s="11" t="s">
        <v>26</v>
      </c>
      <c r="AU1" s="11"/>
      <c r="AV1" s="11"/>
      <c r="AW1" s="6"/>
      <c r="AX1" s="6"/>
      <c r="AY1" s="6"/>
      <c r="AZ1" s="6" t="s">
        <v>415</v>
      </c>
      <c r="BA1" s="6" t="s">
        <v>416</v>
      </c>
      <c r="BC1" t="s">
        <v>410</v>
      </c>
    </row>
    <row r="2" spans="1:55" x14ac:dyDescent="0.25">
      <c r="A2" t="s">
        <v>133</v>
      </c>
      <c r="B2" t="s">
        <v>134</v>
      </c>
      <c r="C2" t="s">
        <v>135</v>
      </c>
      <c r="D2" s="5">
        <v>0.66400000000000003</v>
      </c>
      <c r="E2" s="5">
        <v>0.17199999999999999</v>
      </c>
      <c r="F2" s="5">
        <v>0.14899999999999999</v>
      </c>
      <c r="G2" t="s">
        <v>137</v>
      </c>
      <c r="H2">
        <v>1.45</v>
      </c>
      <c r="I2" t="s">
        <v>138</v>
      </c>
      <c r="J2">
        <v>3.39</v>
      </c>
      <c r="K2" t="s">
        <v>139</v>
      </c>
      <c r="L2">
        <v>1.64</v>
      </c>
      <c r="M2" t="s">
        <v>140</v>
      </c>
      <c r="N2">
        <v>2.66</v>
      </c>
      <c r="O2">
        <v>15.129</v>
      </c>
      <c r="P2">
        <v>34.130000000000003</v>
      </c>
      <c r="Q2">
        <v>13.513999999999999</v>
      </c>
      <c r="R2">
        <v>11.99</v>
      </c>
      <c r="S2">
        <v>60.975999999999999</v>
      </c>
      <c r="T2">
        <v>10.718</v>
      </c>
      <c r="U2">
        <v>24.155000000000001</v>
      </c>
      <c r="V2" t="s">
        <v>141</v>
      </c>
      <c r="W2" t="s">
        <v>52</v>
      </c>
      <c r="X2">
        <v>2</v>
      </c>
      <c r="Y2">
        <v>-10</v>
      </c>
      <c r="Z2" t="s">
        <v>32</v>
      </c>
      <c r="AA2" t="s">
        <v>406</v>
      </c>
      <c r="AB2" s="8">
        <v>2.75</v>
      </c>
      <c r="AC2" s="8">
        <v>3.05</v>
      </c>
      <c r="AD2" s="9"/>
      <c r="AE2" s="9">
        <v>9.75</v>
      </c>
      <c r="AF2" s="7">
        <v>9.0500000000000007</v>
      </c>
      <c r="AH2" s="1">
        <v>2.52</v>
      </c>
      <c r="AI2" s="1">
        <v>1.1200000000000001</v>
      </c>
      <c r="AJ2" s="2">
        <f>SUM(AH2:AI2)</f>
        <v>3.64</v>
      </c>
      <c r="AL2">
        <v>5.2258916299559477</v>
      </c>
      <c r="AM2">
        <v>3.4269991189427302</v>
      </c>
      <c r="AN2" s="4">
        <f>ROUNDDOWN(SUM(AL2:AM2),0)</f>
        <v>8</v>
      </c>
      <c r="AP2">
        <v>1.3616748898678399</v>
      </c>
      <c r="AQ2">
        <v>1.4898458149779705</v>
      </c>
      <c r="AR2" s="3">
        <f>ROUNDDOWN(SUM(AP2:AQ2),0)</f>
        <v>2</v>
      </c>
      <c r="AT2">
        <v>3.1961460251046008</v>
      </c>
      <c r="AU2">
        <v>2.7650962343096208</v>
      </c>
      <c r="AV2" s="3">
        <f>ROUNDDOWN(SUM(AT2:AU2),0)</f>
        <v>5</v>
      </c>
      <c r="AW2" s="3"/>
      <c r="AX2" s="12">
        <v>0.61</v>
      </c>
      <c r="AY2" s="12">
        <v>0.44</v>
      </c>
      <c r="AZ2" s="13">
        <f>AL2*AX2</f>
        <v>3.1877938942731281</v>
      </c>
      <c r="BA2" s="13">
        <f>AM2*AY2</f>
        <v>1.5078796123348013</v>
      </c>
      <c r="BB2" s="4">
        <f>ROUNDDOWN(SUM(AZ2:BA2),0)</f>
        <v>4</v>
      </c>
      <c r="BC2" t="s">
        <v>411</v>
      </c>
    </row>
    <row r="3" spans="1:55" x14ac:dyDescent="0.25">
      <c r="A3" t="s">
        <v>142</v>
      </c>
      <c r="B3" t="s">
        <v>143</v>
      </c>
      <c r="C3" t="s">
        <v>144</v>
      </c>
      <c r="D3" s="5">
        <v>0.46500000000000002</v>
      </c>
      <c r="E3" s="5">
        <v>0.311</v>
      </c>
      <c r="F3" s="5">
        <v>0.224</v>
      </c>
      <c r="G3" t="s">
        <v>146</v>
      </c>
      <c r="H3">
        <v>3.51</v>
      </c>
      <c r="I3" t="s">
        <v>147</v>
      </c>
      <c r="J3">
        <v>1.4</v>
      </c>
      <c r="K3" t="s">
        <v>148</v>
      </c>
      <c r="L3">
        <v>2.89</v>
      </c>
      <c r="M3" t="s">
        <v>149</v>
      </c>
      <c r="N3">
        <v>1.53</v>
      </c>
      <c r="O3">
        <v>5.5490000000000004</v>
      </c>
      <c r="P3">
        <v>9.1240000000000006</v>
      </c>
      <c r="Q3">
        <v>7.899</v>
      </c>
      <c r="R3">
        <v>9.6059999999999999</v>
      </c>
      <c r="S3">
        <v>25.974</v>
      </c>
      <c r="T3">
        <v>13.661</v>
      </c>
      <c r="U3">
        <v>22.472000000000001</v>
      </c>
      <c r="V3" t="s">
        <v>42</v>
      </c>
      <c r="W3" t="s">
        <v>29</v>
      </c>
      <c r="X3">
        <v>1</v>
      </c>
      <c r="Y3">
        <v>0</v>
      </c>
      <c r="Z3" t="s">
        <v>407</v>
      </c>
      <c r="AA3" t="s">
        <v>36</v>
      </c>
      <c r="AB3" s="8">
        <v>4</v>
      </c>
      <c r="AC3" s="8">
        <v>4.2381000000000002</v>
      </c>
      <c r="AD3" s="9"/>
      <c r="AE3" s="9">
        <v>9.6667000000000005</v>
      </c>
      <c r="AF3" s="7">
        <v>9.5237999999999996</v>
      </c>
      <c r="AH3" s="1">
        <v>1.1599999999999999</v>
      </c>
      <c r="AI3" s="1">
        <v>0.7</v>
      </c>
      <c r="AJ3" s="2">
        <f t="shared" ref="AJ3:AJ66" si="0">SUM(AH3:AI3)</f>
        <v>1.8599999999999999</v>
      </c>
      <c r="AL3">
        <v>3.1512433734939727</v>
      </c>
      <c r="AM3">
        <v>3.4245783132530123</v>
      </c>
      <c r="AN3" s="4">
        <f t="shared" ref="AN3:AN66" si="1">ROUNDDOWN(SUM(AL3:AM3),0)</f>
        <v>6</v>
      </c>
      <c r="AP3">
        <v>1.4037333333333299</v>
      </c>
      <c r="AQ3">
        <v>2.3674618473895537</v>
      </c>
      <c r="AR3" s="3">
        <f t="shared" ref="AR3:AR66" si="2">ROUNDDOWN(SUM(AP3:AQ3),0)</f>
        <v>3</v>
      </c>
      <c r="AT3">
        <v>5.4947999999999997</v>
      </c>
      <c r="AU3">
        <v>4.0994824000000003</v>
      </c>
      <c r="AV3" s="3">
        <f>ROUNDDOWN(SUM(AT3:AU3),0)</f>
        <v>9</v>
      </c>
      <c r="AW3" s="3"/>
      <c r="AX3" s="12">
        <v>0.56000000000000005</v>
      </c>
      <c r="AY3" s="12">
        <v>0.31</v>
      </c>
      <c r="AZ3" s="13">
        <f t="shared" ref="AZ3:AZ66" si="3">AL3*AX3</f>
        <v>1.7646962891566249</v>
      </c>
      <c r="BA3" s="13">
        <f t="shared" ref="BA3:BA66" si="4">AM3*AY3</f>
        <v>1.0616192771084338</v>
      </c>
      <c r="BB3" s="4">
        <f t="shared" ref="BB3:BB66" si="5">ROUNDDOWN(SUM(AZ3:BA3),0)</f>
        <v>2</v>
      </c>
      <c r="BC3" t="s">
        <v>412</v>
      </c>
    </row>
    <row r="4" spans="1:55" x14ac:dyDescent="0.25">
      <c r="A4" t="s">
        <v>142</v>
      </c>
      <c r="B4" t="s">
        <v>150</v>
      </c>
      <c r="C4" t="s">
        <v>151</v>
      </c>
      <c r="D4" s="5">
        <v>0.56299999999999994</v>
      </c>
      <c r="E4" s="5">
        <v>0.19</v>
      </c>
      <c r="F4" s="5">
        <v>0.23300000000000001</v>
      </c>
      <c r="G4" t="s">
        <v>153</v>
      </c>
      <c r="H4">
        <v>1.34</v>
      </c>
      <c r="I4" t="s">
        <v>154</v>
      </c>
      <c r="J4">
        <v>4.13</v>
      </c>
      <c r="K4" t="s">
        <v>155</v>
      </c>
      <c r="L4">
        <v>1.42</v>
      </c>
      <c r="M4" t="s">
        <v>156</v>
      </c>
      <c r="N4">
        <v>3.55</v>
      </c>
      <c r="O4">
        <v>21.786000000000001</v>
      </c>
      <c r="P4">
        <v>34.601999999999997</v>
      </c>
      <c r="Q4">
        <v>14.205</v>
      </c>
      <c r="R4">
        <v>17.856999999999999</v>
      </c>
      <c r="S4">
        <v>45.249000000000002</v>
      </c>
      <c r="T4">
        <v>11.641</v>
      </c>
      <c r="U4">
        <v>18.518999999999998</v>
      </c>
      <c r="V4" t="s">
        <v>75</v>
      </c>
      <c r="W4" t="s">
        <v>38</v>
      </c>
      <c r="X4">
        <v>-2</v>
      </c>
      <c r="Y4">
        <v>-1</v>
      </c>
      <c r="Z4" t="s">
        <v>40</v>
      </c>
      <c r="AA4" t="s">
        <v>40</v>
      </c>
      <c r="AB4" s="8">
        <v>3.7618999999999998</v>
      </c>
      <c r="AC4" s="8">
        <v>3.7618999999999998</v>
      </c>
      <c r="AD4" s="9"/>
      <c r="AE4" s="9">
        <v>10.4762</v>
      </c>
      <c r="AF4" s="7">
        <v>10.8095</v>
      </c>
      <c r="AH4" s="1">
        <v>2.44</v>
      </c>
      <c r="AI4" s="1">
        <v>1.53</v>
      </c>
      <c r="AJ4" s="2">
        <f t="shared" si="0"/>
        <v>3.9699999999999998</v>
      </c>
      <c r="AL4">
        <v>4.3878072289156584</v>
      </c>
      <c r="AM4">
        <v>3.9833253012048195</v>
      </c>
      <c r="AN4" s="4">
        <f t="shared" si="1"/>
        <v>8</v>
      </c>
      <c r="AP4">
        <v>1.4251437751003984</v>
      </c>
      <c r="AQ4">
        <v>1.4204771084337322</v>
      </c>
      <c r="AR4" s="3">
        <f t="shared" si="2"/>
        <v>2</v>
      </c>
      <c r="AT4">
        <v>5.7128567999999991</v>
      </c>
      <c r="AU4">
        <v>4.2018912000000004</v>
      </c>
      <c r="AV4" s="3">
        <f t="shared" ref="AV4:AV66" si="6">ROUNDDOWN(SUM(AT4:AU4),0)</f>
        <v>9</v>
      </c>
      <c r="AW4" s="3"/>
      <c r="AX4" s="12">
        <v>0.68</v>
      </c>
      <c r="AY4" s="12">
        <v>0.71</v>
      </c>
      <c r="AZ4" s="13">
        <f t="shared" si="3"/>
        <v>2.983708915662648</v>
      </c>
      <c r="BA4" s="13">
        <f t="shared" si="4"/>
        <v>2.8281609638554217</v>
      </c>
      <c r="BB4" s="4">
        <f t="shared" si="5"/>
        <v>5</v>
      </c>
      <c r="BC4" t="s">
        <v>412</v>
      </c>
    </row>
    <row r="5" spans="1:55" x14ac:dyDescent="0.25">
      <c r="A5" t="s">
        <v>142</v>
      </c>
      <c r="B5" t="s">
        <v>157</v>
      </c>
      <c r="C5" t="s">
        <v>158</v>
      </c>
      <c r="D5" s="5">
        <v>0.42599999999999999</v>
      </c>
      <c r="E5" s="5">
        <v>0.27</v>
      </c>
      <c r="F5" s="5">
        <v>0.30399999999999999</v>
      </c>
      <c r="G5" t="s">
        <v>161</v>
      </c>
      <c r="H5">
        <v>2.2400000000000002</v>
      </c>
      <c r="I5" t="s">
        <v>162</v>
      </c>
      <c r="J5">
        <v>1.81</v>
      </c>
      <c r="K5" t="s">
        <v>102</v>
      </c>
      <c r="L5">
        <v>2.0099999999999998</v>
      </c>
      <c r="M5" t="s">
        <v>163</v>
      </c>
      <c r="N5">
        <v>1.99</v>
      </c>
      <c r="O5">
        <v>8.6359999999999992</v>
      </c>
      <c r="P5">
        <v>10.638</v>
      </c>
      <c r="Q5">
        <v>7.8250000000000002</v>
      </c>
      <c r="R5">
        <v>12.706</v>
      </c>
      <c r="S5">
        <v>19.268000000000001</v>
      </c>
      <c r="T5">
        <v>11.507</v>
      </c>
      <c r="U5">
        <v>14.183999999999999</v>
      </c>
      <c r="V5" t="s">
        <v>42</v>
      </c>
      <c r="W5" t="s">
        <v>35</v>
      </c>
      <c r="X5">
        <v>-1</v>
      </c>
      <c r="Y5">
        <v>5</v>
      </c>
      <c r="Z5" t="s">
        <v>28</v>
      </c>
      <c r="AA5" t="s">
        <v>32</v>
      </c>
      <c r="AB5" s="8">
        <v>3.6667000000000001</v>
      </c>
      <c r="AC5" s="8">
        <v>4.2104999999999997</v>
      </c>
      <c r="AD5" s="9"/>
      <c r="AE5" s="9">
        <v>9.6189999999999998</v>
      </c>
      <c r="AF5" s="7">
        <v>10.0526</v>
      </c>
      <c r="AH5" s="1">
        <v>1.36</v>
      </c>
      <c r="AI5" s="1">
        <v>1.1000000000000001</v>
      </c>
      <c r="AJ5" s="2">
        <f t="shared" si="0"/>
        <v>2.46</v>
      </c>
      <c r="AL5">
        <v>3.1302265060240928</v>
      </c>
      <c r="AM5">
        <v>2.9254746987951807</v>
      </c>
      <c r="AN5" s="4">
        <f t="shared" si="1"/>
        <v>6</v>
      </c>
      <c r="AP5">
        <v>3.0629526104417604</v>
      </c>
      <c r="AQ5">
        <v>1.5050293172690736</v>
      </c>
      <c r="AR5" s="3">
        <f t="shared" si="2"/>
        <v>4</v>
      </c>
      <c r="AT5">
        <v>5.2333631999999994</v>
      </c>
      <c r="AU5">
        <v>3.897348</v>
      </c>
      <c r="AV5" s="3">
        <f t="shared" si="6"/>
        <v>9</v>
      </c>
      <c r="AW5" s="3"/>
      <c r="AX5" s="12">
        <v>0.53</v>
      </c>
      <c r="AY5" s="12">
        <v>0.4</v>
      </c>
      <c r="AZ5" s="13">
        <f t="shared" si="3"/>
        <v>1.6590200481927693</v>
      </c>
      <c r="BA5" s="13">
        <f t="shared" si="4"/>
        <v>1.1701898795180723</v>
      </c>
      <c r="BB5" s="4">
        <f t="shared" si="5"/>
        <v>2</v>
      </c>
      <c r="BC5" t="s">
        <v>412</v>
      </c>
    </row>
    <row r="6" spans="1:55" x14ac:dyDescent="0.25">
      <c r="A6" t="s">
        <v>142</v>
      </c>
      <c r="B6" t="s">
        <v>164</v>
      </c>
      <c r="C6" t="s">
        <v>165</v>
      </c>
      <c r="D6" s="5">
        <v>0.23400000000000001</v>
      </c>
      <c r="E6" s="5">
        <v>0.26600000000000001</v>
      </c>
      <c r="F6" s="5">
        <v>0.5</v>
      </c>
      <c r="G6" t="s">
        <v>167</v>
      </c>
      <c r="H6">
        <v>2.38</v>
      </c>
      <c r="I6" t="s">
        <v>168</v>
      </c>
      <c r="J6">
        <v>1.73</v>
      </c>
      <c r="K6" t="s">
        <v>132</v>
      </c>
      <c r="L6">
        <v>2.19</v>
      </c>
      <c r="M6" t="s">
        <v>169</v>
      </c>
      <c r="N6">
        <v>1.84</v>
      </c>
      <c r="O6">
        <v>11.765000000000001</v>
      </c>
      <c r="P6">
        <v>7.2990000000000004</v>
      </c>
      <c r="Q6">
        <v>8.0519999999999996</v>
      </c>
      <c r="R6">
        <v>25.974</v>
      </c>
      <c r="S6">
        <v>10</v>
      </c>
      <c r="T6">
        <v>17.762</v>
      </c>
      <c r="U6">
        <v>11.038</v>
      </c>
      <c r="V6" t="s">
        <v>42</v>
      </c>
      <c r="W6" t="s">
        <v>73</v>
      </c>
      <c r="X6">
        <v>-3</v>
      </c>
      <c r="Y6">
        <v>1</v>
      </c>
      <c r="Z6" t="s">
        <v>30</v>
      </c>
      <c r="AA6" t="s">
        <v>30</v>
      </c>
      <c r="AB6" s="8">
        <v>3.9523999999999999</v>
      </c>
      <c r="AC6" s="8">
        <v>4.3333000000000004</v>
      </c>
      <c r="AD6" s="9"/>
      <c r="AE6" s="9">
        <v>10.8095</v>
      </c>
      <c r="AF6" s="7">
        <v>10.381</v>
      </c>
      <c r="AH6" s="1">
        <v>0.91</v>
      </c>
      <c r="AI6" s="1">
        <v>1.46</v>
      </c>
      <c r="AJ6" s="2">
        <f t="shared" si="0"/>
        <v>2.37</v>
      </c>
      <c r="AL6">
        <v>4.4178313253012007</v>
      </c>
      <c r="AM6">
        <v>4.3113638554216873</v>
      </c>
      <c r="AN6" s="4">
        <f t="shared" si="1"/>
        <v>8</v>
      </c>
      <c r="AP6">
        <v>1.7991967871485901</v>
      </c>
      <c r="AQ6">
        <v>2.329145783132526</v>
      </c>
      <c r="AR6" s="3">
        <f t="shared" si="2"/>
        <v>4</v>
      </c>
      <c r="AT6">
        <v>4.1644800000000002</v>
      </c>
      <c r="AU6">
        <v>6.6789320000000014</v>
      </c>
      <c r="AV6" s="3">
        <f t="shared" si="6"/>
        <v>10</v>
      </c>
      <c r="AW6" s="3"/>
      <c r="AX6" s="12">
        <v>0.49</v>
      </c>
      <c r="AY6" s="12">
        <v>0.51</v>
      </c>
      <c r="AZ6" s="13">
        <f t="shared" si="3"/>
        <v>2.1647373493975883</v>
      </c>
      <c r="BA6" s="13">
        <f t="shared" si="4"/>
        <v>2.1987955662650607</v>
      </c>
      <c r="BB6" s="4">
        <f t="shared" si="5"/>
        <v>4</v>
      </c>
      <c r="BC6" t="s">
        <v>412</v>
      </c>
    </row>
    <row r="7" spans="1:55" x14ac:dyDescent="0.25">
      <c r="A7" t="s">
        <v>142</v>
      </c>
      <c r="B7" t="s">
        <v>170</v>
      </c>
      <c r="C7" t="s">
        <v>171</v>
      </c>
      <c r="D7" s="5">
        <v>0.32900000000000001</v>
      </c>
      <c r="E7" s="5">
        <v>0.34699999999999998</v>
      </c>
      <c r="F7" s="5">
        <v>0.32400000000000001</v>
      </c>
      <c r="G7" t="s">
        <v>174</v>
      </c>
      <c r="H7">
        <v>4.3499999999999996</v>
      </c>
      <c r="I7" t="s">
        <v>175</v>
      </c>
      <c r="J7">
        <v>1.3</v>
      </c>
      <c r="K7" t="s">
        <v>118</v>
      </c>
      <c r="L7">
        <v>3.16</v>
      </c>
      <c r="M7" t="s">
        <v>176</v>
      </c>
      <c r="N7">
        <v>1.46</v>
      </c>
      <c r="O7">
        <v>6.2809999999999997</v>
      </c>
      <c r="P7">
        <v>6.3529999999999998</v>
      </c>
      <c r="Q7">
        <v>7.6449999999999996</v>
      </c>
      <c r="R7">
        <v>15.129</v>
      </c>
      <c r="S7">
        <v>15.48</v>
      </c>
      <c r="T7">
        <v>18.416</v>
      </c>
      <c r="U7">
        <v>18.622</v>
      </c>
      <c r="V7" t="s">
        <v>42</v>
      </c>
      <c r="W7" t="s">
        <v>52</v>
      </c>
      <c r="X7">
        <v>5</v>
      </c>
      <c r="Y7">
        <v>-5</v>
      </c>
      <c r="Z7" t="s">
        <v>28</v>
      </c>
      <c r="AA7" t="s">
        <v>40</v>
      </c>
      <c r="AB7" s="8">
        <v>4.3810000000000002</v>
      </c>
      <c r="AC7" s="8">
        <v>3.6190000000000002</v>
      </c>
      <c r="AD7" s="9"/>
      <c r="AE7" s="9">
        <v>9.5714000000000006</v>
      </c>
      <c r="AF7" s="7">
        <v>12.428599999999999</v>
      </c>
      <c r="AH7" s="1">
        <v>0.83</v>
      </c>
      <c r="AI7" s="1">
        <v>0.82</v>
      </c>
      <c r="AJ7" s="2">
        <f t="shared" si="0"/>
        <v>1.65</v>
      </c>
      <c r="AL7">
        <v>2.882313253012045</v>
      </c>
      <c r="AM7">
        <v>3.3400289156626508</v>
      </c>
      <c r="AN7" s="4">
        <f t="shared" si="1"/>
        <v>6</v>
      </c>
      <c r="AP7">
        <v>1.8783614457831279</v>
      </c>
      <c r="AQ7">
        <v>1.7621108433734904</v>
      </c>
      <c r="AR7" s="3">
        <f t="shared" si="2"/>
        <v>3</v>
      </c>
      <c r="AT7">
        <v>7.3190736000000003</v>
      </c>
      <c r="AU7">
        <v>4.6298616000000008</v>
      </c>
      <c r="AV7" s="3">
        <f t="shared" si="6"/>
        <v>11</v>
      </c>
      <c r="AW7" s="3"/>
      <c r="AX7" s="12">
        <v>0.6</v>
      </c>
      <c r="AY7" s="12">
        <v>0.4</v>
      </c>
      <c r="AZ7" s="13">
        <f t="shared" si="3"/>
        <v>1.729387951807227</v>
      </c>
      <c r="BA7" s="13">
        <f t="shared" si="4"/>
        <v>1.3360115662650605</v>
      </c>
      <c r="BB7" s="4">
        <f t="shared" si="5"/>
        <v>3</v>
      </c>
      <c r="BC7" t="s">
        <v>412</v>
      </c>
    </row>
    <row r="8" spans="1:55" x14ac:dyDescent="0.25">
      <c r="A8" t="s">
        <v>142</v>
      </c>
      <c r="B8" t="s">
        <v>177</v>
      </c>
      <c r="C8" t="s">
        <v>178</v>
      </c>
      <c r="D8" s="5">
        <v>0.54700000000000004</v>
      </c>
      <c r="E8" s="5">
        <v>0.253</v>
      </c>
      <c r="F8" s="5">
        <v>0.19800000000000001</v>
      </c>
      <c r="G8" t="s">
        <v>180</v>
      </c>
      <c r="H8">
        <v>2.33</v>
      </c>
      <c r="I8" t="s">
        <v>61</v>
      </c>
      <c r="J8">
        <v>1.76</v>
      </c>
      <c r="K8" t="s">
        <v>161</v>
      </c>
      <c r="L8">
        <v>2.2400000000000002</v>
      </c>
      <c r="M8" t="s">
        <v>162</v>
      </c>
      <c r="N8">
        <v>1.81</v>
      </c>
      <c r="O8">
        <v>7.0270000000000001</v>
      </c>
      <c r="P8">
        <v>13.298</v>
      </c>
      <c r="Q8">
        <v>8.4600000000000009</v>
      </c>
      <c r="R8">
        <v>8.9450000000000003</v>
      </c>
      <c r="S8">
        <v>32.051000000000002</v>
      </c>
      <c r="T8">
        <v>10.776</v>
      </c>
      <c r="U8">
        <v>20.367000000000001</v>
      </c>
      <c r="V8" t="s">
        <v>27</v>
      </c>
      <c r="W8" t="s">
        <v>52</v>
      </c>
      <c r="X8">
        <v>-1</v>
      </c>
      <c r="Y8">
        <v>-4</v>
      </c>
      <c r="Z8" t="s">
        <v>407</v>
      </c>
      <c r="AA8" t="s">
        <v>28</v>
      </c>
      <c r="AB8" s="8">
        <v>3.3332999999999999</v>
      </c>
      <c r="AC8" s="8">
        <v>3.6667000000000001</v>
      </c>
      <c r="AD8" s="9"/>
      <c r="AE8" s="9">
        <v>8.2380999999999993</v>
      </c>
      <c r="AF8" s="7">
        <v>8.6189999999999998</v>
      </c>
      <c r="AH8" s="1">
        <v>1.57</v>
      </c>
      <c r="AI8" s="1">
        <v>0.83</v>
      </c>
      <c r="AJ8" s="2">
        <f t="shared" si="0"/>
        <v>2.4</v>
      </c>
      <c r="AL8">
        <v>4.2754313253012013</v>
      </c>
      <c r="AM8">
        <v>2.1229108433734942</v>
      </c>
      <c r="AN8" s="4">
        <f t="shared" si="1"/>
        <v>6</v>
      </c>
      <c r="AP8">
        <v>1.1331341365461822</v>
      </c>
      <c r="AQ8">
        <v>1.4204771084337322</v>
      </c>
      <c r="AR8" s="3">
        <f t="shared" si="2"/>
        <v>2</v>
      </c>
      <c r="AT8">
        <v>5.0077872000000001</v>
      </c>
      <c r="AU8">
        <v>3.0807607999999997</v>
      </c>
      <c r="AV8" s="3">
        <f t="shared" si="6"/>
        <v>8</v>
      </c>
      <c r="AW8" s="3"/>
      <c r="AX8" s="12">
        <v>0.46</v>
      </c>
      <c r="AY8" s="12">
        <v>0.55000000000000004</v>
      </c>
      <c r="AZ8" s="13">
        <f t="shared" si="3"/>
        <v>1.9666984096385527</v>
      </c>
      <c r="BA8" s="13">
        <f t="shared" si="4"/>
        <v>1.1676009638554219</v>
      </c>
      <c r="BB8" s="4">
        <f t="shared" si="5"/>
        <v>3</v>
      </c>
      <c r="BC8" t="s">
        <v>412</v>
      </c>
    </row>
    <row r="9" spans="1:55" x14ac:dyDescent="0.25">
      <c r="A9" t="s">
        <v>142</v>
      </c>
      <c r="B9" t="s">
        <v>181</v>
      </c>
      <c r="C9" t="s">
        <v>182</v>
      </c>
      <c r="D9" s="5">
        <v>0.73699999999999999</v>
      </c>
      <c r="E9" s="5">
        <v>0.13400000000000001</v>
      </c>
      <c r="F9" s="5">
        <v>9.7000000000000003E-2</v>
      </c>
      <c r="G9" t="s">
        <v>127</v>
      </c>
      <c r="H9">
        <v>1.38</v>
      </c>
      <c r="I9" t="s">
        <v>184</v>
      </c>
      <c r="J9">
        <v>4.09</v>
      </c>
      <c r="K9" t="s">
        <v>185</v>
      </c>
      <c r="L9">
        <v>1.72</v>
      </c>
      <c r="M9" t="s">
        <v>186</v>
      </c>
      <c r="N9">
        <v>2.58</v>
      </c>
      <c r="O9">
        <v>17.699000000000002</v>
      </c>
      <c r="P9">
        <v>52.082999999999998</v>
      </c>
      <c r="Q9">
        <v>17.637</v>
      </c>
      <c r="R9">
        <v>11.99</v>
      </c>
      <c r="S9">
        <v>104.167</v>
      </c>
      <c r="T9">
        <v>11.946999999999999</v>
      </c>
      <c r="U9">
        <v>35.210999999999999</v>
      </c>
      <c r="V9" t="s">
        <v>141</v>
      </c>
      <c r="W9" t="s">
        <v>52</v>
      </c>
      <c r="X9">
        <v>6</v>
      </c>
      <c r="Y9">
        <v>-1</v>
      </c>
      <c r="Z9" t="s">
        <v>28</v>
      </c>
      <c r="AA9" t="s">
        <v>40</v>
      </c>
      <c r="AB9" s="8">
        <v>4.2857000000000003</v>
      </c>
      <c r="AC9" s="8">
        <v>3.5</v>
      </c>
      <c r="AD9" s="9"/>
      <c r="AE9" s="9">
        <v>11.4762</v>
      </c>
      <c r="AF9" s="7">
        <v>9.4</v>
      </c>
      <c r="AH9" s="1">
        <v>2.95</v>
      </c>
      <c r="AI9" s="1">
        <v>1</v>
      </c>
      <c r="AJ9" s="2">
        <f t="shared" si="0"/>
        <v>3.95</v>
      </c>
      <c r="AL9">
        <v>9.6248674698795078</v>
      </c>
      <c r="AM9">
        <v>2.5692530120481933</v>
      </c>
      <c r="AN9" s="4">
        <f t="shared" si="1"/>
        <v>12</v>
      </c>
      <c r="AP9">
        <v>1.075559839357427</v>
      </c>
      <c r="AQ9">
        <v>2.1097381526104382</v>
      </c>
      <c r="AR9" s="3">
        <f t="shared" si="2"/>
        <v>3</v>
      </c>
      <c r="AT9">
        <v>9.0155208000000009</v>
      </c>
      <c r="AU9">
        <v>4.0319552000000005</v>
      </c>
      <c r="AV9" s="3">
        <f t="shared" si="6"/>
        <v>13</v>
      </c>
      <c r="AW9" s="3"/>
      <c r="AX9" s="12">
        <v>0.45</v>
      </c>
      <c r="AY9" s="12">
        <v>0.35</v>
      </c>
      <c r="AZ9" s="13">
        <f t="shared" si="3"/>
        <v>4.3311903614457785</v>
      </c>
      <c r="BA9" s="13">
        <f t="shared" si="4"/>
        <v>0.8992385542168676</v>
      </c>
      <c r="BB9" s="4">
        <f t="shared" si="5"/>
        <v>5</v>
      </c>
      <c r="BC9" t="s">
        <v>412</v>
      </c>
    </row>
    <row r="10" spans="1:55" x14ac:dyDescent="0.25">
      <c r="A10" t="s">
        <v>142</v>
      </c>
      <c r="B10" t="s">
        <v>187</v>
      </c>
      <c r="C10" t="s">
        <v>188</v>
      </c>
      <c r="D10" s="5">
        <v>0.41299999999999998</v>
      </c>
      <c r="E10" s="5">
        <v>0.28399999999999997</v>
      </c>
      <c r="F10" s="5">
        <v>0.30199999999999999</v>
      </c>
      <c r="G10" t="s">
        <v>55</v>
      </c>
      <c r="H10">
        <v>2.5299999999999998</v>
      </c>
      <c r="I10" t="s">
        <v>71</v>
      </c>
      <c r="J10">
        <v>1.65</v>
      </c>
      <c r="K10" t="s">
        <v>189</v>
      </c>
      <c r="L10">
        <v>2.19</v>
      </c>
      <c r="M10" t="s">
        <v>190</v>
      </c>
      <c r="N10">
        <v>1.84</v>
      </c>
      <c r="O10">
        <v>7.7519999999999998</v>
      </c>
      <c r="P10">
        <v>9.452</v>
      </c>
      <c r="Q10">
        <v>7.5869999999999997</v>
      </c>
      <c r="R10">
        <v>12.438000000000001</v>
      </c>
      <c r="S10">
        <v>18.518999999999998</v>
      </c>
      <c r="T10">
        <v>12.18</v>
      </c>
      <c r="U10">
        <v>14.837</v>
      </c>
      <c r="V10" t="s">
        <v>42</v>
      </c>
      <c r="W10" t="s">
        <v>29</v>
      </c>
      <c r="X10">
        <v>-4</v>
      </c>
      <c r="Y10">
        <v>-3</v>
      </c>
      <c r="Z10" t="s">
        <v>36</v>
      </c>
      <c r="AA10" t="s">
        <v>30</v>
      </c>
      <c r="AB10" s="8">
        <v>4.1429</v>
      </c>
      <c r="AC10" s="8">
        <v>4.1429</v>
      </c>
      <c r="AD10" s="9"/>
      <c r="AE10" s="9">
        <v>11.7143</v>
      </c>
      <c r="AF10" s="7">
        <v>9.6189999999999998</v>
      </c>
      <c r="AH10" s="1">
        <v>1.25</v>
      </c>
      <c r="AI10" s="1">
        <v>1.02</v>
      </c>
      <c r="AJ10" s="2">
        <f t="shared" si="0"/>
        <v>2.27</v>
      </c>
      <c r="AL10">
        <v>4.7077783132530078</v>
      </c>
      <c r="AM10">
        <v>2.4162120481927714</v>
      </c>
      <c r="AN10" s="4">
        <f t="shared" si="1"/>
        <v>7</v>
      </c>
      <c r="AP10">
        <v>2.8967068273092305</v>
      </c>
      <c r="AQ10">
        <v>3.3810180722891507</v>
      </c>
      <c r="AR10" s="3">
        <f t="shared" si="2"/>
        <v>6</v>
      </c>
      <c r="AT10">
        <v>6.3959471999999993</v>
      </c>
      <c r="AU10">
        <v>3.9425152000000003</v>
      </c>
      <c r="AV10" s="3">
        <f t="shared" si="6"/>
        <v>10</v>
      </c>
      <c r="AW10" s="3"/>
      <c r="AX10" s="12">
        <v>0.32</v>
      </c>
      <c r="AY10" s="12">
        <v>0.4</v>
      </c>
      <c r="AZ10" s="13">
        <f t="shared" si="3"/>
        <v>1.5064890602409626</v>
      </c>
      <c r="BA10" s="13">
        <f t="shared" si="4"/>
        <v>0.96648481927710861</v>
      </c>
      <c r="BB10" s="4">
        <f t="shared" si="5"/>
        <v>2</v>
      </c>
      <c r="BC10" t="s">
        <v>412</v>
      </c>
    </row>
    <row r="11" spans="1:55" x14ac:dyDescent="0.25">
      <c r="A11" t="s">
        <v>142</v>
      </c>
      <c r="B11" t="s">
        <v>191</v>
      </c>
      <c r="C11" t="s">
        <v>192</v>
      </c>
      <c r="D11" s="5">
        <v>0.35199999999999998</v>
      </c>
      <c r="E11" s="5">
        <v>0.26700000000000002</v>
      </c>
      <c r="F11" s="5">
        <v>0.38</v>
      </c>
      <c r="G11" t="s">
        <v>193</v>
      </c>
      <c r="H11">
        <v>2.14</v>
      </c>
      <c r="I11" t="s">
        <v>194</v>
      </c>
      <c r="J11">
        <v>1.88</v>
      </c>
      <c r="K11" t="s">
        <v>195</v>
      </c>
      <c r="L11">
        <v>1.93</v>
      </c>
      <c r="M11" t="s">
        <v>196</v>
      </c>
      <c r="N11">
        <v>2.08</v>
      </c>
      <c r="O11">
        <v>10.288</v>
      </c>
      <c r="P11">
        <v>9.8230000000000004</v>
      </c>
      <c r="Q11">
        <v>7.8860000000000001</v>
      </c>
      <c r="R11">
        <v>16.501999999999999</v>
      </c>
      <c r="S11">
        <v>15.06</v>
      </c>
      <c r="T11">
        <v>12.657999999999999</v>
      </c>
      <c r="U11">
        <v>12.092000000000001</v>
      </c>
      <c r="V11" t="s">
        <v>42</v>
      </c>
      <c r="W11" t="s">
        <v>35</v>
      </c>
      <c r="X11">
        <v>1</v>
      </c>
      <c r="Y11">
        <v>1</v>
      </c>
      <c r="Z11" t="s">
        <v>40</v>
      </c>
      <c r="AA11" t="s">
        <v>30</v>
      </c>
      <c r="AB11" s="8">
        <v>4.1429</v>
      </c>
      <c r="AC11" s="8">
        <v>3.7618999999999998</v>
      </c>
      <c r="AD11" s="9"/>
      <c r="AE11" s="9">
        <v>10.952400000000001</v>
      </c>
      <c r="AF11" s="7">
        <v>10.7143</v>
      </c>
      <c r="AH11" s="1">
        <v>1.25</v>
      </c>
      <c r="AI11" s="1">
        <v>1.3</v>
      </c>
      <c r="AJ11" s="2">
        <f t="shared" si="0"/>
        <v>2.5499999999999998</v>
      </c>
      <c r="AL11">
        <v>5.0483373493975865</v>
      </c>
      <c r="AM11">
        <v>3.8643662650602417</v>
      </c>
      <c r="AN11" s="4">
        <f t="shared" si="1"/>
        <v>8</v>
      </c>
      <c r="AP11">
        <v>2.4411502008032069</v>
      </c>
      <c r="AQ11">
        <v>1.6722072289156595</v>
      </c>
      <c r="AR11" s="3">
        <f t="shared" si="2"/>
        <v>4</v>
      </c>
      <c r="AT11">
        <v>4.6653744000000001</v>
      </c>
      <c r="AU11">
        <v>6.2438064000000013</v>
      </c>
      <c r="AV11" s="3">
        <f t="shared" si="6"/>
        <v>10</v>
      </c>
      <c r="AW11" s="3"/>
      <c r="AX11" s="12">
        <v>0.42</v>
      </c>
      <c r="AY11" s="12">
        <v>0.39</v>
      </c>
      <c r="AZ11" s="13">
        <f t="shared" si="3"/>
        <v>2.1203016867469864</v>
      </c>
      <c r="BA11" s="13">
        <f t="shared" si="4"/>
        <v>1.5071028433734943</v>
      </c>
      <c r="BB11" s="4">
        <f t="shared" si="5"/>
        <v>3</v>
      </c>
      <c r="BC11" t="s">
        <v>412</v>
      </c>
    </row>
    <row r="12" spans="1:55" x14ac:dyDescent="0.25">
      <c r="A12" t="s">
        <v>197</v>
      </c>
      <c r="B12" t="s">
        <v>198</v>
      </c>
      <c r="C12" t="s">
        <v>199</v>
      </c>
      <c r="D12" s="5">
        <v>0.69399999999999995</v>
      </c>
      <c r="E12" s="5">
        <v>0.17399999999999999</v>
      </c>
      <c r="F12" s="5">
        <v>0.121</v>
      </c>
      <c r="G12" t="s">
        <v>200</v>
      </c>
      <c r="H12">
        <v>1.63</v>
      </c>
      <c r="I12" t="s">
        <v>140</v>
      </c>
      <c r="J12">
        <v>2.66</v>
      </c>
      <c r="K12" t="s">
        <v>195</v>
      </c>
      <c r="L12">
        <v>1.93</v>
      </c>
      <c r="M12" t="s">
        <v>131</v>
      </c>
      <c r="N12">
        <v>2.12</v>
      </c>
      <c r="O12">
        <v>10.638</v>
      </c>
      <c r="P12">
        <v>28.818000000000001</v>
      </c>
      <c r="Q12">
        <v>12.27</v>
      </c>
      <c r="R12">
        <v>9.0419999999999998</v>
      </c>
      <c r="S12">
        <v>66.667000000000002</v>
      </c>
      <c r="T12">
        <v>10.428000000000001</v>
      </c>
      <c r="U12">
        <v>28.248999999999999</v>
      </c>
      <c r="V12" t="s">
        <v>27</v>
      </c>
      <c r="W12" t="s">
        <v>29</v>
      </c>
      <c r="X12">
        <v>4</v>
      </c>
      <c r="Y12">
        <v>1</v>
      </c>
      <c r="Z12" t="s">
        <v>40</v>
      </c>
      <c r="AA12" t="s">
        <v>30</v>
      </c>
      <c r="AB12" s="8">
        <v>3.6</v>
      </c>
      <c r="AC12" s="8">
        <v>3.4</v>
      </c>
      <c r="AD12" s="9"/>
      <c r="AE12" s="9">
        <v>10.85</v>
      </c>
      <c r="AF12" s="7">
        <v>10.1</v>
      </c>
      <c r="AH12" s="1">
        <v>2.35</v>
      </c>
      <c r="AI12" s="1">
        <v>0.87</v>
      </c>
      <c r="AJ12" s="2">
        <f t="shared" si="0"/>
        <v>3.22</v>
      </c>
      <c r="AL12">
        <v>5.3797142857142823</v>
      </c>
      <c r="AM12">
        <v>2.1624968750000009</v>
      </c>
      <c r="AN12" s="4">
        <f t="shared" si="1"/>
        <v>7</v>
      </c>
      <c r="AP12">
        <v>1.9026267857142825</v>
      </c>
      <c r="AQ12">
        <v>1.2384428571428543</v>
      </c>
      <c r="AR12" s="3">
        <f t="shared" si="2"/>
        <v>3</v>
      </c>
      <c r="AT12">
        <v>7.2987627118644065</v>
      </c>
      <c r="AU12">
        <v>2.6927627118644084</v>
      </c>
      <c r="AV12" s="3">
        <f t="shared" si="6"/>
        <v>9</v>
      </c>
      <c r="AW12" s="3"/>
      <c r="AX12" s="12">
        <v>0.49</v>
      </c>
      <c r="AY12" s="12">
        <v>0.54</v>
      </c>
      <c r="AZ12" s="13">
        <f t="shared" si="3"/>
        <v>2.6360599999999983</v>
      </c>
      <c r="BA12" s="13">
        <f t="shared" si="4"/>
        <v>1.1677483125000006</v>
      </c>
      <c r="BB12" s="4">
        <f t="shared" si="5"/>
        <v>3</v>
      </c>
      <c r="BC12" t="s">
        <v>412</v>
      </c>
    </row>
    <row r="13" spans="1:55" x14ac:dyDescent="0.25">
      <c r="A13" t="s">
        <v>197</v>
      </c>
      <c r="B13" t="s">
        <v>201</v>
      </c>
      <c r="C13" t="s">
        <v>202</v>
      </c>
      <c r="D13" s="5">
        <v>0.26500000000000001</v>
      </c>
      <c r="E13" s="5">
        <v>0.371</v>
      </c>
      <c r="F13" s="5">
        <v>0.36399999999999999</v>
      </c>
      <c r="G13" t="s">
        <v>204</v>
      </c>
      <c r="H13">
        <v>5.5</v>
      </c>
      <c r="I13" t="s">
        <v>205</v>
      </c>
      <c r="J13">
        <v>1.22</v>
      </c>
      <c r="K13" t="s">
        <v>51</v>
      </c>
      <c r="L13">
        <v>3.76</v>
      </c>
      <c r="M13" t="s">
        <v>206</v>
      </c>
      <c r="N13">
        <v>1.36</v>
      </c>
      <c r="O13">
        <v>6.6710000000000003</v>
      </c>
      <c r="P13">
        <v>5.2969999999999997</v>
      </c>
      <c r="Q13">
        <v>8.1769999999999996</v>
      </c>
      <c r="R13">
        <v>20.619</v>
      </c>
      <c r="S13">
        <v>12.987</v>
      </c>
      <c r="T13">
        <v>25.253</v>
      </c>
      <c r="U13">
        <v>20.079999999999998</v>
      </c>
      <c r="V13" t="s">
        <v>42</v>
      </c>
      <c r="W13" t="s">
        <v>35</v>
      </c>
      <c r="X13">
        <v>-1</v>
      </c>
      <c r="Y13">
        <v>1</v>
      </c>
      <c r="Z13" t="s">
        <v>32</v>
      </c>
      <c r="AA13" t="s">
        <v>40</v>
      </c>
      <c r="AB13" s="8">
        <v>3.55</v>
      </c>
      <c r="AC13" s="8">
        <v>4.1052999999999997</v>
      </c>
      <c r="AD13" s="9"/>
      <c r="AE13" s="9">
        <v>11.5</v>
      </c>
      <c r="AF13" s="7">
        <v>10.684200000000001</v>
      </c>
      <c r="AH13" s="1">
        <v>0.65</v>
      </c>
      <c r="AI13" s="1">
        <v>0.82</v>
      </c>
      <c r="AJ13" s="2">
        <f t="shared" si="0"/>
        <v>1.47</v>
      </c>
      <c r="AL13">
        <v>2.6323437499999978</v>
      </c>
      <c r="AM13">
        <v>3.7505406250000015</v>
      </c>
      <c r="AN13" s="4">
        <f t="shared" si="1"/>
        <v>6</v>
      </c>
      <c r="AP13">
        <v>2.3506714285714243</v>
      </c>
      <c r="AQ13">
        <v>1.4727428571428538</v>
      </c>
      <c r="AR13" s="3">
        <f t="shared" si="2"/>
        <v>3</v>
      </c>
      <c r="AT13">
        <v>5.0020932203389838</v>
      </c>
      <c r="AU13">
        <v>9.7617355932203438</v>
      </c>
      <c r="AV13" s="3">
        <f t="shared" si="6"/>
        <v>14</v>
      </c>
      <c r="AW13" s="3"/>
      <c r="AX13" s="12">
        <v>0.57999999999999996</v>
      </c>
      <c r="AY13" s="12">
        <v>0.46</v>
      </c>
      <c r="AZ13" s="13">
        <f t="shared" si="3"/>
        <v>1.5267593749999986</v>
      </c>
      <c r="BA13" s="13">
        <f t="shared" si="4"/>
        <v>1.7252486875000008</v>
      </c>
      <c r="BB13" s="4">
        <f t="shared" si="5"/>
        <v>3</v>
      </c>
      <c r="BC13" t="s">
        <v>412</v>
      </c>
    </row>
    <row r="14" spans="1:55" x14ac:dyDescent="0.25">
      <c r="A14" t="s">
        <v>197</v>
      </c>
      <c r="B14" t="s">
        <v>207</v>
      </c>
      <c r="C14" t="s">
        <v>208</v>
      </c>
      <c r="D14" s="5">
        <v>0.11899999999999999</v>
      </c>
      <c r="E14" s="5">
        <v>0.28199999999999997</v>
      </c>
      <c r="F14" s="5">
        <v>0.59799999999999998</v>
      </c>
      <c r="G14" t="s">
        <v>203</v>
      </c>
      <c r="H14">
        <v>3.77</v>
      </c>
      <c r="I14" t="s">
        <v>206</v>
      </c>
      <c r="J14">
        <v>1.36</v>
      </c>
      <c r="K14" t="s">
        <v>209</v>
      </c>
      <c r="L14">
        <v>3.82</v>
      </c>
      <c r="M14" t="s">
        <v>183</v>
      </c>
      <c r="N14">
        <v>1.36</v>
      </c>
      <c r="O14">
        <v>13.68</v>
      </c>
      <c r="P14">
        <v>4.4249999999999998</v>
      </c>
      <c r="Q14">
        <v>10.121</v>
      </c>
      <c r="R14">
        <v>62.5</v>
      </c>
      <c r="S14">
        <v>6.5490000000000004</v>
      </c>
      <c r="T14">
        <v>46.295999999999999</v>
      </c>
      <c r="U14">
        <v>14.993</v>
      </c>
      <c r="V14" t="s">
        <v>50</v>
      </c>
      <c r="W14" t="s">
        <v>38</v>
      </c>
      <c r="X14">
        <v>-2</v>
      </c>
      <c r="Y14">
        <v>4</v>
      </c>
      <c r="Z14" t="s">
        <v>40</v>
      </c>
      <c r="AA14" t="s">
        <v>40</v>
      </c>
      <c r="AB14" s="8">
        <v>2.5499999999999998</v>
      </c>
      <c r="AC14" s="8">
        <v>3.6842000000000001</v>
      </c>
      <c r="AD14" s="9"/>
      <c r="AE14" s="9">
        <v>11.45</v>
      </c>
      <c r="AF14" s="7">
        <v>11.263199999999999</v>
      </c>
      <c r="AH14" s="1">
        <v>0.44</v>
      </c>
      <c r="AI14" s="1">
        <v>1.35</v>
      </c>
      <c r="AJ14" s="2">
        <f t="shared" si="0"/>
        <v>1.79</v>
      </c>
      <c r="AL14">
        <v>2.7739151785714267</v>
      </c>
      <c r="AM14">
        <v>4.6415812500000015</v>
      </c>
      <c r="AN14" s="4">
        <f t="shared" si="1"/>
        <v>7</v>
      </c>
      <c r="AP14">
        <v>1.4196763392857121</v>
      </c>
      <c r="AQ14">
        <v>1.4073214285714253</v>
      </c>
      <c r="AR14" s="3">
        <f t="shared" si="2"/>
        <v>2</v>
      </c>
      <c r="AT14">
        <v>5.6425728813559317</v>
      </c>
      <c r="AU14">
        <v>7.821251694915258</v>
      </c>
      <c r="AV14" s="3">
        <f t="shared" si="6"/>
        <v>13</v>
      </c>
      <c r="AW14" s="3"/>
      <c r="AX14" s="12">
        <v>0.49</v>
      </c>
      <c r="AY14" s="12">
        <v>0.37</v>
      </c>
      <c r="AZ14" s="13">
        <f t="shared" si="3"/>
        <v>1.3592184374999989</v>
      </c>
      <c r="BA14" s="13">
        <f t="shared" si="4"/>
        <v>1.7173850625000004</v>
      </c>
      <c r="BB14" s="4">
        <f t="shared" si="5"/>
        <v>3</v>
      </c>
      <c r="BC14" t="s">
        <v>412</v>
      </c>
    </row>
    <row r="15" spans="1:55" x14ac:dyDescent="0.25">
      <c r="A15" t="s">
        <v>197</v>
      </c>
      <c r="B15" t="s">
        <v>210</v>
      </c>
      <c r="C15" t="s">
        <v>211</v>
      </c>
      <c r="D15" s="5">
        <v>0.21</v>
      </c>
      <c r="E15" s="5">
        <v>0.38400000000000001</v>
      </c>
      <c r="F15" s="5">
        <v>0.40600000000000003</v>
      </c>
      <c r="G15" t="s">
        <v>212</v>
      </c>
      <c r="H15">
        <v>6.53</v>
      </c>
      <c r="I15" t="s">
        <v>213</v>
      </c>
      <c r="J15">
        <v>1.18</v>
      </c>
      <c r="K15" t="s">
        <v>214</v>
      </c>
      <c r="L15">
        <v>4.42</v>
      </c>
      <c r="M15" t="s">
        <v>215</v>
      </c>
      <c r="N15">
        <v>1.29</v>
      </c>
      <c r="O15">
        <v>7.5190000000000001</v>
      </c>
      <c r="P15">
        <v>4.5979999999999999</v>
      </c>
      <c r="Q15">
        <v>9.0169999999999995</v>
      </c>
      <c r="R15">
        <v>29.498999999999999</v>
      </c>
      <c r="S15">
        <v>11.025</v>
      </c>
      <c r="T15">
        <v>35.335999999999999</v>
      </c>
      <c r="U15">
        <v>21.645</v>
      </c>
      <c r="V15" t="s">
        <v>42</v>
      </c>
      <c r="W15" t="s">
        <v>38</v>
      </c>
      <c r="X15">
        <v>-4</v>
      </c>
      <c r="Y15">
        <v>2</v>
      </c>
      <c r="Z15" t="s">
        <v>28</v>
      </c>
      <c r="AA15" t="s">
        <v>28</v>
      </c>
      <c r="AB15" s="8">
        <v>4.0999999999999996</v>
      </c>
      <c r="AC15" s="8">
        <v>3.6842000000000001</v>
      </c>
      <c r="AD15" s="9"/>
      <c r="AE15" s="9">
        <v>11.1</v>
      </c>
      <c r="AF15" s="7">
        <v>9.1578999999999997</v>
      </c>
      <c r="AH15" s="1">
        <v>0.51</v>
      </c>
      <c r="AI15" s="1">
        <v>0.83</v>
      </c>
      <c r="AJ15" s="2">
        <f t="shared" si="0"/>
        <v>1.3399999999999999</v>
      </c>
      <c r="AL15">
        <v>4.1657392857142828</v>
      </c>
      <c r="AM15">
        <v>2.7157955357142867</v>
      </c>
      <c r="AN15" s="4">
        <f t="shared" si="1"/>
        <v>6</v>
      </c>
      <c r="AP15">
        <v>2.2999624999999959</v>
      </c>
      <c r="AQ15">
        <v>1.9303124999999952</v>
      </c>
      <c r="AR15" s="3">
        <f t="shared" si="2"/>
        <v>4</v>
      </c>
      <c r="AT15">
        <v>6.087203389830508</v>
      </c>
      <c r="AU15">
        <v>2.8076288135593233</v>
      </c>
      <c r="AV15" s="3">
        <f t="shared" si="6"/>
        <v>8</v>
      </c>
      <c r="AW15" s="3"/>
      <c r="AX15" s="12">
        <v>0.35</v>
      </c>
      <c r="AY15" s="12">
        <v>0.36</v>
      </c>
      <c r="AZ15" s="13">
        <f t="shared" si="3"/>
        <v>1.458008749999999</v>
      </c>
      <c r="BA15" s="13">
        <f t="shared" si="4"/>
        <v>0.9776863928571432</v>
      </c>
      <c r="BB15" s="4">
        <f t="shared" si="5"/>
        <v>2</v>
      </c>
      <c r="BC15" t="s">
        <v>412</v>
      </c>
    </row>
    <row r="16" spans="1:55" x14ac:dyDescent="0.25">
      <c r="A16" t="s">
        <v>197</v>
      </c>
      <c r="B16" t="s">
        <v>216</v>
      </c>
      <c r="C16" t="s">
        <v>217</v>
      </c>
      <c r="D16" s="5">
        <v>0.44700000000000001</v>
      </c>
      <c r="E16" s="5">
        <v>0.223</v>
      </c>
      <c r="F16" s="5">
        <v>0.32500000000000001</v>
      </c>
      <c r="G16" t="s">
        <v>218</v>
      </c>
      <c r="H16">
        <v>1.52</v>
      </c>
      <c r="I16" t="s">
        <v>219</v>
      </c>
      <c r="J16">
        <v>2.97</v>
      </c>
      <c r="K16" t="s">
        <v>33</v>
      </c>
      <c r="L16">
        <v>1.51</v>
      </c>
      <c r="M16" t="s">
        <v>220</v>
      </c>
      <c r="N16">
        <v>3</v>
      </c>
      <c r="O16">
        <v>16.393000000000001</v>
      </c>
      <c r="P16">
        <v>19.530999999999999</v>
      </c>
      <c r="Q16">
        <v>10.526</v>
      </c>
      <c r="R16">
        <v>17.667999999999999</v>
      </c>
      <c r="S16">
        <v>25.062999999999999</v>
      </c>
      <c r="T16">
        <v>11.324999999999999</v>
      </c>
      <c r="U16">
        <v>13.494999999999999</v>
      </c>
      <c r="V16" t="s">
        <v>75</v>
      </c>
      <c r="W16" t="s">
        <v>35</v>
      </c>
      <c r="X16">
        <v>-1</v>
      </c>
      <c r="Y16">
        <v>-1</v>
      </c>
      <c r="Z16" t="s">
        <v>40</v>
      </c>
      <c r="AA16" t="s">
        <v>32</v>
      </c>
      <c r="AB16" s="8">
        <v>3.9</v>
      </c>
      <c r="AC16" s="8">
        <v>3.25</v>
      </c>
      <c r="AD16" s="9"/>
      <c r="AE16" s="9">
        <v>11.25</v>
      </c>
      <c r="AF16" s="7">
        <v>10.5</v>
      </c>
      <c r="AH16" s="1">
        <v>1.86</v>
      </c>
      <c r="AI16" s="1">
        <v>1.56</v>
      </c>
      <c r="AJ16" s="2">
        <f t="shared" si="0"/>
        <v>3.42</v>
      </c>
      <c r="AL16">
        <v>4.738218749999997</v>
      </c>
      <c r="AM16">
        <v>4.0160656250000022</v>
      </c>
      <c r="AN16" s="4">
        <f t="shared" si="1"/>
        <v>8</v>
      </c>
      <c r="AP16">
        <v>1.5377656249999974</v>
      </c>
      <c r="AQ16">
        <v>1.5594642857142822</v>
      </c>
      <c r="AR16" s="3">
        <f t="shared" si="2"/>
        <v>3</v>
      </c>
      <c r="AT16">
        <v>6.404796610169492</v>
      </c>
      <c r="AU16">
        <v>6.3303461864406803</v>
      </c>
      <c r="AV16" s="3">
        <f t="shared" si="6"/>
        <v>12</v>
      </c>
      <c r="AW16" s="3"/>
      <c r="AX16" s="12">
        <v>0.66</v>
      </c>
      <c r="AY16" s="12">
        <v>0.47</v>
      </c>
      <c r="AZ16" s="13">
        <f t="shared" si="3"/>
        <v>3.1272243749999982</v>
      </c>
      <c r="BA16" s="13">
        <f t="shared" si="4"/>
        <v>1.8875508437500008</v>
      </c>
      <c r="BB16" s="4">
        <f t="shared" si="5"/>
        <v>5</v>
      </c>
      <c r="BC16" t="s">
        <v>412</v>
      </c>
    </row>
    <row r="17" spans="1:55" x14ac:dyDescent="0.25">
      <c r="A17" t="s">
        <v>197</v>
      </c>
      <c r="B17" t="s">
        <v>221</v>
      </c>
      <c r="C17" t="s">
        <v>222</v>
      </c>
      <c r="D17" s="5">
        <v>0.186</v>
      </c>
      <c r="E17" s="5">
        <v>0.2</v>
      </c>
      <c r="F17" s="5">
        <v>0.60699999999999998</v>
      </c>
      <c r="G17" t="s">
        <v>224</v>
      </c>
      <c r="H17">
        <v>1.59</v>
      </c>
      <c r="I17" t="s">
        <v>225</v>
      </c>
      <c r="J17">
        <v>2.76</v>
      </c>
      <c r="K17" t="s">
        <v>226</v>
      </c>
      <c r="L17">
        <v>1.69</v>
      </c>
      <c r="M17" t="s">
        <v>227</v>
      </c>
      <c r="N17">
        <v>2.48</v>
      </c>
      <c r="O17">
        <v>23.922999999999998</v>
      </c>
      <c r="P17">
        <v>12.285</v>
      </c>
      <c r="Q17">
        <v>11.025</v>
      </c>
      <c r="R17">
        <v>42.917999999999999</v>
      </c>
      <c r="S17">
        <v>11.337999999999999</v>
      </c>
      <c r="T17">
        <v>19.802</v>
      </c>
      <c r="U17">
        <v>10.173</v>
      </c>
      <c r="V17" t="s">
        <v>34</v>
      </c>
      <c r="W17" t="s">
        <v>38</v>
      </c>
      <c r="X17">
        <v>-3</v>
      </c>
      <c r="Y17">
        <v>1</v>
      </c>
      <c r="Z17" t="s">
        <v>30</v>
      </c>
      <c r="AA17" t="s">
        <v>36</v>
      </c>
      <c r="AB17" s="8">
        <v>3.65</v>
      </c>
      <c r="AC17" s="8">
        <v>3.1</v>
      </c>
      <c r="AD17" s="9"/>
      <c r="AE17" s="9">
        <v>9.5</v>
      </c>
      <c r="AF17" s="7">
        <v>10.4</v>
      </c>
      <c r="AH17" s="1">
        <v>1.1100000000000001</v>
      </c>
      <c r="AI17" s="1">
        <v>2.17</v>
      </c>
      <c r="AJ17" s="2">
        <f t="shared" si="0"/>
        <v>3.2800000000000002</v>
      </c>
      <c r="AL17">
        <v>3.9949687499999968</v>
      </c>
      <c r="AM17">
        <v>4.2367285714285732</v>
      </c>
      <c r="AN17" s="4">
        <f t="shared" si="1"/>
        <v>8</v>
      </c>
      <c r="AP17">
        <v>1.1393879464285697</v>
      </c>
      <c r="AQ17">
        <v>2.0927249999999953</v>
      </c>
      <c r="AR17" s="3">
        <f t="shared" si="2"/>
        <v>3</v>
      </c>
      <c r="AT17">
        <v>4.12871186440678</v>
      </c>
      <c r="AU17">
        <v>5.1896881355932232</v>
      </c>
      <c r="AV17" s="3">
        <f t="shared" si="6"/>
        <v>9</v>
      </c>
      <c r="AW17" s="3"/>
      <c r="AX17" s="12">
        <v>0.42</v>
      </c>
      <c r="AY17" s="12">
        <v>0.6</v>
      </c>
      <c r="AZ17" s="13">
        <f t="shared" si="3"/>
        <v>1.6778868749999987</v>
      </c>
      <c r="BA17" s="13">
        <f t="shared" si="4"/>
        <v>2.542037142857144</v>
      </c>
      <c r="BB17" s="4">
        <f t="shared" si="5"/>
        <v>4</v>
      </c>
      <c r="BC17" t="s">
        <v>412</v>
      </c>
    </row>
    <row r="18" spans="1:55" x14ac:dyDescent="0.25">
      <c r="A18" t="s">
        <v>197</v>
      </c>
      <c r="B18" t="s">
        <v>228</v>
      </c>
      <c r="C18" t="s">
        <v>229</v>
      </c>
      <c r="D18" s="5">
        <v>0.152</v>
      </c>
      <c r="E18" s="5">
        <v>0.26</v>
      </c>
      <c r="F18" s="5">
        <v>0.58599999999999997</v>
      </c>
      <c r="G18" t="s">
        <v>39</v>
      </c>
      <c r="H18">
        <v>2.82</v>
      </c>
      <c r="I18" t="s">
        <v>231</v>
      </c>
      <c r="J18">
        <v>1.55</v>
      </c>
      <c r="K18" t="s">
        <v>98</v>
      </c>
      <c r="L18">
        <v>2.79</v>
      </c>
      <c r="M18" t="s">
        <v>232</v>
      </c>
      <c r="N18">
        <v>1.56</v>
      </c>
      <c r="O18">
        <v>13.459</v>
      </c>
      <c r="P18">
        <v>5.5519999999999996</v>
      </c>
      <c r="Q18">
        <v>8.9689999999999994</v>
      </c>
      <c r="R18">
        <v>43.478000000000002</v>
      </c>
      <c r="S18">
        <v>7.3959999999999999</v>
      </c>
      <c r="T18">
        <v>28.986000000000001</v>
      </c>
      <c r="U18">
        <v>11.946999999999999</v>
      </c>
      <c r="V18" t="s">
        <v>34</v>
      </c>
      <c r="W18" t="s">
        <v>35</v>
      </c>
      <c r="X18">
        <v>-2</v>
      </c>
      <c r="Y18">
        <v>4</v>
      </c>
      <c r="Z18" t="s">
        <v>40</v>
      </c>
      <c r="AA18" t="s">
        <v>40</v>
      </c>
      <c r="AB18" s="8">
        <v>2.8</v>
      </c>
      <c r="AC18" s="8">
        <v>3.3</v>
      </c>
      <c r="AD18" s="9"/>
      <c r="AE18" s="9">
        <v>11.6</v>
      </c>
      <c r="AF18" s="7">
        <v>9.35</v>
      </c>
      <c r="AH18" s="1">
        <v>0.62</v>
      </c>
      <c r="AI18" s="1">
        <v>1.5</v>
      </c>
      <c r="AJ18" s="2">
        <f t="shared" si="0"/>
        <v>2.12</v>
      </c>
      <c r="AL18">
        <v>3.4972566964285687</v>
      </c>
      <c r="AM18">
        <v>6.4459111607142887</v>
      </c>
      <c r="AN18" s="4">
        <f t="shared" si="1"/>
        <v>9</v>
      </c>
      <c r="AP18">
        <v>1.0831218749999982</v>
      </c>
      <c r="AQ18">
        <v>1.8970312499999957</v>
      </c>
      <c r="AR18" s="3">
        <f t="shared" si="2"/>
        <v>2</v>
      </c>
      <c r="AT18">
        <v>5.4749542372881361</v>
      </c>
      <c r="AU18">
        <v>4.2980635593220358</v>
      </c>
      <c r="AV18" s="3">
        <f t="shared" si="6"/>
        <v>9</v>
      </c>
      <c r="AW18" s="3"/>
      <c r="AX18" s="12">
        <v>0.73</v>
      </c>
      <c r="AY18" s="12">
        <v>0.53</v>
      </c>
      <c r="AZ18" s="13">
        <f t="shared" si="3"/>
        <v>2.5529973883928552</v>
      </c>
      <c r="BA18" s="13">
        <f t="shared" si="4"/>
        <v>3.4163329151785731</v>
      </c>
      <c r="BB18" s="4">
        <f t="shared" si="5"/>
        <v>5</v>
      </c>
      <c r="BC18" t="s">
        <v>412</v>
      </c>
    </row>
    <row r="19" spans="1:55" x14ac:dyDescent="0.25">
      <c r="A19" t="s">
        <v>197</v>
      </c>
      <c r="B19" t="s">
        <v>233</v>
      </c>
      <c r="C19" t="s">
        <v>234</v>
      </c>
      <c r="D19" s="5">
        <v>0.437</v>
      </c>
      <c r="E19" s="5">
        <v>0.30499999999999999</v>
      </c>
      <c r="F19" s="5">
        <v>0.25800000000000001</v>
      </c>
      <c r="G19" t="s">
        <v>118</v>
      </c>
      <c r="H19">
        <v>3.17</v>
      </c>
      <c r="I19" t="s">
        <v>176</v>
      </c>
      <c r="J19">
        <v>1.46</v>
      </c>
      <c r="K19" t="s">
        <v>235</v>
      </c>
      <c r="L19">
        <v>2.62</v>
      </c>
      <c r="M19" t="s">
        <v>236</v>
      </c>
      <c r="N19">
        <v>1.62</v>
      </c>
      <c r="O19">
        <v>6.2110000000000003</v>
      </c>
      <c r="P19">
        <v>8.8179999999999996</v>
      </c>
      <c r="Q19">
        <v>7.6219999999999999</v>
      </c>
      <c r="R19">
        <v>10.741</v>
      </c>
      <c r="S19">
        <v>21.645</v>
      </c>
      <c r="T19">
        <v>13.175000000000001</v>
      </c>
      <c r="U19">
        <v>18.692</v>
      </c>
      <c r="V19" t="s">
        <v>42</v>
      </c>
      <c r="W19" t="s">
        <v>29</v>
      </c>
      <c r="X19">
        <v>-1</v>
      </c>
      <c r="Y19">
        <v>2</v>
      </c>
      <c r="Z19" t="s">
        <v>36</v>
      </c>
      <c r="AA19" t="s">
        <v>32</v>
      </c>
      <c r="AB19" s="8">
        <v>3.8420999999999998</v>
      </c>
      <c r="AC19" s="8">
        <v>3.15</v>
      </c>
      <c r="AD19" s="9"/>
      <c r="AE19" s="9">
        <v>10.578900000000001</v>
      </c>
      <c r="AF19" s="7">
        <v>12.55</v>
      </c>
      <c r="AH19" s="1">
        <v>1.1599999999999999</v>
      </c>
      <c r="AI19" s="1">
        <v>0.82</v>
      </c>
      <c r="AJ19" s="2">
        <f t="shared" si="0"/>
        <v>1.98</v>
      </c>
      <c r="AL19">
        <v>5.3076013392857107</v>
      </c>
      <c r="AM19">
        <v>4.9348258928571456</v>
      </c>
      <c r="AN19" s="4">
        <f t="shared" si="1"/>
        <v>10</v>
      </c>
      <c r="AP19">
        <v>1.5337714285714259</v>
      </c>
      <c r="AQ19">
        <v>2.5759687499999941</v>
      </c>
      <c r="AR19" s="3">
        <f t="shared" si="2"/>
        <v>4</v>
      </c>
      <c r="AT19">
        <v>7.1182050847457639</v>
      </c>
      <c r="AU19">
        <v>4.5461555084745786</v>
      </c>
      <c r="AV19" s="3">
        <f t="shared" si="6"/>
        <v>11</v>
      </c>
      <c r="AW19" s="3"/>
      <c r="AX19" s="12">
        <v>0.51</v>
      </c>
      <c r="AY19" s="12">
        <v>0.36</v>
      </c>
      <c r="AZ19" s="13">
        <f t="shared" si="3"/>
        <v>2.7068766830357123</v>
      </c>
      <c r="BA19" s="13">
        <f t="shared" si="4"/>
        <v>1.7765373214285722</v>
      </c>
      <c r="BB19" s="4">
        <f t="shared" si="5"/>
        <v>4</v>
      </c>
      <c r="BC19" t="s">
        <v>412</v>
      </c>
    </row>
    <row r="20" spans="1:55" x14ac:dyDescent="0.25">
      <c r="A20" t="s">
        <v>197</v>
      </c>
      <c r="B20" t="s">
        <v>237</v>
      </c>
      <c r="C20" t="s">
        <v>238</v>
      </c>
      <c r="D20" s="5">
        <v>0.13900000000000001</v>
      </c>
      <c r="E20" s="5">
        <v>0.223</v>
      </c>
      <c r="F20" s="5">
        <v>0.63500000000000001</v>
      </c>
      <c r="G20" t="s">
        <v>129</v>
      </c>
      <c r="H20">
        <v>2.2000000000000002</v>
      </c>
      <c r="I20" t="s">
        <v>190</v>
      </c>
      <c r="J20">
        <v>1.84</v>
      </c>
      <c r="K20" t="s">
        <v>239</v>
      </c>
      <c r="L20">
        <v>2.39</v>
      </c>
      <c r="M20" t="s">
        <v>240</v>
      </c>
      <c r="N20">
        <v>1.73</v>
      </c>
      <c r="O20">
        <v>17.422000000000001</v>
      </c>
      <c r="P20">
        <v>6.766</v>
      </c>
      <c r="Q20">
        <v>9.6809999999999992</v>
      </c>
      <c r="R20">
        <v>49.750999999999998</v>
      </c>
      <c r="S20">
        <v>7.5129999999999999</v>
      </c>
      <c r="T20">
        <v>27.701000000000001</v>
      </c>
      <c r="U20">
        <v>10.741</v>
      </c>
      <c r="V20" t="s">
        <v>34</v>
      </c>
      <c r="W20" t="s">
        <v>35</v>
      </c>
      <c r="X20">
        <v>-3</v>
      </c>
      <c r="Y20">
        <v>2</v>
      </c>
      <c r="Z20" t="s">
        <v>40</v>
      </c>
      <c r="AA20" t="s">
        <v>40</v>
      </c>
      <c r="AB20" s="8">
        <v>3.1053000000000002</v>
      </c>
      <c r="AC20" s="8">
        <v>4.7</v>
      </c>
      <c r="AD20" s="9"/>
      <c r="AE20" s="9">
        <v>9.2631999999999994</v>
      </c>
      <c r="AF20" s="7">
        <v>11.3</v>
      </c>
      <c r="AH20" s="1">
        <v>0.7</v>
      </c>
      <c r="AI20" s="1">
        <v>1.8</v>
      </c>
      <c r="AJ20" s="2">
        <f t="shared" si="0"/>
        <v>2.5</v>
      </c>
      <c r="AL20">
        <v>3.4149683035714262</v>
      </c>
      <c r="AM20">
        <v>5.4253906250000021</v>
      </c>
      <c r="AN20" s="4">
        <f t="shared" si="1"/>
        <v>8</v>
      </c>
      <c r="AP20">
        <v>2.3735946428571388</v>
      </c>
      <c r="AQ20">
        <v>2.315804464285709</v>
      </c>
      <c r="AR20" s="3">
        <f t="shared" si="2"/>
        <v>4</v>
      </c>
      <c r="AT20">
        <v>4.8085966101694924</v>
      </c>
      <c r="AU20">
        <v>4.6097084745762738</v>
      </c>
      <c r="AV20" s="3">
        <f t="shared" si="6"/>
        <v>9</v>
      </c>
      <c r="AW20" s="3"/>
      <c r="AX20" s="12">
        <v>0.33</v>
      </c>
      <c r="AY20" s="12">
        <v>0.37</v>
      </c>
      <c r="AZ20" s="13">
        <f t="shared" si="3"/>
        <v>1.1269395401785707</v>
      </c>
      <c r="BA20" s="13">
        <f t="shared" si="4"/>
        <v>2.0073945312500006</v>
      </c>
      <c r="BB20" s="4">
        <f t="shared" si="5"/>
        <v>3</v>
      </c>
      <c r="BC20" t="s">
        <v>412</v>
      </c>
    </row>
    <row r="21" spans="1:55" x14ac:dyDescent="0.25">
      <c r="A21" t="s">
        <v>197</v>
      </c>
      <c r="B21" t="s">
        <v>241</v>
      </c>
      <c r="C21" t="s">
        <v>242</v>
      </c>
      <c r="D21" s="5">
        <v>0.22700000000000001</v>
      </c>
      <c r="E21" s="5">
        <v>0.29499999999999998</v>
      </c>
      <c r="F21" s="5">
        <v>0.47799999999999998</v>
      </c>
      <c r="G21" t="s">
        <v>243</v>
      </c>
      <c r="H21">
        <v>3.06</v>
      </c>
      <c r="I21" t="s">
        <v>244</v>
      </c>
      <c r="J21">
        <v>1.49</v>
      </c>
      <c r="K21" t="s">
        <v>245</v>
      </c>
      <c r="L21">
        <v>2.62</v>
      </c>
      <c r="M21" t="s">
        <v>236</v>
      </c>
      <c r="N21">
        <v>1.62</v>
      </c>
      <c r="O21">
        <v>9.8140000000000001</v>
      </c>
      <c r="P21">
        <v>6.0019999999999998</v>
      </c>
      <c r="Q21">
        <v>7.843</v>
      </c>
      <c r="R21">
        <v>25.640999999999998</v>
      </c>
      <c r="S21">
        <v>9.5969999999999995</v>
      </c>
      <c r="T21">
        <v>20.533999999999999</v>
      </c>
      <c r="U21">
        <v>12.547000000000001</v>
      </c>
      <c r="V21" t="s">
        <v>42</v>
      </c>
      <c r="W21" t="s">
        <v>38</v>
      </c>
      <c r="X21">
        <v>-2</v>
      </c>
      <c r="Y21">
        <v>-3</v>
      </c>
      <c r="Z21" t="s">
        <v>40</v>
      </c>
      <c r="AA21" t="s">
        <v>30</v>
      </c>
      <c r="AB21" s="8">
        <v>3.6</v>
      </c>
      <c r="AC21" s="8">
        <v>2.85</v>
      </c>
      <c r="AD21" s="9"/>
      <c r="AE21" s="9">
        <v>11</v>
      </c>
      <c r="AF21" s="7">
        <v>10.199999999999999</v>
      </c>
      <c r="AH21" s="1">
        <v>0.76</v>
      </c>
      <c r="AI21" s="1">
        <v>1.25</v>
      </c>
      <c r="AJ21" s="2">
        <f t="shared" si="0"/>
        <v>2.0099999999999998</v>
      </c>
      <c r="AL21">
        <v>2.7951508928571411</v>
      </c>
      <c r="AM21">
        <v>4.7772616071428597</v>
      </c>
      <c r="AN21" s="4">
        <f t="shared" si="1"/>
        <v>7</v>
      </c>
      <c r="AP21">
        <v>1.7175044642857111</v>
      </c>
      <c r="AQ21">
        <v>0.90524999999999789</v>
      </c>
      <c r="AR21" s="3">
        <f t="shared" si="2"/>
        <v>2</v>
      </c>
      <c r="AT21">
        <v>4.1498847457627122</v>
      </c>
      <c r="AU21">
        <v>7.592461016949156</v>
      </c>
      <c r="AV21" s="3">
        <f t="shared" si="6"/>
        <v>11</v>
      </c>
      <c r="AW21" s="3"/>
      <c r="AX21" s="12">
        <v>0.35</v>
      </c>
      <c r="AY21" s="12">
        <v>0.57999999999999996</v>
      </c>
      <c r="AZ21" s="13">
        <f t="shared" si="3"/>
        <v>0.97830281249999929</v>
      </c>
      <c r="BA21" s="13">
        <f t="shared" si="4"/>
        <v>2.7708117321428585</v>
      </c>
      <c r="BB21" s="4">
        <f t="shared" si="5"/>
        <v>3</v>
      </c>
      <c r="BC21" t="s">
        <v>412</v>
      </c>
    </row>
    <row r="22" spans="1:55" x14ac:dyDescent="0.25">
      <c r="A22" t="s">
        <v>197</v>
      </c>
      <c r="B22" t="s">
        <v>246</v>
      </c>
      <c r="C22" t="s">
        <v>247</v>
      </c>
      <c r="D22" s="5">
        <v>0.22</v>
      </c>
      <c r="E22" s="5">
        <v>0.32100000000000001</v>
      </c>
      <c r="F22" s="5">
        <v>0.45900000000000002</v>
      </c>
      <c r="G22" t="s">
        <v>248</v>
      </c>
      <c r="H22">
        <v>3.86</v>
      </c>
      <c r="I22" t="s">
        <v>249</v>
      </c>
      <c r="J22">
        <v>1.35</v>
      </c>
      <c r="K22" t="s">
        <v>250</v>
      </c>
      <c r="L22">
        <v>3.09</v>
      </c>
      <c r="M22" t="s">
        <v>251</v>
      </c>
      <c r="N22">
        <v>1.48</v>
      </c>
      <c r="O22">
        <v>8.8030000000000008</v>
      </c>
      <c r="P22">
        <v>5.2990000000000004</v>
      </c>
      <c r="Q22">
        <v>7.9939999999999998</v>
      </c>
      <c r="R22">
        <v>26.524999999999999</v>
      </c>
      <c r="S22">
        <v>9.625</v>
      </c>
      <c r="T22">
        <v>24.096</v>
      </c>
      <c r="U22">
        <v>14.535</v>
      </c>
      <c r="V22" t="s">
        <v>42</v>
      </c>
      <c r="W22" t="s">
        <v>35</v>
      </c>
      <c r="X22">
        <v>6</v>
      </c>
      <c r="Y22">
        <v>4</v>
      </c>
      <c r="Z22" t="s">
        <v>40</v>
      </c>
      <c r="AA22" t="s">
        <v>28</v>
      </c>
      <c r="AB22" s="8">
        <v>4.8499999999999996</v>
      </c>
      <c r="AC22" s="8">
        <v>3.7894999999999999</v>
      </c>
      <c r="AD22" s="9"/>
      <c r="AE22" s="9">
        <v>9.85</v>
      </c>
      <c r="AF22" s="7">
        <v>9.6842000000000006</v>
      </c>
      <c r="AH22" s="1">
        <v>0.66</v>
      </c>
      <c r="AI22" s="1">
        <v>1.1000000000000001</v>
      </c>
      <c r="AJ22" s="2">
        <f t="shared" si="0"/>
        <v>1.7600000000000002</v>
      </c>
      <c r="AL22">
        <v>3.7905749999999974</v>
      </c>
      <c r="AM22">
        <v>2.3871718750000008</v>
      </c>
      <c r="AN22" s="4">
        <f t="shared" si="1"/>
        <v>6</v>
      </c>
      <c r="AP22">
        <v>2.3996437499999956</v>
      </c>
      <c r="AQ22">
        <v>3.382135714285706</v>
      </c>
      <c r="AR22" s="3">
        <f t="shared" si="2"/>
        <v>5</v>
      </c>
      <c r="AT22">
        <v>5.5990508474576277</v>
      </c>
      <c r="AU22">
        <v>3.1611716101694931</v>
      </c>
      <c r="AV22" s="3">
        <f t="shared" si="6"/>
        <v>8</v>
      </c>
      <c r="AW22" s="3"/>
      <c r="AX22" s="12">
        <v>0.38</v>
      </c>
      <c r="AY22" s="12">
        <v>0.56000000000000005</v>
      </c>
      <c r="AZ22" s="13">
        <f t="shared" si="3"/>
        <v>1.4404184999999989</v>
      </c>
      <c r="BA22" s="13">
        <f t="shared" si="4"/>
        <v>1.3368162500000005</v>
      </c>
      <c r="BB22" s="4">
        <f t="shared" si="5"/>
        <v>2</v>
      </c>
      <c r="BC22" t="s">
        <v>412</v>
      </c>
    </row>
    <row r="23" spans="1:55" x14ac:dyDescent="0.25">
      <c r="A23" t="s">
        <v>133</v>
      </c>
      <c r="B23" t="s">
        <v>252</v>
      </c>
      <c r="C23" t="s">
        <v>253</v>
      </c>
      <c r="D23" s="5">
        <v>0.14299999999999999</v>
      </c>
      <c r="E23" s="5">
        <v>0.17699999999999999</v>
      </c>
      <c r="F23" s="5">
        <v>0.66900000000000004</v>
      </c>
      <c r="G23" t="s">
        <v>149</v>
      </c>
      <c r="H23">
        <v>1.53</v>
      </c>
      <c r="I23" t="s">
        <v>255</v>
      </c>
      <c r="J23">
        <v>2.99</v>
      </c>
      <c r="K23" t="s">
        <v>256</v>
      </c>
      <c r="L23">
        <v>1.74</v>
      </c>
      <c r="M23" t="s">
        <v>257</v>
      </c>
      <c r="N23">
        <v>2.41</v>
      </c>
      <c r="O23">
        <v>30.210999999999999</v>
      </c>
      <c r="P23">
        <v>12.788</v>
      </c>
      <c r="Q23">
        <v>12.547000000000001</v>
      </c>
      <c r="R23">
        <v>59.524000000000001</v>
      </c>
      <c r="S23">
        <v>10.616</v>
      </c>
      <c r="T23">
        <v>24.631</v>
      </c>
      <c r="U23">
        <v>10.417</v>
      </c>
      <c r="V23" t="s">
        <v>34</v>
      </c>
      <c r="W23" t="s">
        <v>47</v>
      </c>
      <c r="X23">
        <v>1</v>
      </c>
      <c r="Y23">
        <v>5</v>
      </c>
      <c r="Z23" t="s">
        <v>408</v>
      </c>
      <c r="AA23" t="s">
        <v>40</v>
      </c>
      <c r="AB23" s="8">
        <v>3.2</v>
      </c>
      <c r="AC23" s="8">
        <v>3.55</v>
      </c>
      <c r="AD23" s="9"/>
      <c r="AE23" s="9">
        <v>10.4</v>
      </c>
      <c r="AF23" s="7">
        <v>8.65</v>
      </c>
      <c r="AH23" s="1">
        <v>1.02</v>
      </c>
      <c r="AI23" s="1">
        <v>2.41</v>
      </c>
      <c r="AJ23" s="2">
        <f t="shared" si="0"/>
        <v>3.43</v>
      </c>
      <c r="AL23">
        <v>4.3930334801762116</v>
      </c>
      <c r="AM23">
        <v>4.8884361233480149</v>
      </c>
      <c r="AN23" s="4">
        <f t="shared" si="1"/>
        <v>9</v>
      </c>
      <c r="AP23">
        <v>1.2212960352422895</v>
      </c>
      <c r="AQ23">
        <v>0.95376651982378657</v>
      </c>
      <c r="AR23" s="3">
        <f t="shared" si="2"/>
        <v>2</v>
      </c>
      <c r="AT23">
        <v>4.4510422594142236</v>
      </c>
      <c r="AU23">
        <v>6.1189330543932998</v>
      </c>
      <c r="AV23" s="3">
        <f t="shared" si="6"/>
        <v>10</v>
      </c>
      <c r="AW23" s="3"/>
      <c r="AX23" s="12">
        <v>0.47</v>
      </c>
      <c r="AY23" s="12">
        <v>0.68</v>
      </c>
      <c r="AZ23" s="13">
        <f t="shared" si="3"/>
        <v>2.0647257356828193</v>
      </c>
      <c r="BA23" s="13">
        <f t="shared" si="4"/>
        <v>3.3241365638766505</v>
      </c>
      <c r="BB23" s="4">
        <f t="shared" si="5"/>
        <v>5</v>
      </c>
      <c r="BC23" t="s">
        <v>412</v>
      </c>
    </row>
    <row r="24" spans="1:55" x14ac:dyDescent="0.25">
      <c r="A24" t="s">
        <v>133</v>
      </c>
      <c r="B24" t="s">
        <v>258</v>
      </c>
      <c r="C24" t="s">
        <v>259</v>
      </c>
      <c r="D24" s="5">
        <v>0.24</v>
      </c>
      <c r="E24" s="5">
        <v>0.39900000000000002</v>
      </c>
      <c r="F24" s="5">
        <v>0.36099999999999999</v>
      </c>
      <c r="G24" t="s">
        <v>260</v>
      </c>
      <c r="H24">
        <v>7.1</v>
      </c>
      <c r="I24" t="s">
        <v>261</v>
      </c>
      <c r="J24">
        <v>1.1599999999999999</v>
      </c>
      <c r="K24" t="s">
        <v>262</v>
      </c>
      <c r="L24">
        <v>4.5199999999999996</v>
      </c>
      <c r="M24" t="s">
        <v>263</v>
      </c>
      <c r="N24">
        <v>1.28</v>
      </c>
      <c r="O24">
        <v>6.6360000000000001</v>
      </c>
      <c r="P24">
        <v>4.8949999999999996</v>
      </c>
      <c r="Q24">
        <v>8.9290000000000003</v>
      </c>
      <c r="R24">
        <v>24.213000000000001</v>
      </c>
      <c r="S24">
        <v>13.175000000000001</v>
      </c>
      <c r="T24">
        <v>32.573</v>
      </c>
      <c r="U24">
        <v>23.981000000000002</v>
      </c>
      <c r="V24" t="s">
        <v>42</v>
      </c>
      <c r="W24" t="s">
        <v>38</v>
      </c>
      <c r="X24">
        <v>-5</v>
      </c>
      <c r="Y24">
        <v>-4</v>
      </c>
      <c r="Z24" t="s">
        <v>30</v>
      </c>
      <c r="AA24" t="s">
        <v>40</v>
      </c>
      <c r="AB24" s="8">
        <v>3.4737</v>
      </c>
      <c r="AC24" s="8">
        <v>2.85</v>
      </c>
      <c r="AD24" s="9"/>
      <c r="AE24" s="9">
        <v>10.1053</v>
      </c>
      <c r="AF24" s="7">
        <v>9.5</v>
      </c>
      <c r="AH24" s="1">
        <v>0.55000000000000004</v>
      </c>
      <c r="AI24" s="1">
        <v>0.74</v>
      </c>
      <c r="AJ24" s="2">
        <f t="shared" si="0"/>
        <v>1.29</v>
      </c>
      <c r="AL24">
        <v>3.3515418502202641</v>
      </c>
      <c r="AM24">
        <v>3.7175118942731267</v>
      </c>
      <c r="AN24" s="4">
        <f t="shared" si="1"/>
        <v>7</v>
      </c>
      <c r="AP24">
        <v>1.7238224669603506</v>
      </c>
      <c r="AQ24">
        <v>1.1805110132158565</v>
      </c>
      <c r="AR24" s="3">
        <f t="shared" si="2"/>
        <v>2</v>
      </c>
      <c r="AT24">
        <v>5.9073740585774033</v>
      </c>
      <c r="AU24">
        <v>4.7341799163179861</v>
      </c>
      <c r="AV24" s="3">
        <f t="shared" si="6"/>
        <v>10</v>
      </c>
      <c r="AW24" s="3"/>
      <c r="AX24" s="12">
        <v>0.28999999999999998</v>
      </c>
      <c r="AY24" s="12">
        <v>0.32</v>
      </c>
      <c r="AZ24" s="13">
        <f t="shared" si="3"/>
        <v>0.97194713656387655</v>
      </c>
      <c r="BA24" s="13">
        <f t="shared" si="4"/>
        <v>1.1896038061674006</v>
      </c>
      <c r="BB24" s="4">
        <f t="shared" si="5"/>
        <v>2</v>
      </c>
      <c r="BC24" t="s">
        <v>412</v>
      </c>
    </row>
    <row r="25" spans="1:55" x14ac:dyDescent="0.25">
      <c r="A25" t="s">
        <v>133</v>
      </c>
      <c r="B25" t="s">
        <v>264</v>
      </c>
      <c r="C25" t="s">
        <v>265</v>
      </c>
      <c r="D25" s="5">
        <v>0.313</v>
      </c>
      <c r="E25" s="5">
        <v>0.28199999999999997</v>
      </c>
      <c r="F25" s="5">
        <v>0.40400000000000003</v>
      </c>
      <c r="G25" t="s">
        <v>266</v>
      </c>
      <c r="H25">
        <v>2.48</v>
      </c>
      <c r="I25" t="s">
        <v>267</v>
      </c>
      <c r="J25">
        <v>1.68</v>
      </c>
      <c r="K25" t="s">
        <v>101</v>
      </c>
      <c r="L25">
        <v>2.15</v>
      </c>
      <c r="M25" t="s">
        <v>268</v>
      </c>
      <c r="N25">
        <v>1.87</v>
      </c>
      <c r="O25">
        <v>9.4339999999999993</v>
      </c>
      <c r="P25">
        <v>8.032</v>
      </c>
      <c r="Q25">
        <v>7.593</v>
      </c>
      <c r="R25">
        <v>17.824999999999999</v>
      </c>
      <c r="S25">
        <v>12.92</v>
      </c>
      <c r="T25">
        <v>14.347</v>
      </c>
      <c r="U25">
        <v>12.21</v>
      </c>
      <c r="V25" t="s">
        <v>42</v>
      </c>
      <c r="W25" t="s">
        <v>52</v>
      </c>
      <c r="X25">
        <v>3</v>
      </c>
      <c r="Y25">
        <v>-3</v>
      </c>
      <c r="Z25" t="s">
        <v>28</v>
      </c>
      <c r="AA25" t="s">
        <v>36</v>
      </c>
      <c r="AB25" s="8">
        <v>3.25</v>
      </c>
      <c r="AC25" s="8">
        <v>2.85</v>
      </c>
      <c r="AD25" s="9"/>
      <c r="AE25" s="9">
        <v>8.65</v>
      </c>
      <c r="AF25" s="7">
        <v>9.5</v>
      </c>
      <c r="AH25" s="1">
        <v>1.06</v>
      </c>
      <c r="AI25" s="1">
        <v>1.24</v>
      </c>
      <c r="AJ25" s="2">
        <f t="shared" si="0"/>
        <v>2.2999999999999998</v>
      </c>
      <c r="AL25">
        <v>4.2874599118942731</v>
      </c>
      <c r="AM25">
        <v>1.8173480176211443</v>
      </c>
      <c r="AN25" s="4">
        <f t="shared" si="1"/>
        <v>6</v>
      </c>
      <c r="AP25">
        <v>1.49339207048458</v>
      </c>
      <c r="AQ25">
        <v>1.5343612334801733</v>
      </c>
      <c r="AR25" s="3">
        <f t="shared" si="2"/>
        <v>3</v>
      </c>
      <c r="AT25">
        <v>5.146336820083679</v>
      </c>
      <c r="AU25">
        <v>3.7375104602510421</v>
      </c>
      <c r="AV25" s="3">
        <f t="shared" si="6"/>
        <v>8</v>
      </c>
      <c r="AW25" s="3"/>
      <c r="AX25" s="12">
        <v>0.39</v>
      </c>
      <c r="AY25" s="12">
        <v>0.52</v>
      </c>
      <c r="AZ25" s="13">
        <f t="shared" si="3"/>
        <v>1.6721093656387667</v>
      </c>
      <c r="BA25" s="13">
        <f t="shared" si="4"/>
        <v>0.94502096916299505</v>
      </c>
      <c r="BB25" s="4">
        <f t="shared" si="5"/>
        <v>2</v>
      </c>
      <c r="BC25" t="s">
        <v>412</v>
      </c>
    </row>
    <row r="26" spans="1:55" x14ac:dyDescent="0.25">
      <c r="A26" t="s">
        <v>133</v>
      </c>
      <c r="B26" t="s">
        <v>269</v>
      </c>
      <c r="C26" t="s">
        <v>270</v>
      </c>
      <c r="D26" s="5">
        <v>0.28100000000000003</v>
      </c>
      <c r="E26" s="5">
        <v>0.35899999999999999</v>
      </c>
      <c r="F26" s="5">
        <v>0.36</v>
      </c>
      <c r="G26" t="s">
        <v>271</v>
      </c>
      <c r="H26">
        <v>4.9400000000000004</v>
      </c>
      <c r="I26" t="s">
        <v>122</v>
      </c>
      <c r="J26">
        <v>1.25</v>
      </c>
      <c r="K26" t="s">
        <v>272</v>
      </c>
      <c r="L26">
        <v>3.48</v>
      </c>
      <c r="M26" t="s">
        <v>273</v>
      </c>
      <c r="N26">
        <v>1.4</v>
      </c>
      <c r="O26">
        <v>6.6580000000000004</v>
      </c>
      <c r="P26">
        <v>5.58</v>
      </c>
      <c r="Q26">
        <v>7.9109999999999996</v>
      </c>
      <c r="R26">
        <v>18.867999999999999</v>
      </c>
      <c r="S26">
        <v>13.263</v>
      </c>
      <c r="T26">
        <v>22.422000000000001</v>
      </c>
      <c r="U26">
        <v>18.797000000000001</v>
      </c>
      <c r="V26" t="s">
        <v>42</v>
      </c>
      <c r="W26" t="s">
        <v>38</v>
      </c>
      <c r="X26">
        <v>0</v>
      </c>
      <c r="Y26">
        <v>6</v>
      </c>
      <c r="Z26" t="s">
        <v>408</v>
      </c>
      <c r="AA26" t="s">
        <v>32</v>
      </c>
      <c r="AB26" s="8">
        <v>3.2</v>
      </c>
      <c r="AC26" s="8">
        <v>2.85</v>
      </c>
      <c r="AD26" s="9"/>
      <c r="AE26" s="9">
        <v>9.4</v>
      </c>
      <c r="AF26" s="7">
        <v>9.4</v>
      </c>
      <c r="AH26" s="1">
        <v>0.71</v>
      </c>
      <c r="AI26" s="1">
        <v>0.84</v>
      </c>
      <c r="AJ26" s="2">
        <f t="shared" si="0"/>
        <v>1.5499999999999998</v>
      </c>
      <c r="AL26">
        <v>2.9493568281938329</v>
      </c>
      <c r="AM26">
        <v>2.5028792951541838</v>
      </c>
      <c r="AN26" s="4">
        <f t="shared" si="1"/>
        <v>5</v>
      </c>
      <c r="AP26">
        <v>0.71906828193832528</v>
      </c>
      <c r="AQ26">
        <v>1.2335506607929489</v>
      </c>
      <c r="AR26" s="3">
        <f t="shared" si="2"/>
        <v>1</v>
      </c>
      <c r="AT26">
        <v>6.1440476987447665</v>
      </c>
      <c r="AU26">
        <v>4.8598661087866057</v>
      </c>
      <c r="AV26" s="3">
        <f t="shared" si="6"/>
        <v>11</v>
      </c>
      <c r="AW26" s="3"/>
      <c r="AX26" s="12">
        <v>0.45</v>
      </c>
      <c r="AY26" s="12">
        <v>0.52</v>
      </c>
      <c r="AZ26" s="13">
        <f t="shared" si="3"/>
        <v>1.3272105726872248</v>
      </c>
      <c r="BA26" s="13">
        <f t="shared" si="4"/>
        <v>1.3014972334801755</v>
      </c>
      <c r="BB26" s="4">
        <f t="shared" si="5"/>
        <v>2</v>
      </c>
      <c r="BC26" t="s">
        <v>412</v>
      </c>
    </row>
    <row r="27" spans="1:55" x14ac:dyDescent="0.25">
      <c r="A27" t="s">
        <v>133</v>
      </c>
      <c r="B27" t="s">
        <v>274</v>
      </c>
      <c r="C27" t="s">
        <v>275</v>
      </c>
      <c r="D27" s="5">
        <v>0.71399999999999997</v>
      </c>
      <c r="E27" s="5">
        <v>0.188</v>
      </c>
      <c r="F27" s="5">
        <v>9.2999999999999999E-2</v>
      </c>
      <c r="G27" t="s">
        <v>276</v>
      </c>
      <c r="H27">
        <v>2.09</v>
      </c>
      <c r="I27" t="s">
        <v>74</v>
      </c>
      <c r="J27">
        <v>1.94</v>
      </c>
      <c r="K27" t="s">
        <v>277</v>
      </c>
      <c r="L27">
        <v>2.65</v>
      </c>
      <c r="M27" t="s">
        <v>278</v>
      </c>
      <c r="N27">
        <v>1.62</v>
      </c>
      <c r="O27">
        <v>6.68</v>
      </c>
      <c r="P27">
        <v>23.753</v>
      </c>
      <c r="Q27">
        <v>11.641</v>
      </c>
      <c r="R27">
        <v>6.5570000000000004</v>
      </c>
      <c r="S27">
        <v>82.644999999999996</v>
      </c>
      <c r="T27">
        <v>11.429</v>
      </c>
      <c r="U27">
        <v>40.65</v>
      </c>
      <c r="V27" t="s">
        <v>27</v>
      </c>
      <c r="W27" t="s">
        <v>29</v>
      </c>
      <c r="X27">
        <v>6</v>
      </c>
      <c r="Y27">
        <v>-5</v>
      </c>
      <c r="Z27" t="s">
        <v>46</v>
      </c>
      <c r="AA27" t="s">
        <v>28</v>
      </c>
      <c r="AB27" s="8">
        <v>3.4</v>
      </c>
      <c r="AC27" s="8">
        <v>3.8</v>
      </c>
      <c r="AD27" s="9"/>
      <c r="AE27" s="9">
        <v>9.15</v>
      </c>
      <c r="AF27" s="7">
        <v>9.85</v>
      </c>
      <c r="AH27" s="1">
        <v>2.04</v>
      </c>
      <c r="AI27" s="1">
        <v>0.56999999999999995</v>
      </c>
      <c r="AJ27" s="2">
        <f t="shared" si="0"/>
        <v>2.61</v>
      </c>
      <c r="AL27">
        <v>4.0381889867841414</v>
      </c>
      <c r="AM27">
        <v>2.28532334801762</v>
      </c>
      <c r="AN27" s="4">
        <f t="shared" si="1"/>
        <v>6</v>
      </c>
      <c r="AP27">
        <v>2.3322303964757687</v>
      </c>
      <c r="AQ27">
        <v>1.9975110132158549</v>
      </c>
      <c r="AR27" s="3">
        <f t="shared" si="2"/>
        <v>4</v>
      </c>
      <c r="AT27">
        <v>3.6447740585774038</v>
      </c>
      <c r="AU27">
        <v>5.894461924686186</v>
      </c>
      <c r="AV27" s="3">
        <f t="shared" si="6"/>
        <v>9</v>
      </c>
      <c r="AW27" s="3"/>
      <c r="AX27" s="12">
        <v>0.53</v>
      </c>
      <c r="AY27" s="12">
        <v>0.45</v>
      </c>
      <c r="AZ27" s="13">
        <f t="shared" si="3"/>
        <v>2.1402401629955952</v>
      </c>
      <c r="BA27" s="13">
        <f t="shared" si="4"/>
        <v>1.0283955066079291</v>
      </c>
      <c r="BB27" s="4">
        <f t="shared" si="5"/>
        <v>3</v>
      </c>
      <c r="BC27" t="s">
        <v>412</v>
      </c>
    </row>
    <row r="28" spans="1:55" x14ac:dyDescent="0.25">
      <c r="A28" t="s">
        <v>133</v>
      </c>
      <c r="B28" t="s">
        <v>279</v>
      </c>
      <c r="C28" t="s">
        <v>280</v>
      </c>
      <c r="D28" s="5">
        <v>0.58899999999999997</v>
      </c>
      <c r="E28" s="5">
        <v>0.26500000000000001</v>
      </c>
      <c r="F28" s="5">
        <v>0.14499999999999999</v>
      </c>
      <c r="G28" t="s">
        <v>220</v>
      </c>
      <c r="H28">
        <v>3</v>
      </c>
      <c r="I28" t="s">
        <v>281</v>
      </c>
      <c r="J28">
        <v>1.5</v>
      </c>
      <c r="K28" t="s">
        <v>282</v>
      </c>
      <c r="L28">
        <v>2.98</v>
      </c>
      <c r="M28" t="s">
        <v>136</v>
      </c>
      <c r="N28">
        <v>1.51</v>
      </c>
      <c r="O28">
        <v>5.2439999999999998</v>
      </c>
      <c r="P28">
        <v>13.387</v>
      </c>
      <c r="Q28">
        <v>9.141</v>
      </c>
      <c r="R28">
        <v>7.1580000000000004</v>
      </c>
      <c r="S28">
        <v>46.728999999999999</v>
      </c>
      <c r="T28">
        <v>12.468999999999999</v>
      </c>
      <c r="U28">
        <v>31.847000000000001</v>
      </c>
      <c r="V28" t="s">
        <v>42</v>
      </c>
      <c r="W28" t="s">
        <v>29</v>
      </c>
      <c r="X28">
        <v>-4</v>
      </c>
      <c r="Y28">
        <v>-1</v>
      </c>
      <c r="Z28" t="s">
        <v>40</v>
      </c>
      <c r="AA28" t="s">
        <v>30</v>
      </c>
      <c r="AB28" s="8">
        <v>3.5</v>
      </c>
      <c r="AC28" s="8">
        <v>4</v>
      </c>
      <c r="AD28" s="9"/>
      <c r="AE28" s="9">
        <v>10.6</v>
      </c>
      <c r="AF28" s="7">
        <v>9.9499999999999993</v>
      </c>
      <c r="AH28" s="1">
        <v>1.47</v>
      </c>
      <c r="AI28" s="1">
        <v>0.56999999999999995</v>
      </c>
      <c r="AJ28" s="2">
        <f t="shared" si="0"/>
        <v>2.04</v>
      </c>
      <c r="AL28">
        <v>3.5023612334801761</v>
      </c>
      <c r="AM28">
        <v>1.643829074889867</v>
      </c>
      <c r="AN28" s="4">
        <f t="shared" si="1"/>
        <v>5</v>
      </c>
      <c r="AP28">
        <v>1.0405955947136556</v>
      </c>
      <c r="AQ28">
        <v>2.216299559471361</v>
      </c>
      <c r="AR28" s="3">
        <f t="shared" si="2"/>
        <v>3</v>
      </c>
      <c r="AT28">
        <v>4.9401677824267756</v>
      </c>
      <c r="AU28">
        <v>4.297144769874472</v>
      </c>
      <c r="AV28" s="3">
        <f t="shared" si="6"/>
        <v>9</v>
      </c>
      <c r="AW28" s="3"/>
      <c r="AX28" s="12">
        <v>0.31</v>
      </c>
      <c r="AY28" s="12">
        <v>0.47</v>
      </c>
      <c r="AZ28" s="13">
        <f t="shared" si="3"/>
        <v>1.0857319823788545</v>
      </c>
      <c r="BA28" s="13">
        <f t="shared" si="4"/>
        <v>0.77259966519823742</v>
      </c>
      <c r="BB28" s="4">
        <f t="shared" si="5"/>
        <v>1</v>
      </c>
      <c r="BC28" t="s">
        <v>412</v>
      </c>
    </row>
    <row r="29" spans="1:55" x14ac:dyDescent="0.25">
      <c r="A29" t="s">
        <v>133</v>
      </c>
      <c r="B29" t="s">
        <v>283</v>
      </c>
      <c r="C29" t="s">
        <v>284</v>
      </c>
      <c r="D29" s="5">
        <v>0.48799999999999999</v>
      </c>
      <c r="E29" s="5">
        <v>0.26900000000000002</v>
      </c>
      <c r="F29" s="5">
        <v>0.24199999999999999</v>
      </c>
      <c r="G29" t="s">
        <v>257</v>
      </c>
      <c r="H29">
        <v>2.41</v>
      </c>
      <c r="I29" t="s">
        <v>285</v>
      </c>
      <c r="J29">
        <v>1.71</v>
      </c>
      <c r="K29" t="s">
        <v>189</v>
      </c>
      <c r="L29">
        <v>2.19</v>
      </c>
      <c r="M29" t="s">
        <v>286</v>
      </c>
      <c r="N29">
        <v>1.84</v>
      </c>
      <c r="O29">
        <v>7.31</v>
      </c>
      <c r="P29">
        <v>11.351000000000001</v>
      </c>
      <c r="Q29">
        <v>7.9619999999999997</v>
      </c>
      <c r="R29">
        <v>10.246</v>
      </c>
      <c r="S29">
        <v>24.751999999999999</v>
      </c>
      <c r="T29">
        <v>11.173</v>
      </c>
      <c r="U29">
        <v>17.361000000000001</v>
      </c>
      <c r="V29" t="s">
        <v>42</v>
      </c>
      <c r="W29" t="s">
        <v>35</v>
      </c>
      <c r="X29">
        <v>1</v>
      </c>
      <c r="Y29">
        <v>6</v>
      </c>
      <c r="Z29" t="s">
        <v>36</v>
      </c>
      <c r="AA29" t="s">
        <v>28</v>
      </c>
      <c r="AB29" s="8">
        <v>3.35</v>
      </c>
      <c r="AC29" s="8">
        <v>4.9000000000000004</v>
      </c>
      <c r="AD29" s="9"/>
      <c r="AE29" s="9">
        <v>10.85</v>
      </c>
      <c r="AF29" s="7">
        <v>10.5</v>
      </c>
      <c r="AH29" s="1">
        <v>1.43</v>
      </c>
      <c r="AI29" s="1">
        <v>0.92</v>
      </c>
      <c r="AJ29" s="2">
        <f t="shared" si="0"/>
        <v>2.35</v>
      </c>
      <c r="AL29">
        <v>5.1948898678414093</v>
      </c>
      <c r="AM29">
        <v>3.8249753303964735</v>
      </c>
      <c r="AN29" s="4">
        <f t="shared" si="1"/>
        <v>9</v>
      </c>
      <c r="AP29">
        <v>2.9416837004405259</v>
      </c>
      <c r="AQ29">
        <v>1.977621145374445</v>
      </c>
      <c r="AR29" s="3">
        <f t="shared" si="2"/>
        <v>4</v>
      </c>
      <c r="AT29">
        <v>9.9902573221757276</v>
      </c>
      <c r="AU29">
        <v>3.371035983263595</v>
      </c>
      <c r="AV29" s="3">
        <f t="shared" si="6"/>
        <v>13</v>
      </c>
      <c r="AW29" s="3"/>
      <c r="AX29" s="12">
        <v>0.35</v>
      </c>
      <c r="AY29" s="12">
        <v>0.56000000000000005</v>
      </c>
      <c r="AZ29" s="13">
        <f t="shared" si="3"/>
        <v>1.8182114537444931</v>
      </c>
      <c r="BA29" s="13">
        <f t="shared" si="4"/>
        <v>2.1419861850220254</v>
      </c>
      <c r="BB29" s="4">
        <f t="shared" si="5"/>
        <v>3</v>
      </c>
      <c r="BC29" t="s">
        <v>412</v>
      </c>
    </row>
    <row r="30" spans="1:55" x14ac:dyDescent="0.25">
      <c r="A30" t="s">
        <v>53</v>
      </c>
      <c r="B30" t="s">
        <v>58</v>
      </c>
      <c r="C30" t="s">
        <v>287</v>
      </c>
      <c r="D30" s="5">
        <v>0.217</v>
      </c>
      <c r="E30" s="5">
        <v>0.28499999999999998</v>
      </c>
      <c r="F30" s="5">
        <v>0.497</v>
      </c>
      <c r="G30" t="s">
        <v>288</v>
      </c>
      <c r="H30">
        <v>2.9</v>
      </c>
      <c r="I30" t="s">
        <v>149</v>
      </c>
      <c r="J30">
        <v>1.53</v>
      </c>
      <c r="K30" t="s">
        <v>289</v>
      </c>
      <c r="L30">
        <v>2.56</v>
      </c>
      <c r="M30" t="s">
        <v>57</v>
      </c>
      <c r="N30">
        <v>1.64</v>
      </c>
      <c r="O30">
        <v>10.493</v>
      </c>
      <c r="P30">
        <v>6.09</v>
      </c>
      <c r="Q30">
        <v>7.9619999999999997</v>
      </c>
      <c r="R30">
        <v>27.472999999999999</v>
      </c>
      <c r="S30">
        <v>9.2420000000000009</v>
      </c>
      <c r="T30">
        <v>20.832999999999998</v>
      </c>
      <c r="U30">
        <v>12.092000000000001</v>
      </c>
      <c r="V30" t="s">
        <v>42</v>
      </c>
      <c r="W30" t="s">
        <v>38</v>
      </c>
      <c r="X30">
        <v>-5</v>
      </c>
      <c r="Y30">
        <v>1</v>
      </c>
      <c r="Z30" t="s">
        <v>30</v>
      </c>
      <c r="AA30" t="s">
        <v>40</v>
      </c>
      <c r="AB30" s="8">
        <v>3.1</v>
      </c>
      <c r="AC30" s="8">
        <v>3.7273000000000001</v>
      </c>
      <c r="AD30" s="9"/>
      <c r="AE30" s="9">
        <v>0</v>
      </c>
      <c r="AF30" s="7">
        <v>0</v>
      </c>
      <c r="AH30" s="1">
        <v>0.76</v>
      </c>
      <c r="AI30" s="1">
        <v>1.32</v>
      </c>
      <c r="AJ30" s="2">
        <f t="shared" si="0"/>
        <v>2.08</v>
      </c>
      <c r="AL30">
        <v>0</v>
      </c>
      <c r="AM30">
        <v>0</v>
      </c>
      <c r="AN30" s="4">
        <f t="shared" si="1"/>
        <v>0</v>
      </c>
      <c r="AP30">
        <v>1.7831950413223181</v>
      </c>
      <c r="AQ30">
        <v>2.1231074380165289</v>
      </c>
      <c r="AR30" s="3">
        <f t="shared" si="2"/>
        <v>3</v>
      </c>
      <c r="AT30">
        <v>0</v>
      </c>
      <c r="AU30">
        <v>0</v>
      </c>
      <c r="AV30" s="3">
        <f t="shared" si="6"/>
        <v>0</v>
      </c>
      <c r="AW30" s="3"/>
      <c r="AX30" s="12">
        <v>-1</v>
      </c>
      <c r="AY30" s="12">
        <v>-1</v>
      </c>
      <c r="AZ30" s="13">
        <f t="shared" si="3"/>
        <v>0</v>
      </c>
      <c r="BA30" s="13">
        <f t="shared" si="4"/>
        <v>0</v>
      </c>
      <c r="BB30" s="4">
        <f t="shared" si="5"/>
        <v>0</v>
      </c>
      <c r="BC30" t="s">
        <v>412</v>
      </c>
    </row>
    <row r="31" spans="1:55" x14ac:dyDescent="0.25">
      <c r="A31" t="s">
        <v>53</v>
      </c>
      <c r="B31" t="s">
        <v>290</v>
      </c>
      <c r="C31" t="s">
        <v>291</v>
      </c>
      <c r="D31" s="5">
        <v>0.48</v>
      </c>
      <c r="E31" s="5">
        <v>0.30599999999999999</v>
      </c>
      <c r="F31" s="5">
        <v>0.214</v>
      </c>
      <c r="G31" t="s">
        <v>292</v>
      </c>
      <c r="H31">
        <v>3.44</v>
      </c>
      <c r="I31" t="s">
        <v>293</v>
      </c>
      <c r="J31">
        <v>1.41</v>
      </c>
      <c r="K31" t="s">
        <v>172</v>
      </c>
      <c r="L31">
        <v>2.88</v>
      </c>
      <c r="M31" t="s">
        <v>294</v>
      </c>
      <c r="N31">
        <v>1.53</v>
      </c>
      <c r="O31">
        <v>5.51</v>
      </c>
      <c r="P31">
        <v>9.5239999999999991</v>
      </c>
      <c r="Q31">
        <v>7.9870000000000001</v>
      </c>
      <c r="R31">
        <v>9.234</v>
      </c>
      <c r="S31">
        <v>27.623999999999999</v>
      </c>
      <c r="T31">
        <v>13.387</v>
      </c>
      <c r="U31">
        <v>23.148</v>
      </c>
      <c r="V31" t="s">
        <v>42</v>
      </c>
      <c r="W31" t="s">
        <v>35</v>
      </c>
      <c r="X31">
        <v>-4</v>
      </c>
      <c r="Y31">
        <v>-1</v>
      </c>
      <c r="Z31" t="s">
        <v>28</v>
      </c>
      <c r="AA31" t="s">
        <v>36</v>
      </c>
      <c r="AB31" s="8">
        <v>3.1</v>
      </c>
      <c r="AC31" s="8">
        <v>3.9047999999999998</v>
      </c>
      <c r="AD31" s="9"/>
      <c r="AE31" s="9">
        <v>0</v>
      </c>
      <c r="AF31" s="7">
        <v>0</v>
      </c>
      <c r="AH31" s="1">
        <v>1.19</v>
      </c>
      <c r="AI31" s="1">
        <v>0.69</v>
      </c>
      <c r="AJ31" s="2">
        <f t="shared" si="0"/>
        <v>1.88</v>
      </c>
      <c r="AL31">
        <v>0</v>
      </c>
      <c r="AM31">
        <v>0</v>
      </c>
      <c r="AN31" s="4">
        <f t="shared" si="1"/>
        <v>0</v>
      </c>
      <c r="AP31">
        <v>1.6968016528925656</v>
      </c>
      <c r="AQ31">
        <v>0.88499669421487592</v>
      </c>
      <c r="AR31" s="3">
        <f t="shared" si="2"/>
        <v>2</v>
      </c>
      <c r="AT31">
        <v>0</v>
      </c>
      <c r="AU31">
        <v>0</v>
      </c>
      <c r="AV31" s="3">
        <f t="shared" si="6"/>
        <v>0</v>
      </c>
      <c r="AW31" s="3"/>
      <c r="AX31" s="12">
        <v>-1</v>
      </c>
      <c r="AY31" s="12">
        <v>-1</v>
      </c>
      <c r="AZ31" s="13">
        <f t="shared" si="3"/>
        <v>0</v>
      </c>
      <c r="BA31" s="13">
        <f t="shared" si="4"/>
        <v>0</v>
      </c>
      <c r="BB31" s="4">
        <f t="shared" si="5"/>
        <v>0</v>
      </c>
      <c r="BC31" t="s">
        <v>412</v>
      </c>
    </row>
    <row r="32" spans="1:55" x14ac:dyDescent="0.25">
      <c r="A32" t="s">
        <v>53</v>
      </c>
      <c r="B32" t="s">
        <v>295</v>
      </c>
      <c r="C32" t="s">
        <v>60</v>
      </c>
      <c r="D32" s="5">
        <v>0.66700000000000004</v>
      </c>
      <c r="E32" s="5">
        <v>0.14399999999999999</v>
      </c>
      <c r="F32" s="5">
        <v>0.14599999999999999</v>
      </c>
      <c r="G32" t="s">
        <v>297</v>
      </c>
      <c r="H32">
        <v>1.25</v>
      </c>
      <c r="I32" t="s">
        <v>298</v>
      </c>
      <c r="J32">
        <v>6.39</v>
      </c>
      <c r="K32" t="s">
        <v>155</v>
      </c>
      <c r="L32">
        <v>1.42</v>
      </c>
      <c r="M32" t="s">
        <v>299</v>
      </c>
      <c r="N32">
        <v>4</v>
      </c>
      <c r="O32">
        <v>33.113</v>
      </c>
      <c r="P32">
        <v>71.429000000000002</v>
      </c>
      <c r="Q32">
        <v>22.422000000000001</v>
      </c>
      <c r="R32">
        <v>20.876999999999999</v>
      </c>
      <c r="S32">
        <v>96.153999999999996</v>
      </c>
      <c r="T32">
        <v>14.103999999999999</v>
      </c>
      <c r="U32">
        <v>30.303000000000001</v>
      </c>
      <c r="V32" t="s">
        <v>141</v>
      </c>
      <c r="W32" t="s">
        <v>29</v>
      </c>
      <c r="X32">
        <v>8</v>
      </c>
      <c r="Y32">
        <v>-5</v>
      </c>
      <c r="Z32" t="s">
        <v>30</v>
      </c>
      <c r="AA32" t="s">
        <v>40</v>
      </c>
      <c r="AB32" s="8">
        <v>3.6</v>
      </c>
      <c r="AC32" s="8">
        <v>3.5714000000000001</v>
      </c>
      <c r="AD32" s="9"/>
      <c r="AE32" s="9">
        <v>0</v>
      </c>
      <c r="AF32" s="7">
        <v>0</v>
      </c>
      <c r="AH32" s="1">
        <v>3.18</v>
      </c>
      <c r="AI32" s="1">
        <v>1.48</v>
      </c>
      <c r="AJ32" s="2">
        <f t="shared" si="0"/>
        <v>4.66</v>
      </c>
      <c r="AL32">
        <v>0</v>
      </c>
      <c r="AM32">
        <v>0</v>
      </c>
      <c r="AN32" s="4">
        <f t="shared" si="1"/>
        <v>0</v>
      </c>
      <c r="AP32">
        <v>0.83878512396694416</v>
      </c>
      <c r="AQ32">
        <v>2.899</v>
      </c>
      <c r="AR32" s="3">
        <f t="shared" si="2"/>
        <v>3</v>
      </c>
      <c r="AT32">
        <v>0</v>
      </c>
      <c r="AU32">
        <v>0</v>
      </c>
      <c r="AV32" s="3">
        <f t="shared" si="6"/>
        <v>0</v>
      </c>
      <c r="AW32" s="3"/>
      <c r="AX32" s="12">
        <v>-1</v>
      </c>
      <c r="AY32" s="12">
        <v>-1</v>
      </c>
      <c r="AZ32" s="13">
        <f t="shared" si="3"/>
        <v>0</v>
      </c>
      <c r="BA32" s="13">
        <f t="shared" si="4"/>
        <v>0</v>
      </c>
      <c r="BB32" s="4">
        <f t="shared" si="5"/>
        <v>0</v>
      </c>
      <c r="BC32" t="s">
        <v>412</v>
      </c>
    </row>
    <row r="33" spans="1:55" x14ac:dyDescent="0.25">
      <c r="A33" t="s">
        <v>53</v>
      </c>
      <c r="B33" t="s">
        <v>300</v>
      </c>
      <c r="C33" t="s">
        <v>301</v>
      </c>
      <c r="D33" s="5">
        <v>0.34499999999999997</v>
      </c>
      <c r="E33" s="5">
        <v>0.33800000000000002</v>
      </c>
      <c r="F33" s="5">
        <v>0.317</v>
      </c>
      <c r="G33" t="s">
        <v>63</v>
      </c>
      <c r="H33">
        <v>4.03</v>
      </c>
      <c r="I33" t="s">
        <v>303</v>
      </c>
      <c r="J33">
        <v>1.33</v>
      </c>
      <c r="K33" t="s">
        <v>220</v>
      </c>
      <c r="L33">
        <v>3</v>
      </c>
      <c r="M33" t="s">
        <v>296</v>
      </c>
      <c r="N33">
        <v>1.5</v>
      </c>
      <c r="O33">
        <v>6.3170000000000002</v>
      </c>
      <c r="P33">
        <v>6.6980000000000004</v>
      </c>
      <c r="Q33">
        <v>7.5529999999999999</v>
      </c>
      <c r="R33">
        <v>14.244999999999999</v>
      </c>
      <c r="S33">
        <v>16.026</v>
      </c>
      <c r="T33">
        <v>17.036000000000001</v>
      </c>
      <c r="U33">
        <v>18.050999999999998</v>
      </c>
      <c r="V33" t="s">
        <v>42</v>
      </c>
      <c r="W33" t="s">
        <v>35</v>
      </c>
      <c r="X33">
        <v>2</v>
      </c>
      <c r="Y33">
        <v>9</v>
      </c>
      <c r="Z33" t="s">
        <v>28</v>
      </c>
      <c r="AA33" t="s">
        <v>40</v>
      </c>
      <c r="AB33" s="8">
        <v>3.5455000000000001</v>
      </c>
      <c r="AC33" s="8">
        <v>2.3332999999999999</v>
      </c>
      <c r="AD33" s="9"/>
      <c r="AE33" s="9">
        <v>0</v>
      </c>
      <c r="AF33" s="7">
        <v>0</v>
      </c>
      <c r="AH33" s="1">
        <v>0.89</v>
      </c>
      <c r="AI33" s="1">
        <v>0.84</v>
      </c>
      <c r="AJ33" s="2">
        <f t="shared" si="0"/>
        <v>1.73</v>
      </c>
      <c r="AL33">
        <v>0</v>
      </c>
      <c r="AM33">
        <v>0</v>
      </c>
      <c r="AN33" s="4">
        <f t="shared" si="1"/>
        <v>0</v>
      </c>
      <c r="AP33">
        <v>2.7560082644628161</v>
      </c>
      <c r="AQ33">
        <v>1.557314049586777</v>
      </c>
      <c r="AR33" s="3">
        <f t="shared" si="2"/>
        <v>4</v>
      </c>
      <c r="AT33">
        <v>0</v>
      </c>
      <c r="AU33">
        <v>0</v>
      </c>
      <c r="AV33" s="3">
        <f t="shared" si="6"/>
        <v>0</v>
      </c>
      <c r="AW33" s="3"/>
      <c r="AX33" s="12">
        <v>-1</v>
      </c>
      <c r="AY33" s="12">
        <v>-1</v>
      </c>
      <c r="AZ33" s="13">
        <f t="shared" si="3"/>
        <v>0</v>
      </c>
      <c r="BA33" s="13">
        <f t="shared" si="4"/>
        <v>0</v>
      </c>
      <c r="BB33" s="4">
        <f t="shared" si="5"/>
        <v>0</v>
      </c>
      <c r="BC33" t="s">
        <v>412</v>
      </c>
    </row>
    <row r="34" spans="1:55" x14ac:dyDescent="0.25">
      <c r="A34" t="s">
        <v>53</v>
      </c>
      <c r="B34" t="s">
        <v>304</v>
      </c>
      <c r="C34" t="s">
        <v>305</v>
      </c>
      <c r="D34" s="5">
        <v>0.14099999999999999</v>
      </c>
      <c r="E34" s="5">
        <v>0.192</v>
      </c>
      <c r="F34" s="5">
        <v>0.66</v>
      </c>
      <c r="G34" t="s">
        <v>123</v>
      </c>
      <c r="H34">
        <v>1.73</v>
      </c>
      <c r="I34" t="s">
        <v>124</v>
      </c>
      <c r="J34">
        <v>2.4</v>
      </c>
      <c r="K34" t="s">
        <v>307</v>
      </c>
      <c r="L34">
        <v>1.95</v>
      </c>
      <c r="M34" t="s">
        <v>196</v>
      </c>
      <c r="N34">
        <v>2.08</v>
      </c>
      <c r="O34">
        <v>23.696999999999999</v>
      </c>
      <c r="P34">
        <v>9.625</v>
      </c>
      <c r="Q34">
        <v>10.977</v>
      </c>
      <c r="R34">
        <v>54.054000000000002</v>
      </c>
      <c r="S34">
        <v>8.9209999999999994</v>
      </c>
      <c r="T34">
        <v>25.062999999999999</v>
      </c>
      <c r="U34">
        <v>10.183</v>
      </c>
      <c r="V34" t="s">
        <v>34</v>
      </c>
      <c r="W34" t="s">
        <v>35</v>
      </c>
      <c r="X34">
        <v>0</v>
      </c>
      <c r="Y34">
        <v>9</v>
      </c>
      <c r="Z34" t="s">
        <v>40</v>
      </c>
      <c r="AA34" t="s">
        <v>408</v>
      </c>
      <c r="AB34" s="8">
        <v>3.4091</v>
      </c>
      <c r="AC34" s="8">
        <v>3</v>
      </c>
      <c r="AD34" s="9"/>
      <c r="AE34" s="9">
        <v>0</v>
      </c>
      <c r="AF34" s="7">
        <v>0</v>
      </c>
      <c r="AH34" s="1">
        <v>0.88</v>
      </c>
      <c r="AI34" s="1">
        <v>2.16</v>
      </c>
      <c r="AJ34" s="2">
        <f t="shared" si="0"/>
        <v>3.04</v>
      </c>
      <c r="AL34">
        <v>0</v>
      </c>
      <c r="AM34">
        <v>0</v>
      </c>
      <c r="AN34" s="4">
        <f t="shared" si="1"/>
        <v>0</v>
      </c>
      <c r="AP34">
        <v>1.9491768595041365</v>
      </c>
      <c r="AQ34">
        <v>1.9686661157024792</v>
      </c>
      <c r="AR34" s="3">
        <f t="shared" si="2"/>
        <v>3</v>
      </c>
      <c r="AT34">
        <v>0</v>
      </c>
      <c r="AU34">
        <v>0</v>
      </c>
      <c r="AV34" s="3">
        <f t="shared" si="6"/>
        <v>0</v>
      </c>
      <c r="AW34" s="3"/>
      <c r="AX34" s="12">
        <v>-1</v>
      </c>
      <c r="AY34" s="12">
        <v>-1</v>
      </c>
      <c r="AZ34" s="13">
        <f t="shared" si="3"/>
        <v>0</v>
      </c>
      <c r="BA34" s="13">
        <f t="shared" si="4"/>
        <v>0</v>
      </c>
      <c r="BB34" s="4">
        <f t="shared" si="5"/>
        <v>0</v>
      </c>
      <c r="BC34" t="s">
        <v>412</v>
      </c>
    </row>
    <row r="35" spans="1:55" x14ac:dyDescent="0.25">
      <c r="A35" t="s">
        <v>53</v>
      </c>
      <c r="B35" t="s">
        <v>308</v>
      </c>
      <c r="C35" t="s">
        <v>309</v>
      </c>
      <c r="D35" s="5">
        <v>0.44900000000000001</v>
      </c>
      <c r="E35" s="5">
        <v>0.23699999999999999</v>
      </c>
      <c r="F35" s="5">
        <v>0.312</v>
      </c>
      <c r="G35" t="s">
        <v>310</v>
      </c>
      <c r="H35">
        <v>1.7</v>
      </c>
      <c r="I35" t="s">
        <v>311</v>
      </c>
      <c r="J35">
        <v>2.44</v>
      </c>
      <c r="K35" t="s">
        <v>223</v>
      </c>
      <c r="L35">
        <v>1.65</v>
      </c>
      <c r="M35" t="s">
        <v>289</v>
      </c>
      <c r="N35">
        <v>2.56</v>
      </c>
      <c r="O35">
        <v>12.641999999999999</v>
      </c>
      <c r="P35">
        <v>15.576000000000001</v>
      </c>
      <c r="Q35">
        <v>9.2170000000000005</v>
      </c>
      <c r="R35">
        <v>14.97</v>
      </c>
      <c r="S35">
        <v>22.675999999999998</v>
      </c>
      <c r="T35">
        <v>10.904999999999999</v>
      </c>
      <c r="U35">
        <v>13.423</v>
      </c>
      <c r="V35" t="s">
        <v>27</v>
      </c>
      <c r="W35" t="s">
        <v>29</v>
      </c>
      <c r="X35">
        <v>-2</v>
      </c>
      <c r="Y35">
        <v>-1</v>
      </c>
      <c r="Z35" t="s">
        <v>36</v>
      </c>
      <c r="AA35" t="s">
        <v>40</v>
      </c>
      <c r="AB35" s="8">
        <v>2.9544999999999999</v>
      </c>
      <c r="AC35" s="8">
        <v>2.6818</v>
      </c>
      <c r="AD35" s="9"/>
      <c r="AE35" s="9">
        <v>0</v>
      </c>
      <c r="AF35" s="7">
        <v>0</v>
      </c>
      <c r="AH35" s="1">
        <v>1.69</v>
      </c>
      <c r="AI35" s="1">
        <v>1.37</v>
      </c>
      <c r="AJ35" s="2">
        <f t="shared" si="0"/>
        <v>3.06</v>
      </c>
      <c r="AL35">
        <v>0</v>
      </c>
      <c r="AM35">
        <v>0</v>
      </c>
      <c r="AN35" s="4">
        <f t="shared" si="1"/>
        <v>0</v>
      </c>
      <c r="AP35">
        <v>1.0558041322314071</v>
      </c>
      <c r="AQ35">
        <v>1.3608528925619834</v>
      </c>
      <c r="AR35" s="3">
        <f t="shared" si="2"/>
        <v>2</v>
      </c>
      <c r="AT35">
        <v>0</v>
      </c>
      <c r="AU35">
        <v>0</v>
      </c>
      <c r="AV35" s="3">
        <f t="shared" si="6"/>
        <v>0</v>
      </c>
      <c r="AW35" s="3"/>
      <c r="AX35" s="12">
        <v>-1</v>
      </c>
      <c r="AY35" s="12">
        <v>-1</v>
      </c>
      <c r="AZ35" s="13">
        <f t="shared" si="3"/>
        <v>0</v>
      </c>
      <c r="BA35" s="13">
        <f t="shared" si="4"/>
        <v>0</v>
      </c>
      <c r="BB35" s="4">
        <f t="shared" si="5"/>
        <v>0</v>
      </c>
      <c r="BC35" t="s">
        <v>412</v>
      </c>
    </row>
    <row r="36" spans="1:55" x14ac:dyDescent="0.25">
      <c r="A36" t="s">
        <v>53</v>
      </c>
      <c r="B36" t="s">
        <v>312</v>
      </c>
      <c r="C36" t="s">
        <v>313</v>
      </c>
      <c r="D36" s="5">
        <v>0.55200000000000005</v>
      </c>
      <c r="E36" s="5">
        <v>0.22500000000000001</v>
      </c>
      <c r="F36" s="5">
        <v>0.219</v>
      </c>
      <c r="G36" t="s">
        <v>315</v>
      </c>
      <c r="H36">
        <v>1.76</v>
      </c>
      <c r="I36" t="s">
        <v>69</v>
      </c>
      <c r="J36">
        <v>2.33</v>
      </c>
      <c r="K36" t="s">
        <v>316</v>
      </c>
      <c r="L36">
        <v>1.78</v>
      </c>
      <c r="M36" t="s">
        <v>317</v>
      </c>
      <c r="N36">
        <v>2.2999999999999998</v>
      </c>
      <c r="O36">
        <v>10.438000000000001</v>
      </c>
      <c r="P36">
        <v>17.856999999999999</v>
      </c>
      <c r="Q36">
        <v>9.5060000000000002</v>
      </c>
      <c r="R36">
        <v>11.122999999999999</v>
      </c>
      <c r="S36">
        <v>32.468000000000004</v>
      </c>
      <c r="T36">
        <v>10.132</v>
      </c>
      <c r="U36">
        <v>17.331</v>
      </c>
      <c r="V36" t="s">
        <v>27</v>
      </c>
      <c r="W36" t="s">
        <v>38</v>
      </c>
      <c r="X36">
        <v>-5</v>
      </c>
      <c r="Y36">
        <v>-1</v>
      </c>
      <c r="Z36" t="s">
        <v>28</v>
      </c>
      <c r="AA36" t="s">
        <v>32</v>
      </c>
      <c r="AB36" s="8">
        <v>3.1905000000000001</v>
      </c>
      <c r="AC36" s="8">
        <v>2.7143000000000002</v>
      </c>
      <c r="AD36" s="9"/>
      <c r="AE36" s="9">
        <v>0</v>
      </c>
      <c r="AF36" s="7">
        <v>0</v>
      </c>
      <c r="AH36" s="1">
        <v>1.88</v>
      </c>
      <c r="AI36" s="1">
        <v>1.1000000000000001</v>
      </c>
      <c r="AJ36" s="2">
        <f t="shared" si="0"/>
        <v>2.98</v>
      </c>
      <c r="AL36">
        <v>0</v>
      </c>
      <c r="AM36">
        <v>0</v>
      </c>
      <c r="AN36" s="4">
        <f t="shared" si="1"/>
        <v>0</v>
      </c>
      <c r="AP36">
        <v>0.88671570247934095</v>
      </c>
      <c r="AQ36">
        <v>0.90342644628099167</v>
      </c>
      <c r="AR36" s="3">
        <f t="shared" si="2"/>
        <v>1</v>
      </c>
      <c r="AT36">
        <v>0</v>
      </c>
      <c r="AU36">
        <v>0</v>
      </c>
      <c r="AV36" s="3">
        <f t="shared" si="6"/>
        <v>0</v>
      </c>
      <c r="AW36" s="3"/>
      <c r="AX36" s="12">
        <v>-1</v>
      </c>
      <c r="AY36" s="12">
        <v>-1</v>
      </c>
      <c r="AZ36" s="13">
        <f t="shared" si="3"/>
        <v>0</v>
      </c>
      <c r="BA36" s="13">
        <f t="shared" si="4"/>
        <v>0</v>
      </c>
      <c r="BB36" s="4">
        <f t="shared" si="5"/>
        <v>0</v>
      </c>
      <c r="BC36" t="s">
        <v>412</v>
      </c>
    </row>
    <row r="37" spans="1:55" x14ac:dyDescent="0.25">
      <c r="A37" t="s">
        <v>53</v>
      </c>
      <c r="B37" t="s">
        <v>318</v>
      </c>
      <c r="C37" t="s">
        <v>319</v>
      </c>
      <c r="D37" s="5">
        <v>0.438</v>
      </c>
      <c r="E37" s="5">
        <v>0.28599999999999998</v>
      </c>
      <c r="F37" s="5">
        <v>0.27500000000000002</v>
      </c>
      <c r="G37" t="s">
        <v>140</v>
      </c>
      <c r="H37">
        <v>2.66</v>
      </c>
      <c r="I37" t="s">
        <v>322</v>
      </c>
      <c r="J37">
        <v>1.6</v>
      </c>
      <c r="K37" t="s">
        <v>128</v>
      </c>
      <c r="L37">
        <v>2.2999999999999998</v>
      </c>
      <c r="M37" t="s">
        <v>323</v>
      </c>
      <c r="N37">
        <v>1.77</v>
      </c>
      <c r="O37">
        <v>7.1230000000000002</v>
      </c>
      <c r="P37">
        <v>9.625</v>
      </c>
      <c r="Q37">
        <v>7.6280000000000001</v>
      </c>
      <c r="R37">
        <v>11.298999999999999</v>
      </c>
      <c r="S37">
        <v>20.576000000000001</v>
      </c>
      <c r="T37">
        <v>12.092000000000001</v>
      </c>
      <c r="U37">
        <v>16.312999999999999</v>
      </c>
      <c r="V37" t="s">
        <v>42</v>
      </c>
      <c r="W37" t="s">
        <v>29</v>
      </c>
      <c r="X37">
        <v>7</v>
      </c>
      <c r="Y37">
        <v>-5</v>
      </c>
      <c r="Z37" t="s">
        <v>32</v>
      </c>
      <c r="AA37" t="s">
        <v>40</v>
      </c>
      <c r="AB37" s="8">
        <v>4.3810000000000002</v>
      </c>
      <c r="AC37" s="8">
        <v>3.3182</v>
      </c>
      <c r="AD37" s="9"/>
      <c r="AE37" s="9">
        <v>0</v>
      </c>
      <c r="AF37" s="7">
        <v>0</v>
      </c>
      <c r="AH37" s="1">
        <v>1.26</v>
      </c>
      <c r="AI37" s="1">
        <v>0.93</v>
      </c>
      <c r="AJ37" s="2">
        <f t="shared" si="0"/>
        <v>2.19</v>
      </c>
      <c r="AL37">
        <v>0</v>
      </c>
      <c r="AM37">
        <v>0</v>
      </c>
      <c r="AN37" s="4">
        <f t="shared" si="1"/>
        <v>0</v>
      </c>
      <c r="AP37">
        <v>1.4642495867768628</v>
      </c>
      <c r="AQ37">
        <v>2.6114958677685949</v>
      </c>
      <c r="AR37" s="3">
        <f t="shared" si="2"/>
        <v>4</v>
      </c>
      <c r="AT37">
        <v>0</v>
      </c>
      <c r="AU37">
        <v>0</v>
      </c>
      <c r="AV37" s="3">
        <f t="shared" si="6"/>
        <v>0</v>
      </c>
      <c r="AW37" s="3"/>
      <c r="AX37" s="12">
        <v>-1</v>
      </c>
      <c r="AY37" s="12">
        <v>-1</v>
      </c>
      <c r="AZ37" s="13">
        <f t="shared" si="3"/>
        <v>0</v>
      </c>
      <c r="BA37" s="13">
        <f t="shared" si="4"/>
        <v>0</v>
      </c>
      <c r="BB37" s="4">
        <f t="shared" si="5"/>
        <v>0</v>
      </c>
      <c r="BC37" t="s">
        <v>412</v>
      </c>
    </row>
    <row r="38" spans="1:55" x14ac:dyDescent="0.25">
      <c r="A38" t="s">
        <v>53</v>
      </c>
      <c r="B38" t="s">
        <v>324</v>
      </c>
      <c r="C38" t="s">
        <v>325</v>
      </c>
      <c r="D38" s="5">
        <v>0.51100000000000001</v>
      </c>
      <c r="E38" s="5">
        <v>0.29599999999999999</v>
      </c>
      <c r="F38" s="5">
        <v>0.193</v>
      </c>
      <c r="G38" t="s">
        <v>41</v>
      </c>
      <c r="H38">
        <v>3.34</v>
      </c>
      <c r="I38" t="s">
        <v>327</v>
      </c>
      <c r="J38">
        <v>1.43</v>
      </c>
      <c r="K38" t="s">
        <v>328</v>
      </c>
      <c r="L38">
        <v>2.91</v>
      </c>
      <c r="M38" t="s">
        <v>329</v>
      </c>
      <c r="N38">
        <v>1.52</v>
      </c>
      <c r="O38">
        <v>5.3789999999999996</v>
      </c>
      <c r="P38">
        <v>10.384</v>
      </c>
      <c r="Q38">
        <v>8.23</v>
      </c>
      <c r="R38">
        <v>8.5250000000000004</v>
      </c>
      <c r="S38">
        <v>31.745999999999999</v>
      </c>
      <c r="T38">
        <v>13.055</v>
      </c>
      <c r="U38">
        <v>25.189</v>
      </c>
      <c r="V38" t="s">
        <v>42</v>
      </c>
      <c r="W38" t="s">
        <v>52</v>
      </c>
      <c r="X38">
        <v>2</v>
      </c>
      <c r="Y38">
        <v>-12</v>
      </c>
      <c r="Z38" t="s">
        <v>28</v>
      </c>
      <c r="AA38" t="s">
        <v>407</v>
      </c>
      <c r="AB38" s="8">
        <v>3.7143000000000002</v>
      </c>
      <c r="AC38" s="8">
        <v>3.5</v>
      </c>
      <c r="AD38" s="9"/>
      <c r="AE38" s="9">
        <v>0</v>
      </c>
      <c r="AF38" s="7">
        <v>0</v>
      </c>
      <c r="AH38" s="1">
        <v>1.26</v>
      </c>
      <c r="AI38" s="1">
        <v>0.65</v>
      </c>
      <c r="AJ38" s="2">
        <f t="shared" si="0"/>
        <v>1.9100000000000001</v>
      </c>
      <c r="AL38">
        <v>0</v>
      </c>
      <c r="AM38">
        <v>0</v>
      </c>
      <c r="AN38" s="4">
        <f t="shared" si="1"/>
        <v>0</v>
      </c>
      <c r="AP38">
        <v>2.3153132231405009</v>
      </c>
      <c r="AQ38">
        <v>2.154806611570248</v>
      </c>
      <c r="AR38" s="3">
        <f t="shared" si="2"/>
        <v>4</v>
      </c>
      <c r="AT38">
        <v>0</v>
      </c>
      <c r="AU38">
        <v>0</v>
      </c>
      <c r="AV38" s="3">
        <f t="shared" si="6"/>
        <v>0</v>
      </c>
      <c r="AW38" s="3"/>
      <c r="AX38" s="12">
        <v>-1</v>
      </c>
      <c r="AY38" s="12">
        <v>-1</v>
      </c>
      <c r="AZ38" s="13">
        <f t="shared" si="3"/>
        <v>0</v>
      </c>
      <c r="BA38" s="13">
        <f t="shared" si="4"/>
        <v>0</v>
      </c>
      <c r="BB38" s="4">
        <f t="shared" si="5"/>
        <v>0</v>
      </c>
      <c r="BC38" t="s">
        <v>412</v>
      </c>
    </row>
    <row r="39" spans="1:55" x14ac:dyDescent="0.25">
      <c r="A39" t="s">
        <v>330</v>
      </c>
      <c r="B39" t="s">
        <v>331</v>
      </c>
      <c r="C39" t="s">
        <v>332</v>
      </c>
      <c r="D39" s="5">
        <v>0.22800000000000001</v>
      </c>
      <c r="E39" s="5">
        <v>0.27</v>
      </c>
      <c r="F39" s="5">
        <v>0.501</v>
      </c>
      <c r="G39" t="s">
        <v>333</v>
      </c>
      <c r="H39">
        <v>2.5</v>
      </c>
      <c r="I39" t="s">
        <v>334</v>
      </c>
      <c r="J39">
        <v>1.67</v>
      </c>
      <c r="K39" t="s">
        <v>320</v>
      </c>
      <c r="L39">
        <v>2.2799999999999998</v>
      </c>
      <c r="M39" t="s">
        <v>335</v>
      </c>
      <c r="N39">
        <v>1.78</v>
      </c>
      <c r="O39">
        <v>11.403</v>
      </c>
      <c r="P39">
        <v>6.9160000000000004</v>
      </c>
      <c r="Q39">
        <v>8.0129999999999999</v>
      </c>
      <c r="R39">
        <v>26.454999999999998</v>
      </c>
      <c r="S39">
        <v>9.718</v>
      </c>
      <c r="T39">
        <v>18.553000000000001</v>
      </c>
      <c r="U39">
        <v>11.249000000000001</v>
      </c>
      <c r="V39" t="s">
        <v>42</v>
      </c>
      <c r="W39" t="s">
        <v>409</v>
      </c>
      <c r="X39">
        <v>-1</v>
      </c>
      <c r="Y39">
        <v>-5</v>
      </c>
      <c r="Z39" t="s">
        <v>36</v>
      </c>
      <c r="AA39" t="s">
        <v>40</v>
      </c>
      <c r="AB39" s="8">
        <v>4.125</v>
      </c>
      <c r="AC39" s="8">
        <v>4.4375</v>
      </c>
      <c r="AD39" s="9"/>
      <c r="AE39" s="9">
        <v>8.375</v>
      </c>
      <c r="AF39" s="7">
        <v>9.4375</v>
      </c>
      <c r="AH39" s="1">
        <v>0.86</v>
      </c>
      <c r="AI39" s="1">
        <v>1.42</v>
      </c>
      <c r="AJ39" s="2">
        <f t="shared" si="0"/>
        <v>2.2799999999999998</v>
      </c>
      <c r="AL39">
        <v>3.173026315789476</v>
      </c>
      <c r="AM39">
        <v>2.6507802631578921</v>
      </c>
      <c r="AN39" s="4">
        <f t="shared" si="1"/>
        <v>5</v>
      </c>
      <c r="AP39">
        <v>2.2969736842105291</v>
      </c>
      <c r="AQ39">
        <v>3.7631578947368474</v>
      </c>
      <c r="AR39" s="3">
        <f t="shared" si="2"/>
        <v>6</v>
      </c>
      <c r="AT39">
        <v>3.6388765432098777</v>
      </c>
      <c r="AU39">
        <v>3.8834765432098806</v>
      </c>
      <c r="AV39" s="3">
        <f t="shared" si="6"/>
        <v>7</v>
      </c>
      <c r="AW39" s="3"/>
      <c r="AX39" s="12">
        <v>0.7</v>
      </c>
      <c r="AY39" s="12">
        <v>0.5</v>
      </c>
      <c r="AZ39" s="13">
        <f t="shared" si="3"/>
        <v>2.2211184210526329</v>
      </c>
      <c r="BA39" s="13">
        <f t="shared" si="4"/>
        <v>1.325390131578946</v>
      </c>
      <c r="BB39" s="4">
        <f t="shared" si="5"/>
        <v>3</v>
      </c>
      <c r="BC39" t="s">
        <v>412</v>
      </c>
    </row>
    <row r="40" spans="1:55" x14ac:dyDescent="0.25">
      <c r="A40" t="s">
        <v>330</v>
      </c>
      <c r="B40" t="s">
        <v>336</v>
      </c>
      <c r="C40" t="s">
        <v>337</v>
      </c>
      <c r="D40" s="5">
        <v>0.40200000000000002</v>
      </c>
      <c r="E40" s="5">
        <v>0.27900000000000003</v>
      </c>
      <c r="F40" s="5">
        <v>0.318</v>
      </c>
      <c r="G40" t="s">
        <v>257</v>
      </c>
      <c r="H40">
        <v>2.41</v>
      </c>
      <c r="I40" t="s">
        <v>31</v>
      </c>
      <c r="J40">
        <v>1.71</v>
      </c>
      <c r="K40" t="s">
        <v>338</v>
      </c>
      <c r="L40">
        <v>2.11</v>
      </c>
      <c r="M40" t="s">
        <v>49</v>
      </c>
      <c r="N40">
        <v>1.9</v>
      </c>
      <c r="O40">
        <v>8.2710000000000008</v>
      </c>
      <c r="P40">
        <v>9.5790000000000006</v>
      </c>
      <c r="Q40">
        <v>7.6280000000000001</v>
      </c>
      <c r="R40">
        <v>13.175000000000001</v>
      </c>
      <c r="S40">
        <v>17.637</v>
      </c>
      <c r="T40">
        <v>12.151</v>
      </c>
      <c r="U40">
        <v>14.065</v>
      </c>
      <c r="V40" t="s">
        <v>42</v>
      </c>
      <c r="W40" t="s">
        <v>47</v>
      </c>
      <c r="X40">
        <v>-4</v>
      </c>
      <c r="Y40">
        <v>-2</v>
      </c>
      <c r="Z40" t="s">
        <v>30</v>
      </c>
      <c r="AA40" t="s">
        <v>28</v>
      </c>
      <c r="AB40" s="8">
        <v>4.1875</v>
      </c>
      <c r="AC40" s="8">
        <v>4.0625</v>
      </c>
      <c r="AD40" s="9"/>
      <c r="AE40" s="9">
        <v>10.875</v>
      </c>
      <c r="AF40" s="7">
        <v>10.75</v>
      </c>
      <c r="AH40" s="1">
        <v>1.26</v>
      </c>
      <c r="AI40" s="1">
        <v>1.08</v>
      </c>
      <c r="AJ40" s="2">
        <f t="shared" si="0"/>
        <v>2.34</v>
      </c>
      <c r="AL40">
        <v>4.932236842105266</v>
      </c>
      <c r="AM40">
        <v>4.0634999999999959</v>
      </c>
      <c r="AN40" s="4">
        <f t="shared" si="1"/>
        <v>8</v>
      </c>
      <c r="AP40">
        <v>1.8694934210526342</v>
      </c>
      <c r="AQ40">
        <v>3.5187368421052683</v>
      </c>
      <c r="AR40" s="3">
        <f t="shared" si="2"/>
        <v>5</v>
      </c>
      <c r="AT40">
        <v>5.9677777777777798</v>
      </c>
      <c r="AU40">
        <v>5.9797925925925979</v>
      </c>
      <c r="AV40" s="3">
        <f t="shared" si="6"/>
        <v>11</v>
      </c>
      <c r="AW40" s="3"/>
      <c r="AX40" s="12">
        <v>0.56000000000000005</v>
      </c>
      <c r="AY40" s="12">
        <v>0.27</v>
      </c>
      <c r="AZ40" s="13">
        <f t="shared" si="3"/>
        <v>2.7620526315789493</v>
      </c>
      <c r="BA40" s="13">
        <f t="shared" si="4"/>
        <v>1.0971449999999989</v>
      </c>
      <c r="BB40" s="4">
        <f t="shared" si="5"/>
        <v>3</v>
      </c>
      <c r="BC40" t="s">
        <v>412</v>
      </c>
    </row>
    <row r="41" spans="1:55" x14ac:dyDescent="0.25">
      <c r="A41" t="s">
        <v>43</v>
      </c>
      <c r="B41" t="s">
        <v>105</v>
      </c>
      <c r="C41" t="s">
        <v>84</v>
      </c>
      <c r="D41" s="5">
        <v>0.52700000000000002</v>
      </c>
      <c r="E41" s="5">
        <v>0.30599999999999999</v>
      </c>
      <c r="F41" s="5">
        <v>0.16700000000000001</v>
      </c>
      <c r="G41" t="s">
        <v>230</v>
      </c>
      <c r="H41">
        <v>3.85</v>
      </c>
      <c r="I41" t="s">
        <v>249</v>
      </c>
      <c r="J41">
        <v>1.35</v>
      </c>
      <c r="K41" t="s">
        <v>339</v>
      </c>
      <c r="L41">
        <v>3.37</v>
      </c>
      <c r="M41" t="s">
        <v>80</v>
      </c>
      <c r="N41">
        <v>1.42</v>
      </c>
      <c r="O41">
        <v>4.8029999999999999</v>
      </c>
      <c r="P41">
        <v>10.661</v>
      </c>
      <c r="Q41">
        <v>8.7569999999999997</v>
      </c>
      <c r="R41">
        <v>7.8929999999999998</v>
      </c>
      <c r="S41">
        <v>38.911000000000001</v>
      </c>
      <c r="T41">
        <v>14.388</v>
      </c>
      <c r="U41">
        <v>31.949000000000002</v>
      </c>
      <c r="V41" t="s">
        <v>42</v>
      </c>
      <c r="W41" t="s">
        <v>29</v>
      </c>
      <c r="X41">
        <v>8</v>
      </c>
      <c r="Y41">
        <v>4</v>
      </c>
      <c r="Z41" t="s">
        <v>30</v>
      </c>
      <c r="AA41" t="s">
        <v>40</v>
      </c>
      <c r="AB41" s="8">
        <v>3.2778</v>
      </c>
      <c r="AC41" s="8">
        <v>5.5</v>
      </c>
      <c r="AD41" s="9"/>
      <c r="AE41" s="9">
        <v>8.5</v>
      </c>
      <c r="AF41" s="7">
        <v>8.6667000000000005</v>
      </c>
      <c r="AH41" s="1">
        <v>1.22</v>
      </c>
      <c r="AI41" s="1">
        <v>0.55000000000000004</v>
      </c>
      <c r="AJ41" s="2">
        <f t="shared" si="0"/>
        <v>1.77</v>
      </c>
      <c r="AL41">
        <v>5.4650164893617079</v>
      </c>
      <c r="AM41">
        <v>4.0820648936170141</v>
      </c>
      <c r="AN41" s="4">
        <f t="shared" si="1"/>
        <v>9</v>
      </c>
      <c r="AP41">
        <v>1.5890000000000022</v>
      </c>
      <c r="AQ41">
        <v>2.0010638297872378</v>
      </c>
      <c r="AR41" s="3">
        <f t="shared" si="2"/>
        <v>3</v>
      </c>
      <c r="AT41">
        <v>4.3392095959595993</v>
      </c>
      <c r="AU41">
        <v>3.9347636363636354</v>
      </c>
      <c r="AV41" s="3">
        <f t="shared" si="6"/>
        <v>8</v>
      </c>
      <c r="AW41" s="3"/>
      <c r="AX41" s="12">
        <v>0.36</v>
      </c>
      <c r="AY41" s="12">
        <v>0.37</v>
      </c>
      <c r="AZ41" s="13">
        <f t="shared" si="3"/>
        <v>1.9674059361702148</v>
      </c>
      <c r="BA41" s="13">
        <f t="shared" si="4"/>
        <v>1.5103640106382952</v>
      </c>
      <c r="BB41" s="4">
        <f t="shared" si="5"/>
        <v>3</v>
      </c>
      <c r="BC41" t="s">
        <v>412</v>
      </c>
    </row>
    <row r="42" spans="1:55" x14ac:dyDescent="0.25">
      <c r="A42" t="s">
        <v>43</v>
      </c>
      <c r="B42" t="s">
        <v>83</v>
      </c>
      <c r="C42" t="s">
        <v>125</v>
      </c>
      <c r="D42" s="5">
        <v>0.69299999999999995</v>
      </c>
      <c r="E42" s="5">
        <v>0.193</v>
      </c>
      <c r="F42" s="5">
        <v>0.109</v>
      </c>
      <c r="G42" t="s">
        <v>166</v>
      </c>
      <c r="H42">
        <v>2</v>
      </c>
      <c r="I42" t="s">
        <v>341</v>
      </c>
      <c r="J42">
        <v>2.02</v>
      </c>
      <c r="K42" t="s">
        <v>342</v>
      </c>
      <c r="L42">
        <v>2.4</v>
      </c>
      <c r="M42" t="s">
        <v>168</v>
      </c>
      <c r="N42">
        <v>1.73</v>
      </c>
      <c r="O42">
        <v>7.2779999999999996</v>
      </c>
      <c r="P42">
        <v>22.523</v>
      </c>
      <c r="Q42">
        <v>11.05</v>
      </c>
      <c r="R42">
        <v>7.1379999999999999</v>
      </c>
      <c r="S42">
        <v>68.492999999999995</v>
      </c>
      <c r="T42">
        <v>10.846</v>
      </c>
      <c r="U42">
        <v>33.557000000000002</v>
      </c>
      <c r="V42" t="s">
        <v>27</v>
      </c>
      <c r="W42" t="s">
        <v>52</v>
      </c>
      <c r="X42">
        <v>-1</v>
      </c>
      <c r="Y42">
        <v>-3</v>
      </c>
      <c r="Z42" t="s">
        <v>40</v>
      </c>
      <c r="AA42" t="s">
        <v>30</v>
      </c>
      <c r="AB42" s="8">
        <v>5.6666999999999996</v>
      </c>
      <c r="AC42" s="8">
        <v>5.6111000000000004</v>
      </c>
      <c r="AD42" s="9"/>
      <c r="AE42" s="9">
        <v>8.9443999999999999</v>
      </c>
      <c r="AF42" s="7">
        <v>9.2777999999999992</v>
      </c>
      <c r="AH42" s="1">
        <v>2.04</v>
      </c>
      <c r="AI42" s="1">
        <v>0.66</v>
      </c>
      <c r="AJ42" s="2">
        <f t="shared" si="0"/>
        <v>2.7</v>
      </c>
      <c r="AL42">
        <v>6.1897351063829849</v>
      </c>
      <c r="AM42">
        <v>1.9266382978723371</v>
      </c>
      <c r="AN42" s="4">
        <f t="shared" si="1"/>
        <v>8</v>
      </c>
      <c r="AP42">
        <v>3.0137872340425576</v>
      </c>
      <c r="AQ42">
        <v>3.9968617021276667</v>
      </c>
      <c r="AR42" s="3">
        <f t="shared" si="2"/>
        <v>7</v>
      </c>
      <c r="AT42">
        <v>3.3786212121212147</v>
      </c>
      <c r="AU42">
        <v>4.8654737373737369</v>
      </c>
      <c r="AV42" s="3">
        <f t="shared" si="6"/>
        <v>8</v>
      </c>
      <c r="AW42" s="3"/>
      <c r="AX42" s="12">
        <v>0.36</v>
      </c>
      <c r="AY42" s="12">
        <v>0.37</v>
      </c>
      <c r="AZ42" s="13">
        <f t="shared" si="3"/>
        <v>2.2283046382978746</v>
      </c>
      <c r="BA42" s="13">
        <f t="shared" si="4"/>
        <v>0.71285617021276471</v>
      </c>
      <c r="BB42" s="4">
        <f t="shared" si="5"/>
        <v>2</v>
      </c>
      <c r="BC42" t="s">
        <v>412</v>
      </c>
    </row>
    <row r="43" spans="1:55" x14ac:dyDescent="0.25">
      <c r="A43" t="s">
        <v>43</v>
      </c>
      <c r="B43" t="s">
        <v>76</v>
      </c>
      <c r="C43" t="s">
        <v>110</v>
      </c>
      <c r="D43" s="5">
        <v>0.375</v>
      </c>
      <c r="E43" s="5">
        <v>0.37</v>
      </c>
      <c r="F43" s="5">
        <v>0.254</v>
      </c>
      <c r="G43" t="s">
        <v>121</v>
      </c>
      <c r="H43">
        <v>5.54</v>
      </c>
      <c r="I43" t="s">
        <v>343</v>
      </c>
      <c r="J43">
        <v>1.22</v>
      </c>
      <c r="K43" t="s">
        <v>344</v>
      </c>
      <c r="L43">
        <v>3.8</v>
      </c>
      <c r="M43" t="s">
        <v>183</v>
      </c>
      <c r="N43">
        <v>1.36</v>
      </c>
      <c r="O43">
        <v>5.1680000000000001</v>
      </c>
      <c r="P43">
        <v>6.8630000000000004</v>
      </c>
      <c r="Q43">
        <v>8.2439999999999998</v>
      </c>
      <c r="R43">
        <v>12.422000000000001</v>
      </c>
      <c r="S43">
        <v>21.882000000000001</v>
      </c>
      <c r="T43">
        <v>19.841000000000001</v>
      </c>
      <c r="U43">
        <v>26.315999999999999</v>
      </c>
      <c r="V43" t="s">
        <v>42</v>
      </c>
      <c r="W43" t="s">
        <v>52</v>
      </c>
      <c r="X43">
        <v>0</v>
      </c>
      <c r="Y43">
        <v>-2</v>
      </c>
      <c r="Z43" t="s">
        <v>28</v>
      </c>
      <c r="AA43" t="s">
        <v>30</v>
      </c>
      <c r="AB43" s="8">
        <v>5.6666999999999996</v>
      </c>
      <c r="AC43" s="8">
        <v>5.1111000000000004</v>
      </c>
      <c r="AD43" s="9"/>
      <c r="AE43" s="9">
        <v>10.666700000000001</v>
      </c>
      <c r="AF43" s="7">
        <v>10.333299999999999</v>
      </c>
      <c r="AH43" s="1">
        <v>0.83</v>
      </c>
      <c r="AI43" s="1">
        <v>0.63</v>
      </c>
      <c r="AJ43" s="2">
        <f t="shared" si="0"/>
        <v>1.46</v>
      </c>
      <c r="AL43">
        <v>4.5240010638297914</v>
      </c>
      <c r="AM43">
        <v>1.6657393617021248</v>
      </c>
      <c r="AN43" s="4">
        <f t="shared" si="1"/>
        <v>6</v>
      </c>
      <c r="AP43">
        <v>2.6119489361702168</v>
      </c>
      <c r="AQ43">
        <v>2.4644680851063878</v>
      </c>
      <c r="AR43" s="3">
        <f t="shared" si="2"/>
        <v>5</v>
      </c>
      <c r="AT43">
        <v>11.848106060606069</v>
      </c>
      <c r="AU43">
        <v>3.5305242424242413</v>
      </c>
      <c r="AV43" s="3">
        <f t="shared" si="6"/>
        <v>15</v>
      </c>
      <c r="AW43" s="3"/>
      <c r="AX43" s="12">
        <v>0.25</v>
      </c>
      <c r="AY43" s="12">
        <v>0.54</v>
      </c>
      <c r="AZ43" s="13">
        <f t="shared" si="3"/>
        <v>1.1310002659574478</v>
      </c>
      <c r="BA43" s="13">
        <f t="shared" si="4"/>
        <v>0.89949925531914743</v>
      </c>
      <c r="BB43" s="4">
        <f t="shared" si="5"/>
        <v>2</v>
      </c>
      <c r="BC43" t="s">
        <v>412</v>
      </c>
    </row>
    <row r="44" spans="1:55" x14ac:dyDescent="0.25">
      <c r="A44" t="s">
        <v>142</v>
      </c>
      <c r="B44" t="s">
        <v>345</v>
      </c>
      <c r="C44" t="s">
        <v>346</v>
      </c>
      <c r="D44" s="5">
        <v>0.36099999999999999</v>
      </c>
      <c r="E44" s="5">
        <v>0.24199999999999999</v>
      </c>
      <c r="F44" s="5">
        <v>0.39500000000000002</v>
      </c>
      <c r="G44" t="s">
        <v>185</v>
      </c>
      <c r="H44">
        <v>1.72</v>
      </c>
      <c r="I44" t="s">
        <v>347</v>
      </c>
      <c r="J44">
        <v>2.39</v>
      </c>
      <c r="K44" t="s">
        <v>348</v>
      </c>
      <c r="L44">
        <v>1.65</v>
      </c>
      <c r="M44" t="s">
        <v>349</v>
      </c>
      <c r="N44">
        <v>2.5499999999999998</v>
      </c>
      <c r="O44">
        <v>13.965999999999999</v>
      </c>
      <c r="P44">
        <v>13.263</v>
      </c>
      <c r="Q44">
        <v>9.0009999999999994</v>
      </c>
      <c r="R44">
        <v>18.975000000000001</v>
      </c>
      <c r="S44">
        <v>17.094000000000001</v>
      </c>
      <c r="T44">
        <v>12.225</v>
      </c>
      <c r="U44">
        <v>11.614000000000001</v>
      </c>
      <c r="V44" t="s">
        <v>34</v>
      </c>
      <c r="W44" t="s">
        <v>73</v>
      </c>
      <c r="X44">
        <v>-5</v>
      </c>
      <c r="Y44">
        <v>5</v>
      </c>
      <c r="Z44" t="s">
        <v>36</v>
      </c>
      <c r="AA44" t="s">
        <v>408</v>
      </c>
      <c r="AB44" s="8">
        <v>3.9047999999999998</v>
      </c>
      <c r="AC44" s="8">
        <v>3.7618999999999998</v>
      </c>
      <c r="AD44" s="9"/>
      <c r="AE44" s="9">
        <v>10.381</v>
      </c>
      <c r="AF44" s="7">
        <v>10.761900000000001</v>
      </c>
      <c r="AH44" s="1">
        <v>1.47</v>
      </c>
      <c r="AI44" s="1">
        <v>1.55</v>
      </c>
      <c r="AJ44" s="2">
        <f t="shared" si="0"/>
        <v>3.02</v>
      </c>
      <c r="AL44">
        <v>4.9960096385542121</v>
      </c>
      <c r="AM44">
        <v>2.9185927710843376</v>
      </c>
      <c r="AN44" s="4">
        <f t="shared" si="1"/>
        <v>7</v>
      </c>
      <c r="AP44">
        <v>1.0946313253012023</v>
      </c>
      <c r="AQ44">
        <v>2.4004265060240919</v>
      </c>
      <c r="AR44" s="3">
        <f t="shared" si="2"/>
        <v>3</v>
      </c>
      <c r="AT44">
        <v>5.8632408000000007</v>
      </c>
      <c r="AU44">
        <v>4.0355328000000004</v>
      </c>
      <c r="AV44" s="3">
        <f t="shared" si="6"/>
        <v>9</v>
      </c>
      <c r="AW44" s="3"/>
      <c r="AX44" s="12">
        <v>0.39</v>
      </c>
      <c r="AY44" s="12">
        <v>0.66</v>
      </c>
      <c r="AZ44" s="13">
        <f t="shared" si="3"/>
        <v>1.9484437590361428</v>
      </c>
      <c r="BA44" s="13">
        <f t="shared" si="4"/>
        <v>1.9262712289156629</v>
      </c>
      <c r="BB44" s="4">
        <f t="shared" si="5"/>
        <v>3</v>
      </c>
      <c r="BC44" t="s">
        <v>413</v>
      </c>
    </row>
    <row r="45" spans="1:55" x14ac:dyDescent="0.25">
      <c r="A45" t="s">
        <v>142</v>
      </c>
      <c r="B45" t="s">
        <v>350</v>
      </c>
      <c r="C45" t="s">
        <v>351</v>
      </c>
      <c r="D45" s="5">
        <v>0.61699999999999999</v>
      </c>
      <c r="E45" s="5">
        <v>0.184</v>
      </c>
      <c r="F45" s="5">
        <v>0.186</v>
      </c>
      <c r="G45" t="s">
        <v>352</v>
      </c>
      <c r="H45">
        <v>1.42</v>
      </c>
      <c r="I45" t="s">
        <v>353</v>
      </c>
      <c r="J45">
        <v>3.54</v>
      </c>
      <c r="K45" t="s">
        <v>354</v>
      </c>
      <c r="L45">
        <v>1.54</v>
      </c>
      <c r="M45" t="s">
        <v>302</v>
      </c>
      <c r="N45">
        <v>2.96</v>
      </c>
      <c r="O45">
        <v>16.863</v>
      </c>
      <c r="P45">
        <v>32.154000000000003</v>
      </c>
      <c r="Q45">
        <v>13.193</v>
      </c>
      <c r="R45">
        <v>13.831</v>
      </c>
      <c r="S45">
        <v>50.505000000000003</v>
      </c>
      <c r="T45">
        <v>10.823</v>
      </c>
      <c r="U45">
        <v>20.661000000000001</v>
      </c>
      <c r="V45" t="s">
        <v>27</v>
      </c>
      <c r="W45" t="s">
        <v>29</v>
      </c>
      <c r="X45">
        <v>7</v>
      </c>
      <c r="Y45">
        <v>-1</v>
      </c>
      <c r="Z45" t="s">
        <v>40</v>
      </c>
      <c r="AA45" t="s">
        <v>30</v>
      </c>
      <c r="AB45" s="8">
        <v>4.1905000000000001</v>
      </c>
      <c r="AC45" s="8">
        <v>3.4285999999999999</v>
      </c>
      <c r="AD45" s="9"/>
      <c r="AE45" s="9">
        <v>10.2857</v>
      </c>
      <c r="AF45" s="7">
        <v>9.7619000000000007</v>
      </c>
      <c r="AH45" s="1">
        <v>2.44</v>
      </c>
      <c r="AI45" s="1">
        <v>1.28</v>
      </c>
      <c r="AJ45" s="2">
        <f t="shared" si="0"/>
        <v>3.7199999999999998</v>
      </c>
      <c r="AL45">
        <v>5.0483373493975856</v>
      </c>
      <c r="AM45">
        <v>3.8512578313253014</v>
      </c>
      <c r="AN45" s="4">
        <f t="shared" si="1"/>
        <v>8</v>
      </c>
      <c r="AP45">
        <v>1.4706634538152576</v>
      </c>
      <c r="AQ45">
        <v>3.2365301204819219</v>
      </c>
      <c r="AR45" s="3">
        <f t="shared" si="2"/>
        <v>4</v>
      </c>
      <c r="AT45">
        <v>4.3958399999999997</v>
      </c>
      <c r="AU45">
        <v>3.7725792</v>
      </c>
      <c r="AV45" s="3">
        <f t="shared" si="6"/>
        <v>8</v>
      </c>
      <c r="AW45" s="3"/>
      <c r="AX45" s="12">
        <v>0.54</v>
      </c>
      <c r="AY45" s="12">
        <v>0.56999999999999995</v>
      </c>
      <c r="AZ45" s="13">
        <f t="shared" si="3"/>
        <v>2.7261021686746965</v>
      </c>
      <c r="BA45" s="13">
        <f t="shared" si="4"/>
        <v>2.1952169638554215</v>
      </c>
      <c r="BB45" s="4">
        <f t="shared" si="5"/>
        <v>4</v>
      </c>
      <c r="BC45" t="s">
        <v>413</v>
      </c>
    </row>
    <row r="46" spans="1:55" x14ac:dyDescent="0.25">
      <c r="A46" t="s">
        <v>133</v>
      </c>
      <c r="B46" t="s">
        <v>355</v>
      </c>
      <c r="C46" t="s">
        <v>356</v>
      </c>
      <c r="D46" s="5">
        <v>8.4000000000000005E-2</v>
      </c>
      <c r="E46" s="5">
        <v>0.25600000000000001</v>
      </c>
      <c r="F46" s="5">
        <v>0.65900000000000003</v>
      </c>
      <c r="G46" t="s">
        <v>126</v>
      </c>
      <c r="H46">
        <v>3.66</v>
      </c>
      <c r="I46" t="s">
        <v>357</v>
      </c>
      <c r="J46">
        <v>1.38</v>
      </c>
      <c r="K46" t="s">
        <v>145</v>
      </c>
      <c r="L46">
        <v>4.46</v>
      </c>
      <c r="M46" t="s">
        <v>358</v>
      </c>
      <c r="N46">
        <v>1.29</v>
      </c>
      <c r="O46">
        <v>17.856999999999999</v>
      </c>
      <c r="P46">
        <v>4.1790000000000003</v>
      </c>
      <c r="Q46">
        <v>12.121</v>
      </c>
      <c r="R46">
        <v>103.093</v>
      </c>
      <c r="S46">
        <v>5.6790000000000003</v>
      </c>
      <c r="T46">
        <v>70.423000000000002</v>
      </c>
      <c r="U46">
        <v>16.474</v>
      </c>
      <c r="V46" t="s">
        <v>50</v>
      </c>
      <c r="W46" t="s">
        <v>38</v>
      </c>
      <c r="X46">
        <v>-10</v>
      </c>
      <c r="Y46">
        <v>-2</v>
      </c>
      <c r="Z46" t="s">
        <v>407</v>
      </c>
      <c r="AA46" t="s">
        <v>407</v>
      </c>
      <c r="AB46" s="8">
        <v>3.25</v>
      </c>
      <c r="AC46" s="8">
        <v>2.85</v>
      </c>
      <c r="AD46" s="9"/>
      <c r="AE46" s="9">
        <v>9.1999999999999993</v>
      </c>
      <c r="AF46" s="7">
        <v>11.25</v>
      </c>
      <c r="AH46" s="1">
        <v>0.34</v>
      </c>
      <c r="AI46" s="1">
        <v>1.47</v>
      </c>
      <c r="AJ46" s="2">
        <f t="shared" si="0"/>
        <v>1.81</v>
      </c>
      <c r="AL46">
        <v>2.1717991189427313</v>
      </c>
      <c r="AM46">
        <v>4.1568960352422888</v>
      </c>
      <c r="AN46" s="4">
        <f t="shared" si="1"/>
        <v>6</v>
      </c>
      <c r="AP46">
        <v>0.81778149779735598</v>
      </c>
      <c r="AQ46">
        <v>2.1026431718061631</v>
      </c>
      <c r="AR46" s="3">
        <f t="shared" si="2"/>
        <v>2</v>
      </c>
      <c r="AT46">
        <v>5.9094778242677792</v>
      </c>
      <c r="AU46">
        <v>5.2179615062761453</v>
      </c>
      <c r="AV46" s="3">
        <f t="shared" si="6"/>
        <v>11</v>
      </c>
      <c r="AW46" s="3"/>
      <c r="AX46" s="12">
        <v>0.15</v>
      </c>
      <c r="AY46" s="12">
        <v>0.46</v>
      </c>
      <c r="AZ46" s="13">
        <f t="shared" si="3"/>
        <v>0.32576986784140965</v>
      </c>
      <c r="BA46" s="13">
        <f t="shared" si="4"/>
        <v>1.912172176211453</v>
      </c>
      <c r="BB46" s="4">
        <f t="shared" si="5"/>
        <v>2</v>
      </c>
      <c r="BC46" t="s">
        <v>413</v>
      </c>
    </row>
    <row r="47" spans="1:55" x14ac:dyDescent="0.25">
      <c r="A47" t="s">
        <v>53</v>
      </c>
      <c r="B47" t="s">
        <v>62</v>
      </c>
      <c r="C47" t="s">
        <v>359</v>
      </c>
      <c r="D47" s="5">
        <v>0.59599999999999997</v>
      </c>
      <c r="E47" s="5">
        <v>0.25700000000000001</v>
      </c>
      <c r="F47" s="5">
        <v>0.14499999999999999</v>
      </c>
      <c r="G47" t="s">
        <v>360</v>
      </c>
      <c r="H47">
        <v>2.83</v>
      </c>
      <c r="I47" t="s">
        <v>361</v>
      </c>
      <c r="J47">
        <v>1.55</v>
      </c>
      <c r="K47" t="s">
        <v>59</v>
      </c>
      <c r="L47">
        <v>2.85</v>
      </c>
      <c r="M47" t="s">
        <v>72</v>
      </c>
      <c r="N47">
        <v>1.54</v>
      </c>
      <c r="O47">
        <v>5.47</v>
      </c>
      <c r="P47">
        <v>13.85</v>
      </c>
      <c r="Q47">
        <v>9.1319999999999997</v>
      </c>
      <c r="R47">
        <v>7.21</v>
      </c>
      <c r="S47">
        <v>46.295999999999999</v>
      </c>
      <c r="T47">
        <v>12.034000000000001</v>
      </c>
      <c r="U47">
        <v>30.488</v>
      </c>
      <c r="V47" t="s">
        <v>27</v>
      </c>
      <c r="W47" t="s">
        <v>38</v>
      </c>
      <c r="X47">
        <v>-3</v>
      </c>
      <c r="Y47">
        <v>1</v>
      </c>
      <c r="Z47" t="s">
        <v>30</v>
      </c>
      <c r="AA47" t="s">
        <v>28</v>
      </c>
      <c r="AB47" s="8">
        <v>3.5263</v>
      </c>
      <c r="AC47" s="8">
        <v>3.6364000000000001</v>
      </c>
      <c r="AD47" s="9"/>
      <c r="AE47" s="9">
        <v>0</v>
      </c>
      <c r="AF47" s="7">
        <v>0</v>
      </c>
      <c r="AH47" s="1">
        <v>1.52</v>
      </c>
      <c r="AI47" s="1">
        <v>0.6</v>
      </c>
      <c r="AJ47" s="2">
        <f t="shared" si="0"/>
        <v>2.12</v>
      </c>
      <c r="AL47">
        <v>0</v>
      </c>
      <c r="AM47">
        <v>0</v>
      </c>
      <c r="AN47" s="4">
        <f t="shared" si="1"/>
        <v>0</v>
      </c>
      <c r="AP47">
        <v>1.4385090909090943</v>
      </c>
      <c r="AQ47">
        <v>2.0125289256198347</v>
      </c>
      <c r="AR47" s="3">
        <f t="shared" si="2"/>
        <v>3</v>
      </c>
      <c r="AT47">
        <v>0</v>
      </c>
      <c r="AU47">
        <v>0</v>
      </c>
      <c r="AV47" s="3">
        <f t="shared" si="6"/>
        <v>0</v>
      </c>
      <c r="AW47" s="3"/>
      <c r="AX47" s="12">
        <v>-1</v>
      </c>
      <c r="AY47" s="12">
        <v>-1</v>
      </c>
      <c r="AZ47" s="13">
        <f t="shared" si="3"/>
        <v>0</v>
      </c>
      <c r="BA47" s="13">
        <f t="shared" si="4"/>
        <v>0</v>
      </c>
      <c r="BB47" s="4">
        <f t="shared" si="5"/>
        <v>0</v>
      </c>
      <c r="BC47" t="s">
        <v>413</v>
      </c>
    </row>
    <row r="48" spans="1:55" x14ac:dyDescent="0.25">
      <c r="A48" t="s">
        <v>64</v>
      </c>
      <c r="B48" t="s">
        <v>67</v>
      </c>
      <c r="C48" t="s">
        <v>95</v>
      </c>
      <c r="D48" s="5">
        <v>0.437</v>
      </c>
      <c r="E48" s="5">
        <v>0.32600000000000001</v>
      </c>
      <c r="F48" s="5">
        <v>0.23599999999999999</v>
      </c>
      <c r="G48" t="s">
        <v>54</v>
      </c>
      <c r="H48">
        <v>3.9</v>
      </c>
      <c r="I48" t="s">
        <v>363</v>
      </c>
      <c r="J48">
        <v>1.35</v>
      </c>
      <c r="K48" t="s">
        <v>362</v>
      </c>
      <c r="L48">
        <v>3.06</v>
      </c>
      <c r="M48" t="s">
        <v>364</v>
      </c>
      <c r="N48">
        <v>1.49</v>
      </c>
      <c r="O48">
        <v>5.4470000000000001</v>
      </c>
      <c r="P48">
        <v>8.3260000000000005</v>
      </c>
      <c r="Q48">
        <v>7.8550000000000004</v>
      </c>
      <c r="R48">
        <v>10.276999999999999</v>
      </c>
      <c r="S48">
        <v>24.038</v>
      </c>
      <c r="T48">
        <v>14.815</v>
      </c>
      <c r="U48">
        <v>22.675999999999998</v>
      </c>
      <c r="V48" t="s">
        <v>42</v>
      </c>
      <c r="W48" t="s">
        <v>38</v>
      </c>
      <c r="X48">
        <v>-1</v>
      </c>
      <c r="Y48">
        <v>-1</v>
      </c>
      <c r="Z48" t="s">
        <v>40</v>
      </c>
      <c r="AA48" t="s">
        <v>40</v>
      </c>
      <c r="AB48" s="8">
        <v>4.5999999999999996</v>
      </c>
      <c r="AC48" s="8">
        <v>5.3333000000000004</v>
      </c>
      <c r="AD48" s="9"/>
      <c r="AE48" s="9">
        <v>9.2667000000000002</v>
      </c>
      <c r="AF48" s="7">
        <v>9.5333000000000006</v>
      </c>
      <c r="AH48" s="1">
        <v>1.06</v>
      </c>
      <c r="AI48" s="1">
        <v>0.69</v>
      </c>
      <c r="AJ48" s="2">
        <f t="shared" si="0"/>
        <v>1.75</v>
      </c>
      <c r="AL48">
        <v>5.5960599999999934</v>
      </c>
      <c r="AM48">
        <v>2.5405050000000018</v>
      </c>
      <c r="AN48" s="4">
        <f t="shared" si="1"/>
        <v>8</v>
      </c>
      <c r="AP48">
        <v>1.8816299999999999</v>
      </c>
      <c r="AQ48">
        <v>2.2680899999999999</v>
      </c>
      <c r="AR48" s="3">
        <f t="shared" si="2"/>
        <v>4</v>
      </c>
      <c r="AT48">
        <v>4.7334000000000005</v>
      </c>
      <c r="AU48">
        <v>3.8204099999999999</v>
      </c>
      <c r="AV48" s="3">
        <f t="shared" si="6"/>
        <v>8</v>
      </c>
      <c r="AW48" s="3"/>
      <c r="AX48" s="12">
        <v>0.39</v>
      </c>
      <c r="AY48" s="12">
        <v>0.24</v>
      </c>
      <c r="AZ48" s="13">
        <f t="shared" si="3"/>
        <v>2.1824633999999974</v>
      </c>
      <c r="BA48" s="13">
        <f t="shared" si="4"/>
        <v>0.60972120000000041</v>
      </c>
      <c r="BB48" s="4">
        <f t="shared" si="5"/>
        <v>2</v>
      </c>
      <c r="BC48" t="s">
        <v>413</v>
      </c>
    </row>
    <row r="49" spans="1:55" x14ac:dyDescent="0.25">
      <c r="A49" t="s">
        <v>64</v>
      </c>
      <c r="B49" t="s">
        <v>88</v>
      </c>
      <c r="C49" t="s">
        <v>96</v>
      </c>
      <c r="D49" s="5">
        <v>0.184</v>
      </c>
      <c r="E49" s="5">
        <v>0.24299999999999999</v>
      </c>
      <c r="F49" s="5">
        <v>0.57099999999999995</v>
      </c>
      <c r="G49" t="s">
        <v>130</v>
      </c>
      <c r="H49">
        <v>2.21</v>
      </c>
      <c r="I49" t="s">
        <v>179</v>
      </c>
      <c r="J49">
        <v>1.83</v>
      </c>
      <c r="K49" t="s">
        <v>129</v>
      </c>
      <c r="L49">
        <v>2.2000000000000002</v>
      </c>
      <c r="M49" t="s">
        <v>190</v>
      </c>
      <c r="N49">
        <v>1.84</v>
      </c>
      <c r="O49">
        <v>14.599</v>
      </c>
      <c r="P49">
        <v>7.2359999999999998</v>
      </c>
      <c r="Q49">
        <v>8.7799999999999994</v>
      </c>
      <c r="R49">
        <v>35.460999999999999</v>
      </c>
      <c r="S49">
        <v>8.6959999999999997</v>
      </c>
      <c r="T49">
        <v>21.277000000000001</v>
      </c>
      <c r="U49">
        <v>10.548999999999999</v>
      </c>
      <c r="V49" t="s">
        <v>34</v>
      </c>
      <c r="W49" t="s">
        <v>29</v>
      </c>
      <c r="X49">
        <v>2</v>
      </c>
      <c r="Y49">
        <v>-2</v>
      </c>
      <c r="Z49" t="s">
        <v>40</v>
      </c>
      <c r="AA49" t="s">
        <v>30</v>
      </c>
      <c r="AB49" s="8">
        <v>7</v>
      </c>
      <c r="AC49" s="8">
        <v>5.7332999999999998</v>
      </c>
      <c r="AD49" s="9"/>
      <c r="AE49" s="9">
        <v>9.4</v>
      </c>
      <c r="AF49" s="7">
        <v>8.8000000000000007</v>
      </c>
      <c r="AH49" s="1">
        <v>0.82</v>
      </c>
      <c r="AI49" s="1">
        <v>1.66</v>
      </c>
      <c r="AJ49" s="2">
        <f t="shared" si="0"/>
        <v>2.48</v>
      </c>
      <c r="AL49">
        <v>2.8991999999999964</v>
      </c>
      <c r="AM49">
        <v>5.5903714285714328</v>
      </c>
      <c r="AN49" s="4">
        <f t="shared" si="1"/>
        <v>8</v>
      </c>
      <c r="AP49">
        <v>3.35988</v>
      </c>
      <c r="AQ49">
        <v>3.1923199999999996</v>
      </c>
      <c r="AR49" s="3">
        <f t="shared" si="2"/>
        <v>6</v>
      </c>
      <c r="AT49">
        <v>3.2795699999999997</v>
      </c>
      <c r="AU49">
        <v>5.4198520000000006</v>
      </c>
      <c r="AV49" s="3">
        <f t="shared" si="6"/>
        <v>8</v>
      </c>
      <c r="AW49" s="3"/>
      <c r="AX49" s="12">
        <v>0.64</v>
      </c>
      <c r="AY49" s="12">
        <v>0.26</v>
      </c>
      <c r="AZ49" s="13">
        <f t="shared" si="3"/>
        <v>1.8554879999999978</v>
      </c>
      <c r="BA49" s="13">
        <f t="shared" si="4"/>
        <v>1.4534965714285726</v>
      </c>
      <c r="BB49" s="4">
        <f t="shared" si="5"/>
        <v>3</v>
      </c>
      <c r="BC49" t="s">
        <v>413</v>
      </c>
    </row>
    <row r="50" spans="1:55" x14ac:dyDescent="0.25">
      <c r="A50" t="s">
        <v>64</v>
      </c>
      <c r="B50" t="s">
        <v>103</v>
      </c>
      <c r="C50" t="s">
        <v>97</v>
      </c>
      <c r="D50" s="5">
        <v>0.25700000000000001</v>
      </c>
      <c r="E50" s="5">
        <v>0.36899999999999999</v>
      </c>
      <c r="F50" s="5">
        <v>0.373</v>
      </c>
      <c r="G50" t="s">
        <v>366</v>
      </c>
      <c r="H50">
        <v>5.46</v>
      </c>
      <c r="I50" t="s">
        <v>367</v>
      </c>
      <c r="J50">
        <v>1.22</v>
      </c>
      <c r="K50" t="s">
        <v>51</v>
      </c>
      <c r="L50">
        <v>3.76</v>
      </c>
      <c r="M50" t="s">
        <v>206</v>
      </c>
      <c r="N50">
        <v>1.36</v>
      </c>
      <c r="O50">
        <v>6.8259999999999996</v>
      </c>
      <c r="P50">
        <v>5.2160000000000002</v>
      </c>
      <c r="Q50">
        <v>8.2029999999999994</v>
      </c>
      <c r="R50">
        <v>21.459</v>
      </c>
      <c r="S50">
        <v>12.531000000000001</v>
      </c>
      <c r="T50">
        <v>25.773</v>
      </c>
      <c r="U50">
        <v>19.724</v>
      </c>
      <c r="V50" t="s">
        <v>42</v>
      </c>
      <c r="W50" t="s">
        <v>35</v>
      </c>
      <c r="X50">
        <v>-1</v>
      </c>
      <c r="Y50">
        <v>1</v>
      </c>
      <c r="Z50" t="s">
        <v>30</v>
      </c>
      <c r="AA50" t="s">
        <v>28</v>
      </c>
      <c r="AB50" s="8">
        <v>6.4667000000000003</v>
      </c>
      <c r="AC50" s="8">
        <v>5.8666999999999998</v>
      </c>
      <c r="AD50" s="9"/>
      <c r="AE50" s="9">
        <v>10</v>
      </c>
      <c r="AF50" s="7">
        <v>7.9333</v>
      </c>
      <c r="AH50" s="1">
        <v>0.64</v>
      </c>
      <c r="AI50" s="1">
        <v>0.83</v>
      </c>
      <c r="AJ50" s="2">
        <f t="shared" si="0"/>
        <v>1.47</v>
      </c>
      <c r="AL50">
        <v>2.6140257142857113</v>
      </c>
      <c r="AM50">
        <v>3.2771142857142879</v>
      </c>
      <c r="AN50" s="4">
        <f t="shared" si="1"/>
        <v>5</v>
      </c>
      <c r="AP50">
        <v>1.8881100000000002</v>
      </c>
      <c r="AQ50">
        <v>4.5222599999999993</v>
      </c>
      <c r="AR50" s="3">
        <f t="shared" si="2"/>
        <v>6</v>
      </c>
      <c r="AT50">
        <v>6.2475000000000005</v>
      </c>
      <c r="AU50">
        <v>3.0145599999999999</v>
      </c>
      <c r="AV50" s="3">
        <f t="shared" si="6"/>
        <v>9</v>
      </c>
      <c r="AW50" s="3"/>
      <c r="AX50" s="12">
        <v>0.42</v>
      </c>
      <c r="AY50" s="12">
        <v>0.39</v>
      </c>
      <c r="AZ50" s="13">
        <f t="shared" si="3"/>
        <v>1.0978907999999987</v>
      </c>
      <c r="BA50" s="13">
        <f t="shared" si="4"/>
        <v>1.2780745714285724</v>
      </c>
      <c r="BB50" s="4">
        <f t="shared" si="5"/>
        <v>2</v>
      </c>
      <c r="BC50" t="s">
        <v>413</v>
      </c>
    </row>
    <row r="51" spans="1:55" x14ac:dyDescent="0.25">
      <c r="A51" t="s">
        <v>64</v>
      </c>
      <c r="B51" t="s">
        <v>89</v>
      </c>
      <c r="C51" t="s">
        <v>93</v>
      </c>
      <c r="D51" s="5">
        <v>0.24099999999999999</v>
      </c>
      <c r="E51" s="5">
        <v>0.314</v>
      </c>
      <c r="F51" s="5">
        <v>0.44500000000000001</v>
      </c>
      <c r="G51" t="s">
        <v>321</v>
      </c>
      <c r="H51">
        <v>3.49</v>
      </c>
      <c r="I51" t="s">
        <v>368</v>
      </c>
      <c r="J51">
        <v>1.4</v>
      </c>
      <c r="K51" t="s">
        <v>369</v>
      </c>
      <c r="L51">
        <v>2.83</v>
      </c>
      <c r="M51" t="s">
        <v>370</v>
      </c>
      <c r="N51">
        <v>1.55</v>
      </c>
      <c r="O51">
        <v>8.7029999999999994</v>
      </c>
      <c r="P51">
        <v>5.75</v>
      </c>
      <c r="Q51">
        <v>7.7460000000000004</v>
      </c>
      <c r="R51">
        <v>23.474</v>
      </c>
      <c r="S51">
        <v>10.234999999999999</v>
      </c>
      <c r="T51">
        <v>20.876999999999999</v>
      </c>
      <c r="U51">
        <v>13.792999999999999</v>
      </c>
      <c r="V51" t="s">
        <v>42</v>
      </c>
      <c r="W51" t="s">
        <v>35</v>
      </c>
      <c r="X51">
        <v>1</v>
      </c>
      <c r="Y51">
        <v>3</v>
      </c>
      <c r="Z51" t="s">
        <v>40</v>
      </c>
      <c r="AA51" t="s">
        <v>32</v>
      </c>
      <c r="AB51" s="8">
        <v>5.6</v>
      </c>
      <c r="AC51" s="8">
        <v>5.3333000000000004</v>
      </c>
      <c r="AD51" s="9"/>
      <c r="AE51" s="9">
        <v>10.199999999999999</v>
      </c>
      <c r="AF51" s="7">
        <v>9</v>
      </c>
      <c r="AH51" s="1">
        <v>0.74</v>
      </c>
      <c r="AI51" s="1">
        <v>1.1200000000000001</v>
      </c>
      <c r="AJ51" s="2">
        <f t="shared" si="0"/>
        <v>1.86</v>
      </c>
      <c r="AL51">
        <v>3.5450485714285676</v>
      </c>
      <c r="AM51">
        <v>4.0482000000000031</v>
      </c>
      <c r="AN51" s="4">
        <f t="shared" si="1"/>
        <v>7</v>
      </c>
      <c r="AP51">
        <v>2.3571000000000004</v>
      </c>
      <c r="AQ51">
        <v>1.95286</v>
      </c>
      <c r="AR51" s="3">
        <f t="shared" si="2"/>
        <v>4</v>
      </c>
      <c r="AT51">
        <v>4.23752</v>
      </c>
      <c r="AU51">
        <v>5.4934000000000012</v>
      </c>
      <c r="AV51" s="3">
        <f t="shared" si="6"/>
        <v>9</v>
      </c>
      <c r="AW51" s="3"/>
      <c r="AX51" s="12">
        <v>0.44</v>
      </c>
      <c r="AY51" s="12">
        <v>0.53</v>
      </c>
      <c r="AZ51" s="13">
        <f t="shared" si="3"/>
        <v>1.5598213714285698</v>
      </c>
      <c r="BA51" s="13">
        <f t="shared" si="4"/>
        <v>2.1455460000000017</v>
      </c>
      <c r="BB51" s="4">
        <f t="shared" si="5"/>
        <v>3</v>
      </c>
      <c r="BC51" t="s">
        <v>413</v>
      </c>
    </row>
    <row r="52" spans="1:55" x14ac:dyDescent="0.25">
      <c r="A52" t="s">
        <v>64</v>
      </c>
      <c r="B52" t="s">
        <v>86</v>
      </c>
      <c r="C52" t="s">
        <v>104</v>
      </c>
      <c r="D52" s="5">
        <v>0.57499999999999996</v>
      </c>
      <c r="E52" s="5">
        <v>0.22</v>
      </c>
      <c r="F52" s="5">
        <v>0.20200000000000001</v>
      </c>
      <c r="G52" t="s">
        <v>371</v>
      </c>
      <c r="H52">
        <v>1.77</v>
      </c>
      <c r="I52" t="s">
        <v>180</v>
      </c>
      <c r="J52">
        <v>2.33</v>
      </c>
      <c r="K52" t="s">
        <v>314</v>
      </c>
      <c r="L52">
        <v>1.81</v>
      </c>
      <c r="M52" t="s">
        <v>48</v>
      </c>
      <c r="N52">
        <v>2.25</v>
      </c>
      <c r="O52">
        <v>10.132</v>
      </c>
      <c r="P52">
        <v>18.657</v>
      </c>
      <c r="Q52">
        <v>9.69</v>
      </c>
      <c r="R52">
        <v>10.537000000000001</v>
      </c>
      <c r="S52">
        <v>35.713999999999999</v>
      </c>
      <c r="T52">
        <v>10.07</v>
      </c>
      <c r="U52">
        <v>18.518999999999998</v>
      </c>
      <c r="V52" t="s">
        <v>27</v>
      </c>
      <c r="W52" t="s">
        <v>35</v>
      </c>
      <c r="X52">
        <v>1</v>
      </c>
      <c r="Y52">
        <v>2</v>
      </c>
      <c r="Z52" t="s">
        <v>30</v>
      </c>
      <c r="AA52" t="s">
        <v>28</v>
      </c>
      <c r="AB52" s="8">
        <v>6.6</v>
      </c>
      <c r="AC52" s="8">
        <v>5.9333</v>
      </c>
      <c r="AD52" s="9"/>
      <c r="AE52" s="9">
        <v>9.1333000000000002</v>
      </c>
      <c r="AF52" s="7">
        <v>9</v>
      </c>
      <c r="AH52" s="1">
        <v>1.92</v>
      </c>
      <c r="AI52" s="1">
        <v>1.05</v>
      </c>
      <c r="AJ52" s="2">
        <f t="shared" si="0"/>
        <v>2.9699999999999998</v>
      </c>
      <c r="AL52">
        <v>3.5989771428571391</v>
      </c>
      <c r="AM52">
        <v>5.0313342857142889</v>
      </c>
      <c r="AN52" s="4">
        <f t="shared" si="1"/>
        <v>8</v>
      </c>
      <c r="AP52">
        <v>4.0119300000000004</v>
      </c>
      <c r="AQ52">
        <v>2.4690599999999998</v>
      </c>
      <c r="AR52" s="3">
        <f t="shared" si="2"/>
        <v>6</v>
      </c>
      <c r="AT52">
        <v>2.9414699999999998</v>
      </c>
      <c r="AU52">
        <v>3.3123840000000002</v>
      </c>
      <c r="AV52" s="3">
        <f t="shared" si="6"/>
        <v>6</v>
      </c>
      <c r="AW52" s="3"/>
      <c r="AX52" s="12">
        <v>0.46</v>
      </c>
      <c r="AY52" s="12">
        <v>0.33</v>
      </c>
      <c r="AZ52" s="13">
        <f t="shared" si="3"/>
        <v>1.6555294857142842</v>
      </c>
      <c r="BA52" s="13">
        <f t="shared" si="4"/>
        <v>1.6603403142857154</v>
      </c>
      <c r="BB52" s="4">
        <f t="shared" si="5"/>
        <v>3</v>
      </c>
      <c r="BC52" t="s">
        <v>413</v>
      </c>
    </row>
    <row r="53" spans="1:55" x14ac:dyDescent="0.25">
      <c r="A53" t="s">
        <v>64</v>
      </c>
      <c r="B53" t="s">
        <v>99</v>
      </c>
      <c r="C53" t="s">
        <v>66</v>
      </c>
      <c r="D53" s="5">
        <v>0.44400000000000001</v>
      </c>
      <c r="E53" s="5">
        <v>0.217</v>
      </c>
      <c r="F53" s="5">
        <v>0.33300000000000002</v>
      </c>
      <c r="G53" t="s">
        <v>340</v>
      </c>
      <c r="H53">
        <v>1.44</v>
      </c>
      <c r="I53" t="s">
        <v>113</v>
      </c>
      <c r="J53">
        <v>3.32</v>
      </c>
      <c r="K53" t="s">
        <v>137</v>
      </c>
      <c r="L53">
        <v>1.45</v>
      </c>
      <c r="M53" t="s">
        <v>160</v>
      </c>
      <c r="N53">
        <v>3.28</v>
      </c>
      <c r="O53">
        <v>18.975000000000001</v>
      </c>
      <c r="P53">
        <v>22.172999999999998</v>
      </c>
      <c r="Q53">
        <v>11.403</v>
      </c>
      <c r="R53">
        <v>19.530999999999999</v>
      </c>
      <c r="S53">
        <v>26.596</v>
      </c>
      <c r="T53">
        <v>11.737</v>
      </c>
      <c r="U53">
        <v>13.699</v>
      </c>
      <c r="V53" t="s">
        <v>75</v>
      </c>
      <c r="W53" t="s">
        <v>52</v>
      </c>
      <c r="X53">
        <v>1</v>
      </c>
      <c r="Y53">
        <v>-4</v>
      </c>
      <c r="Z53" t="s">
        <v>40</v>
      </c>
      <c r="AA53" t="s">
        <v>30</v>
      </c>
      <c r="AB53" s="8">
        <v>5.0667</v>
      </c>
      <c r="AC53" s="8">
        <v>5</v>
      </c>
      <c r="AD53" s="9"/>
      <c r="AE53" s="9">
        <v>9.5333000000000006</v>
      </c>
      <c r="AF53" s="7">
        <v>9.1333000000000002</v>
      </c>
      <c r="AH53" s="1">
        <v>1.94</v>
      </c>
      <c r="AI53" s="1">
        <v>1.66</v>
      </c>
      <c r="AJ53" s="2">
        <f t="shared" si="0"/>
        <v>3.5999999999999996</v>
      </c>
      <c r="AL53">
        <v>4.5770257142857096</v>
      </c>
      <c r="AM53">
        <v>4.4722971428571459</v>
      </c>
      <c r="AN53" s="4">
        <f t="shared" si="1"/>
        <v>9</v>
      </c>
      <c r="AP53">
        <v>2.5758000000000001</v>
      </c>
      <c r="AQ53">
        <v>2.94408</v>
      </c>
      <c r="AR53" s="3">
        <f t="shared" si="2"/>
        <v>5</v>
      </c>
      <c r="AT53">
        <v>2.5151699999999999</v>
      </c>
      <c r="AU53">
        <v>6.0427400000000002</v>
      </c>
      <c r="AV53" s="3">
        <f t="shared" si="6"/>
        <v>8</v>
      </c>
      <c r="AW53" s="3"/>
      <c r="AX53" s="12">
        <v>0.46</v>
      </c>
      <c r="AY53" s="12">
        <v>0.48</v>
      </c>
      <c r="AZ53" s="13">
        <f t="shared" si="3"/>
        <v>2.1054318285714264</v>
      </c>
      <c r="BA53" s="13">
        <f t="shared" si="4"/>
        <v>2.1467026285714299</v>
      </c>
      <c r="BB53" s="4">
        <f t="shared" si="5"/>
        <v>4</v>
      </c>
      <c r="BC53" t="s">
        <v>413</v>
      </c>
    </row>
    <row r="54" spans="1:55" x14ac:dyDescent="0.25">
      <c r="A54" t="s">
        <v>64</v>
      </c>
      <c r="B54" t="s">
        <v>65</v>
      </c>
      <c r="C54" t="s">
        <v>94</v>
      </c>
      <c r="D54" s="5">
        <v>0.40699999999999997</v>
      </c>
      <c r="E54" s="5">
        <v>0.28399999999999997</v>
      </c>
      <c r="F54" s="5">
        <v>0.309</v>
      </c>
      <c r="G54" t="s">
        <v>372</v>
      </c>
      <c r="H54">
        <v>2.52</v>
      </c>
      <c r="I54" t="s">
        <v>373</v>
      </c>
      <c r="J54">
        <v>1.66</v>
      </c>
      <c r="K54" t="s">
        <v>374</v>
      </c>
      <c r="L54">
        <v>2.1800000000000002</v>
      </c>
      <c r="M54" t="s">
        <v>85</v>
      </c>
      <c r="N54">
        <v>1.85</v>
      </c>
      <c r="O54">
        <v>7.88</v>
      </c>
      <c r="P54">
        <v>9.3719999999999999</v>
      </c>
      <c r="Q54">
        <v>7.5759999999999996</v>
      </c>
      <c r="R54">
        <v>12.739000000000001</v>
      </c>
      <c r="S54">
        <v>18.018000000000001</v>
      </c>
      <c r="T54">
        <v>12.255000000000001</v>
      </c>
      <c r="U54">
        <v>14.577</v>
      </c>
      <c r="V54" t="s">
        <v>42</v>
      </c>
      <c r="W54" t="s">
        <v>29</v>
      </c>
      <c r="X54">
        <v>-2</v>
      </c>
      <c r="Y54">
        <v>-7</v>
      </c>
      <c r="Z54" t="s">
        <v>28</v>
      </c>
      <c r="AA54" t="s">
        <v>40</v>
      </c>
      <c r="AB54" s="8">
        <v>4.8</v>
      </c>
      <c r="AC54" s="8">
        <v>5.4</v>
      </c>
      <c r="AD54" s="9"/>
      <c r="AE54" s="9">
        <v>10.533300000000001</v>
      </c>
      <c r="AF54" s="7">
        <v>9.5333000000000006</v>
      </c>
      <c r="AH54" s="1">
        <v>1.24</v>
      </c>
      <c r="AI54" s="1">
        <v>1.04</v>
      </c>
      <c r="AJ54" s="2">
        <f t="shared" si="0"/>
        <v>2.2800000000000002</v>
      </c>
      <c r="AL54">
        <v>4.4152399999999954</v>
      </c>
      <c r="AM54">
        <v>2.8719235714285736</v>
      </c>
      <c r="AN54" s="4">
        <f t="shared" si="1"/>
        <v>7</v>
      </c>
      <c r="AP54">
        <v>2.7761400000000003</v>
      </c>
      <c r="AQ54">
        <v>2.4806599999999999</v>
      </c>
      <c r="AR54" s="3">
        <f t="shared" si="2"/>
        <v>5</v>
      </c>
      <c r="AT54">
        <v>5.6595000000000004</v>
      </c>
      <c r="AU54">
        <v>6.9925079999999999</v>
      </c>
      <c r="AV54" s="3">
        <f t="shared" si="6"/>
        <v>12</v>
      </c>
      <c r="AW54" s="3"/>
      <c r="AX54" s="12">
        <v>0.34</v>
      </c>
      <c r="AY54" s="12">
        <v>0.68</v>
      </c>
      <c r="AZ54" s="13">
        <f t="shared" si="3"/>
        <v>1.5011815999999985</v>
      </c>
      <c r="BA54" s="13">
        <f t="shared" si="4"/>
        <v>1.9529080285714302</v>
      </c>
      <c r="BB54" s="4">
        <f t="shared" si="5"/>
        <v>3</v>
      </c>
      <c r="BC54" t="s">
        <v>413</v>
      </c>
    </row>
    <row r="55" spans="1:55" x14ac:dyDescent="0.25">
      <c r="A55" t="s">
        <v>64</v>
      </c>
      <c r="B55" t="s">
        <v>90</v>
      </c>
      <c r="C55" t="s">
        <v>87</v>
      </c>
      <c r="D55" s="5">
        <v>0.45700000000000002</v>
      </c>
      <c r="E55" s="5">
        <v>0.23</v>
      </c>
      <c r="F55" s="5">
        <v>0.31</v>
      </c>
      <c r="G55" t="s">
        <v>236</v>
      </c>
      <c r="H55">
        <v>1.62</v>
      </c>
      <c r="I55" t="s">
        <v>116</v>
      </c>
      <c r="J55">
        <v>2.64</v>
      </c>
      <c r="K55" t="s">
        <v>375</v>
      </c>
      <c r="L55">
        <v>1.59</v>
      </c>
      <c r="M55" t="s">
        <v>376</v>
      </c>
      <c r="N55">
        <v>2.72</v>
      </c>
      <c r="O55">
        <v>13.85</v>
      </c>
      <c r="P55">
        <v>17.241</v>
      </c>
      <c r="Q55">
        <v>9.7089999999999996</v>
      </c>
      <c r="R55">
        <v>15.601000000000001</v>
      </c>
      <c r="S55">
        <v>24.213000000000001</v>
      </c>
      <c r="T55">
        <v>10.929</v>
      </c>
      <c r="U55">
        <v>13.624000000000001</v>
      </c>
      <c r="V55" t="s">
        <v>27</v>
      </c>
      <c r="W55" t="s">
        <v>38</v>
      </c>
      <c r="X55">
        <v>-1</v>
      </c>
      <c r="Y55">
        <v>-2</v>
      </c>
      <c r="Z55" t="s">
        <v>40</v>
      </c>
      <c r="AA55" t="s">
        <v>28</v>
      </c>
      <c r="AB55" s="8">
        <v>6.4</v>
      </c>
      <c r="AC55" s="8">
        <v>5.0667</v>
      </c>
      <c r="AD55" s="9"/>
      <c r="AE55" s="9">
        <v>10.333299999999999</v>
      </c>
      <c r="AF55" s="7">
        <v>9.3332999999999995</v>
      </c>
      <c r="AH55" s="1">
        <v>1.78</v>
      </c>
      <c r="AI55" s="1">
        <v>1.43</v>
      </c>
      <c r="AJ55" s="2">
        <f t="shared" si="0"/>
        <v>3.21</v>
      </c>
      <c r="AL55">
        <v>8.3282971428571333</v>
      </c>
      <c r="AM55">
        <v>2.3002821428571445</v>
      </c>
      <c r="AN55" s="4">
        <f t="shared" si="1"/>
        <v>10</v>
      </c>
      <c r="AP55">
        <v>1.46286</v>
      </c>
      <c r="AQ55">
        <v>3.2259600000000002</v>
      </c>
      <c r="AR55" s="3">
        <f t="shared" si="2"/>
        <v>4</v>
      </c>
      <c r="AT55">
        <v>8.0580499999999997</v>
      </c>
      <c r="AU55">
        <v>3.3518819999999998</v>
      </c>
      <c r="AV55" s="3">
        <f t="shared" si="6"/>
        <v>11</v>
      </c>
      <c r="AW55" s="3"/>
      <c r="AX55" s="12">
        <v>0.55000000000000004</v>
      </c>
      <c r="AY55" s="12">
        <v>0.67</v>
      </c>
      <c r="AZ55" s="13">
        <f t="shared" si="3"/>
        <v>4.5805634285714234</v>
      </c>
      <c r="BA55" s="13">
        <f t="shared" si="4"/>
        <v>1.541189035714287</v>
      </c>
      <c r="BB55" s="4">
        <f t="shared" si="5"/>
        <v>6</v>
      </c>
      <c r="BC55" t="s">
        <v>413</v>
      </c>
    </row>
    <row r="56" spans="1:55" x14ac:dyDescent="0.25">
      <c r="A56" t="s">
        <v>64</v>
      </c>
      <c r="B56" t="s">
        <v>100</v>
      </c>
      <c r="C56" t="s">
        <v>91</v>
      </c>
      <c r="D56" s="5">
        <v>0.747</v>
      </c>
      <c r="E56" s="5">
        <v>0.186</v>
      </c>
      <c r="F56" s="5">
        <v>6.3E-2</v>
      </c>
      <c r="G56" t="s">
        <v>377</v>
      </c>
      <c r="H56">
        <v>2.4700000000000002</v>
      </c>
      <c r="I56" t="s">
        <v>378</v>
      </c>
      <c r="J56">
        <v>1.69</v>
      </c>
      <c r="K56" t="s">
        <v>159</v>
      </c>
      <c r="L56">
        <v>3.71</v>
      </c>
      <c r="M56" t="s">
        <v>357</v>
      </c>
      <c r="N56">
        <v>1.38</v>
      </c>
      <c r="O56">
        <v>5.2409999999999997</v>
      </c>
      <c r="P56">
        <v>26.738</v>
      </c>
      <c r="Q56">
        <v>13.773999999999999</v>
      </c>
      <c r="R56">
        <v>5.4109999999999996</v>
      </c>
      <c r="S56">
        <v>140.845</v>
      </c>
      <c r="T56">
        <v>14.225</v>
      </c>
      <c r="U56">
        <v>72.463999999999999</v>
      </c>
      <c r="V56" t="s">
        <v>379</v>
      </c>
      <c r="W56" t="s">
        <v>29</v>
      </c>
      <c r="X56">
        <v>4</v>
      </c>
      <c r="Y56">
        <v>6</v>
      </c>
      <c r="Z56" t="s">
        <v>40</v>
      </c>
      <c r="AA56" t="s">
        <v>40</v>
      </c>
      <c r="AB56" s="8">
        <v>6.0667</v>
      </c>
      <c r="AC56" s="8">
        <v>5.0667</v>
      </c>
      <c r="AD56" s="9"/>
      <c r="AE56" s="9">
        <v>9.5333000000000006</v>
      </c>
      <c r="AF56" s="7">
        <v>10.1333</v>
      </c>
      <c r="AH56" s="1">
        <v>1.94</v>
      </c>
      <c r="AI56" s="1">
        <v>0.38</v>
      </c>
      <c r="AJ56" s="2">
        <f t="shared" si="0"/>
        <v>2.3199999999999998</v>
      </c>
      <c r="AL56">
        <v>5.2185599999999939</v>
      </c>
      <c r="AM56">
        <v>2.8270671428571448</v>
      </c>
      <c r="AN56" s="4">
        <f t="shared" si="1"/>
        <v>8</v>
      </c>
      <c r="AP56">
        <v>2.8906200000000006</v>
      </c>
      <c r="AQ56">
        <v>2.6987399999999999</v>
      </c>
      <c r="AR56" s="3">
        <f t="shared" si="2"/>
        <v>5</v>
      </c>
      <c r="AT56">
        <v>6.7737600000000011</v>
      </c>
      <c r="AU56">
        <v>2.7548719999999998</v>
      </c>
      <c r="AV56" s="3">
        <f t="shared" si="6"/>
        <v>9</v>
      </c>
      <c r="AW56" s="3"/>
      <c r="AX56" s="12">
        <v>0.41</v>
      </c>
      <c r="AY56" s="12">
        <v>0.49</v>
      </c>
      <c r="AZ56" s="13">
        <f t="shared" si="3"/>
        <v>2.1396095999999973</v>
      </c>
      <c r="BA56" s="13">
        <f t="shared" si="4"/>
        <v>1.385262900000001</v>
      </c>
      <c r="BB56" s="4">
        <f t="shared" si="5"/>
        <v>3</v>
      </c>
      <c r="BC56" t="s">
        <v>413</v>
      </c>
    </row>
    <row r="57" spans="1:55" x14ac:dyDescent="0.25">
      <c r="A57" t="s">
        <v>43</v>
      </c>
      <c r="B57" t="s">
        <v>77</v>
      </c>
      <c r="C57" t="s">
        <v>112</v>
      </c>
      <c r="D57" s="5">
        <v>0.29399999999999998</v>
      </c>
      <c r="E57" s="5">
        <v>0.30599999999999999</v>
      </c>
      <c r="F57" s="5">
        <v>0.39900000000000002</v>
      </c>
      <c r="G57" t="s">
        <v>70</v>
      </c>
      <c r="H57">
        <v>3.1</v>
      </c>
      <c r="I57" t="s">
        <v>380</v>
      </c>
      <c r="J57">
        <v>1.48</v>
      </c>
      <c r="K57" t="s">
        <v>55</v>
      </c>
      <c r="L57">
        <v>2.5299999999999998</v>
      </c>
      <c r="M57" t="s">
        <v>71</v>
      </c>
      <c r="N57">
        <v>1.65</v>
      </c>
      <c r="O57">
        <v>8.2100000000000009</v>
      </c>
      <c r="P57">
        <v>6.7069999999999999</v>
      </c>
      <c r="Q57">
        <v>7.4630000000000001</v>
      </c>
      <c r="R57">
        <v>18.282</v>
      </c>
      <c r="S57">
        <v>12.195</v>
      </c>
      <c r="T57">
        <v>16.611000000000001</v>
      </c>
      <c r="U57">
        <v>13.569000000000001</v>
      </c>
      <c r="V57" t="s">
        <v>42</v>
      </c>
      <c r="W57" t="s">
        <v>38</v>
      </c>
      <c r="X57">
        <v>-7</v>
      </c>
      <c r="Y57">
        <v>-2</v>
      </c>
      <c r="Z57" t="s">
        <v>30</v>
      </c>
      <c r="AA57" t="s">
        <v>30</v>
      </c>
      <c r="AB57" s="8">
        <v>5.7222</v>
      </c>
      <c r="AC57" s="8">
        <v>4.6111000000000004</v>
      </c>
      <c r="AD57" s="9"/>
      <c r="AE57" s="9">
        <v>9.4443999999999999</v>
      </c>
      <c r="AF57" s="7">
        <v>8.5</v>
      </c>
      <c r="AH57" s="1">
        <v>0.9</v>
      </c>
      <c r="AI57" s="1">
        <v>1.1000000000000001</v>
      </c>
      <c r="AJ57" s="2">
        <f t="shared" si="0"/>
        <v>2</v>
      </c>
      <c r="AL57">
        <v>2.6394840425531942</v>
      </c>
      <c r="AM57">
        <v>3.0313015957446758</v>
      </c>
      <c r="AN57" s="4">
        <f t="shared" si="1"/>
        <v>5</v>
      </c>
      <c r="AP57">
        <v>2.0661829787234072</v>
      </c>
      <c r="AQ57">
        <v>2.2730505319148975</v>
      </c>
      <c r="AR57" s="3">
        <f t="shared" si="2"/>
        <v>4</v>
      </c>
      <c r="AT57">
        <v>4.9818101010101037</v>
      </c>
      <c r="AU57">
        <v>3.2589454545454535</v>
      </c>
      <c r="AV57" s="3">
        <f t="shared" si="6"/>
        <v>8</v>
      </c>
      <c r="AW57" s="3"/>
      <c r="AX57" s="12">
        <v>0.33</v>
      </c>
      <c r="AY57" s="12">
        <v>0.24</v>
      </c>
      <c r="AZ57" s="13">
        <f t="shared" si="3"/>
        <v>0.87102973404255413</v>
      </c>
      <c r="BA57" s="13">
        <f t="shared" si="4"/>
        <v>0.72751238297872223</v>
      </c>
      <c r="BB57" s="4">
        <f t="shared" si="5"/>
        <v>1</v>
      </c>
      <c r="BC57" t="s">
        <v>413</v>
      </c>
    </row>
    <row r="58" spans="1:55" x14ac:dyDescent="0.25">
      <c r="A58" t="s">
        <v>43</v>
      </c>
      <c r="B58" t="s">
        <v>114</v>
      </c>
      <c r="C58" t="s">
        <v>108</v>
      </c>
      <c r="D58" s="5">
        <v>0.32900000000000001</v>
      </c>
      <c r="E58" s="5">
        <v>0.222</v>
      </c>
      <c r="F58" s="5">
        <v>0.44500000000000001</v>
      </c>
      <c r="G58" t="s">
        <v>254</v>
      </c>
      <c r="H58">
        <v>1.49</v>
      </c>
      <c r="I58" t="s">
        <v>362</v>
      </c>
      <c r="J58">
        <v>3.07</v>
      </c>
      <c r="K58" t="s">
        <v>381</v>
      </c>
      <c r="L58">
        <v>1.49</v>
      </c>
      <c r="M58" t="s">
        <v>173</v>
      </c>
      <c r="N58">
        <v>3.08</v>
      </c>
      <c r="O58">
        <v>20.242999999999999</v>
      </c>
      <c r="P58">
        <v>17.123000000000001</v>
      </c>
      <c r="Q58">
        <v>10.753</v>
      </c>
      <c r="R58">
        <v>25.445</v>
      </c>
      <c r="S58">
        <v>18.215</v>
      </c>
      <c r="T58">
        <v>13.513999999999999</v>
      </c>
      <c r="U58">
        <v>11.442</v>
      </c>
      <c r="V58" t="s">
        <v>75</v>
      </c>
      <c r="W58" t="s">
        <v>38</v>
      </c>
      <c r="X58">
        <v>-5</v>
      </c>
      <c r="Y58">
        <v>-4</v>
      </c>
      <c r="Z58" t="s">
        <v>30</v>
      </c>
      <c r="AA58" t="s">
        <v>28</v>
      </c>
      <c r="AB58" s="8">
        <v>5.1111000000000004</v>
      </c>
      <c r="AC58" s="8">
        <v>4.8333000000000004</v>
      </c>
      <c r="AD58" s="9"/>
      <c r="AE58" s="9">
        <v>9.3332999999999995</v>
      </c>
      <c r="AF58" s="7">
        <v>11.4444</v>
      </c>
      <c r="AH58" s="1">
        <v>1.59</v>
      </c>
      <c r="AI58" s="1">
        <v>1.88</v>
      </c>
      <c r="AJ58" s="2">
        <f t="shared" si="0"/>
        <v>3.4699999999999998</v>
      </c>
      <c r="AL58">
        <v>5.0469255319148987</v>
      </c>
      <c r="AM58">
        <v>4.5820734042553113</v>
      </c>
      <c r="AN58" s="4">
        <f t="shared" si="1"/>
        <v>9</v>
      </c>
      <c r="AP58">
        <v>2.6351319148936208</v>
      </c>
      <c r="AQ58">
        <v>1.3507180851063854</v>
      </c>
      <c r="AR58" s="3">
        <f t="shared" si="2"/>
        <v>3</v>
      </c>
      <c r="AT58">
        <v>5.9215050505050542</v>
      </c>
      <c r="AU58">
        <v>3.0370101010101003</v>
      </c>
      <c r="AV58" s="3">
        <f t="shared" si="6"/>
        <v>8</v>
      </c>
      <c r="AW58" s="3"/>
      <c r="AX58" s="12">
        <v>0.5</v>
      </c>
      <c r="AY58" s="12">
        <v>0.38</v>
      </c>
      <c r="AZ58" s="13">
        <f t="shared" si="3"/>
        <v>2.5234627659574493</v>
      </c>
      <c r="BA58" s="13">
        <f t="shared" si="4"/>
        <v>1.7411878936170182</v>
      </c>
      <c r="BB58" s="4">
        <f t="shared" si="5"/>
        <v>4</v>
      </c>
      <c r="BC58" t="s">
        <v>413</v>
      </c>
    </row>
    <row r="59" spans="1:55" x14ac:dyDescent="0.25">
      <c r="A59" t="s">
        <v>43</v>
      </c>
      <c r="B59" t="s">
        <v>81</v>
      </c>
      <c r="C59" t="s">
        <v>106</v>
      </c>
      <c r="D59" s="5">
        <v>0.30399999999999999</v>
      </c>
      <c r="E59" s="5">
        <v>0.248</v>
      </c>
      <c r="F59" s="5">
        <v>0.44600000000000001</v>
      </c>
      <c r="G59" t="s">
        <v>382</v>
      </c>
      <c r="H59">
        <v>1.88</v>
      </c>
      <c r="I59" t="s">
        <v>56</v>
      </c>
      <c r="J59">
        <v>2.15</v>
      </c>
      <c r="K59" t="s">
        <v>152</v>
      </c>
      <c r="L59">
        <v>1.78</v>
      </c>
      <c r="M59" t="s">
        <v>128</v>
      </c>
      <c r="N59">
        <v>2.2999999999999998</v>
      </c>
      <c r="O59">
        <v>13.369</v>
      </c>
      <c r="P59">
        <v>10.65</v>
      </c>
      <c r="Q59">
        <v>8.532</v>
      </c>
      <c r="R59">
        <v>21.413</v>
      </c>
      <c r="S59">
        <v>13.605</v>
      </c>
      <c r="T59">
        <v>13.68</v>
      </c>
      <c r="U59">
        <v>10.893000000000001</v>
      </c>
      <c r="V59" t="s">
        <v>34</v>
      </c>
      <c r="W59" t="s">
        <v>38</v>
      </c>
      <c r="X59">
        <v>-2</v>
      </c>
      <c r="Y59">
        <v>2</v>
      </c>
      <c r="Z59" t="s">
        <v>30</v>
      </c>
      <c r="AA59" t="s">
        <v>28</v>
      </c>
      <c r="AB59" s="8">
        <v>4.4443999999999999</v>
      </c>
      <c r="AC59" s="8">
        <v>4.5</v>
      </c>
      <c r="AD59" s="9"/>
      <c r="AE59" s="9">
        <v>8.2777999999999992</v>
      </c>
      <c r="AF59" s="7">
        <v>9.6111000000000004</v>
      </c>
      <c r="AH59" s="1">
        <v>1.25</v>
      </c>
      <c r="AI59" s="1">
        <v>1.57</v>
      </c>
      <c r="AJ59" s="2">
        <f t="shared" si="0"/>
        <v>2.8200000000000003</v>
      </c>
      <c r="AL59">
        <v>4.5625367021276642</v>
      </c>
      <c r="AM59">
        <v>3.9375670212765899</v>
      </c>
      <c r="AN59" s="4">
        <f t="shared" si="1"/>
        <v>8</v>
      </c>
      <c r="AP59">
        <v>1.2518808510638315</v>
      </c>
      <c r="AQ59">
        <v>2.12613031914894</v>
      </c>
      <c r="AR59" s="3">
        <f t="shared" si="2"/>
        <v>3</v>
      </c>
      <c r="AT59">
        <v>3.4652525252525281</v>
      </c>
      <c r="AU59">
        <v>4.989373737373735</v>
      </c>
      <c r="AV59" s="3">
        <f t="shared" si="6"/>
        <v>8</v>
      </c>
      <c r="AW59" s="3"/>
      <c r="AX59" s="12">
        <v>0.46</v>
      </c>
      <c r="AY59" s="12">
        <v>0.4</v>
      </c>
      <c r="AZ59" s="13">
        <f t="shared" si="3"/>
        <v>2.0987668829787256</v>
      </c>
      <c r="BA59" s="13">
        <f t="shared" si="4"/>
        <v>1.575026808510636</v>
      </c>
      <c r="BB59" s="4">
        <f t="shared" si="5"/>
        <v>3</v>
      </c>
      <c r="BC59" t="s">
        <v>413</v>
      </c>
    </row>
    <row r="60" spans="1:55" x14ac:dyDescent="0.25">
      <c r="A60" t="s">
        <v>43</v>
      </c>
      <c r="B60" t="s">
        <v>109</v>
      </c>
      <c r="C60" t="s">
        <v>119</v>
      </c>
      <c r="D60" s="5">
        <v>0.48699999999999999</v>
      </c>
      <c r="E60" s="5">
        <v>0.37</v>
      </c>
      <c r="F60" s="5">
        <v>0.14299999999999999</v>
      </c>
      <c r="G60" t="s">
        <v>383</v>
      </c>
      <c r="H60">
        <v>6.76</v>
      </c>
      <c r="I60" t="s">
        <v>384</v>
      </c>
      <c r="J60">
        <v>1.17</v>
      </c>
      <c r="K60" t="s">
        <v>306</v>
      </c>
      <c r="L60">
        <v>5.22</v>
      </c>
      <c r="M60" t="s">
        <v>385</v>
      </c>
      <c r="N60">
        <v>1.24</v>
      </c>
      <c r="O60">
        <v>3.9649999999999999</v>
      </c>
      <c r="P60">
        <v>9.98</v>
      </c>
      <c r="Q60">
        <v>10.548999999999999</v>
      </c>
      <c r="R60">
        <v>8.375</v>
      </c>
      <c r="S60">
        <v>53.191000000000003</v>
      </c>
      <c r="T60">
        <v>22.271999999999998</v>
      </c>
      <c r="U60">
        <v>56.18</v>
      </c>
      <c r="V60" t="s">
        <v>37</v>
      </c>
      <c r="W60" t="s">
        <v>29</v>
      </c>
      <c r="X60">
        <v>2</v>
      </c>
      <c r="Y60">
        <v>1</v>
      </c>
      <c r="Z60" t="s">
        <v>28</v>
      </c>
      <c r="AA60" t="s">
        <v>28</v>
      </c>
      <c r="AB60" s="8">
        <v>5.6666999999999996</v>
      </c>
      <c r="AC60" s="8">
        <v>5.1666999999999996</v>
      </c>
      <c r="AD60" s="9"/>
      <c r="AE60" s="9">
        <v>9.1667000000000005</v>
      </c>
      <c r="AF60" s="7">
        <v>10.222200000000001</v>
      </c>
      <c r="AH60" s="1">
        <v>0.95</v>
      </c>
      <c r="AI60" s="1">
        <v>0.38</v>
      </c>
      <c r="AJ60" s="2">
        <f t="shared" si="0"/>
        <v>1.33</v>
      </c>
      <c r="AL60">
        <v>4.1100537234042607</v>
      </c>
      <c r="AM60">
        <v>1.7058776595744654</v>
      </c>
      <c r="AN60" s="4">
        <f t="shared" si="1"/>
        <v>5</v>
      </c>
      <c r="AP60">
        <v>2.4216553191489401</v>
      </c>
      <c r="AQ60">
        <v>2.1540398936170253</v>
      </c>
      <c r="AR60" s="3">
        <f t="shared" si="2"/>
        <v>4</v>
      </c>
      <c r="AT60">
        <v>9.4795040404040467</v>
      </c>
      <c r="AU60">
        <v>2.9072696969696956</v>
      </c>
      <c r="AV60" s="3">
        <f t="shared" si="6"/>
        <v>12</v>
      </c>
      <c r="AW60" s="3"/>
      <c r="AX60" s="12">
        <v>0.45</v>
      </c>
      <c r="AY60" s="12">
        <v>0.32</v>
      </c>
      <c r="AZ60" s="13">
        <f t="shared" si="3"/>
        <v>1.8495241755319174</v>
      </c>
      <c r="BA60" s="13">
        <f t="shared" si="4"/>
        <v>0.54588085106382889</v>
      </c>
      <c r="BB60" s="4">
        <f t="shared" si="5"/>
        <v>2</v>
      </c>
      <c r="BC60" t="s">
        <v>413</v>
      </c>
    </row>
    <row r="61" spans="1:55" x14ac:dyDescent="0.25">
      <c r="A61" t="s">
        <v>43</v>
      </c>
      <c r="B61" t="s">
        <v>44</v>
      </c>
      <c r="C61" t="s">
        <v>115</v>
      </c>
      <c r="D61" s="5">
        <v>0.40500000000000003</v>
      </c>
      <c r="E61" s="5">
        <v>0.498</v>
      </c>
      <c r="F61" s="5">
        <v>9.7000000000000003E-2</v>
      </c>
      <c r="G61" t="s">
        <v>386</v>
      </c>
      <c r="H61">
        <v>20.41</v>
      </c>
      <c r="I61" t="s">
        <v>387</v>
      </c>
      <c r="J61">
        <v>1.05</v>
      </c>
      <c r="K61" t="s">
        <v>388</v>
      </c>
      <c r="L61">
        <v>12.59</v>
      </c>
      <c r="M61" t="s">
        <v>389</v>
      </c>
      <c r="N61">
        <v>1.0900000000000001</v>
      </c>
      <c r="O61">
        <v>3.61</v>
      </c>
      <c r="P61">
        <v>11.976000000000001</v>
      </c>
      <c r="Q61">
        <v>19.193999999999999</v>
      </c>
      <c r="R61">
        <v>11.574</v>
      </c>
      <c r="S61">
        <v>128.20500000000001</v>
      </c>
      <c r="T61">
        <v>61.728000000000002</v>
      </c>
      <c r="U61">
        <v>204.08199999999999</v>
      </c>
      <c r="V61" t="s">
        <v>37</v>
      </c>
      <c r="W61" t="s">
        <v>38</v>
      </c>
      <c r="X61">
        <v>4</v>
      </c>
      <c r="Y61">
        <v>5</v>
      </c>
      <c r="Z61" t="s">
        <v>32</v>
      </c>
      <c r="AA61" t="s">
        <v>28</v>
      </c>
      <c r="AB61" s="8">
        <v>4.6666999999999996</v>
      </c>
      <c r="AC61" s="8">
        <v>3.7222</v>
      </c>
      <c r="AD61" s="9"/>
      <c r="AE61" s="9">
        <v>8.6667000000000005</v>
      </c>
      <c r="AF61" s="7">
        <v>9.2222000000000008</v>
      </c>
      <c r="AH61" s="1">
        <v>0.62</v>
      </c>
      <c r="AI61" s="1">
        <v>0.19</v>
      </c>
      <c r="AJ61" s="2">
        <f t="shared" si="0"/>
        <v>0.81</v>
      </c>
      <c r="AL61">
        <v>3.0306414893617051</v>
      </c>
      <c r="AM61">
        <v>0.74255851063829648</v>
      </c>
      <c r="AN61" s="4">
        <f t="shared" si="1"/>
        <v>3</v>
      </c>
      <c r="AP61">
        <v>1.6170127659574489</v>
      </c>
      <c r="AQ61">
        <v>2.0010638297872378</v>
      </c>
      <c r="AR61" s="3">
        <f t="shared" si="2"/>
        <v>3</v>
      </c>
      <c r="AT61">
        <v>7.3361434343434384</v>
      </c>
      <c r="AU61">
        <v>1.5652282828282826</v>
      </c>
      <c r="AV61" s="3">
        <f t="shared" si="6"/>
        <v>8</v>
      </c>
      <c r="AW61" s="3"/>
      <c r="AX61" s="12">
        <v>0.59</v>
      </c>
      <c r="AY61" s="12">
        <v>0.55000000000000004</v>
      </c>
      <c r="AZ61" s="13">
        <f t="shared" si="3"/>
        <v>1.7880784787234059</v>
      </c>
      <c r="BA61" s="13">
        <f t="shared" si="4"/>
        <v>0.40840718085106309</v>
      </c>
      <c r="BB61" s="4">
        <f t="shared" si="5"/>
        <v>2</v>
      </c>
      <c r="BC61" t="s">
        <v>413</v>
      </c>
    </row>
    <row r="62" spans="1:55" x14ac:dyDescent="0.25">
      <c r="A62" t="s">
        <v>43</v>
      </c>
      <c r="B62" t="s">
        <v>82</v>
      </c>
      <c r="C62" t="s">
        <v>79</v>
      </c>
      <c r="D62" s="5">
        <v>0.59</v>
      </c>
      <c r="E62" s="5">
        <v>0.24099999999999999</v>
      </c>
      <c r="F62" s="5">
        <v>0.16600000000000001</v>
      </c>
      <c r="G62" t="s">
        <v>390</v>
      </c>
      <c r="H62">
        <v>2.31</v>
      </c>
      <c r="I62" t="s">
        <v>117</v>
      </c>
      <c r="J62">
        <v>1.77</v>
      </c>
      <c r="K62" t="s">
        <v>391</v>
      </c>
      <c r="L62">
        <v>2.34</v>
      </c>
      <c r="M62" t="s">
        <v>365</v>
      </c>
      <c r="N62">
        <v>1.75</v>
      </c>
      <c r="O62">
        <v>6.734</v>
      </c>
      <c r="P62">
        <v>14.903</v>
      </c>
      <c r="Q62">
        <v>8.9529999999999994</v>
      </c>
      <c r="R62">
        <v>8.0909999999999993</v>
      </c>
      <c r="S62">
        <v>39.683</v>
      </c>
      <c r="T62">
        <v>10.753</v>
      </c>
      <c r="U62">
        <v>23.81</v>
      </c>
      <c r="V62" t="s">
        <v>27</v>
      </c>
      <c r="W62" t="s">
        <v>29</v>
      </c>
      <c r="X62">
        <v>0</v>
      </c>
      <c r="Y62">
        <v>-6</v>
      </c>
      <c r="Z62" t="s">
        <v>28</v>
      </c>
      <c r="AA62" t="s">
        <v>36</v>
      </c>
      <c r="AB62" s="8">
        <v>5.1666999999999996</v>
      </c>
      <c r="AC62" s="8">
        <v>5.7778</v>
      </c>
      <c r="AD62" s="9"/>
      <c r="AE62" s="9">
        <v>9.6667000000000005</v>
      </c>
      <c r="AF62" s="7">
        <v>8.5556000000000001</v>
      </c>
      <c r="AH62" s="1">
        <v>1.66</v>
      </c>
      <c r="AI62" s="1">
        <v>0.75</v>
      </c>
      <c r="AJ62" s="2">
        <f t="shared" si="0"/>
        <v>2.41</v>
      </c>
      <c r="AL62">
        <v>6.4739872340425597</v>
      </c>
      <c r="AM62">
        <v>3.0421962765957398</v>
      </c>
      <c r="AN62" s="4">
        <f t="shared" si="1"/>
        <v>9</v>
      </c>
      <c r="AP62">
        <v>3.2794255319148977</v>
      </c>
      <c r="AQ62">
        <v>3.3865372340425597</v>
      </c>
      <c r="AR62" s="3">
        <f t="shared" si="2"/>
        <v>6</v>
      </c>
      <c r="AT62">
        <v>7.1914181818181868</v>
      </c>
      <c r="AU62">
        <v>2.4467121212121201</v>
      </c>
      <c r="AV62" s="3">
        <f t="shared" si="6"/>
        <v>9</v>
      </c>
      <c r="AW62" s="3"/>
      <c r="AX62" s="12">
        <v>0.39</v>
      </c>
      <c r="AY62" s="12">
        <v>0.43</v>
      </c>
      <c r="AZ62" s="13">
        <f t="shared" si="3"/>
        <v>2.5248550212765983</v>
      </c>
      <c r="BA62" s="13">
        <f t="shared" si="4"/>
        <v>1.3081443989361681</v>
      </c>
      <c r="BB62" s="4">
        <f t="shared" si="5"/>
        <v>3</v>
      </c>
      <c r="BC62" t="s">
        <v>413</v>
      </c>
    </row>
    <row r="63" spans="1:55" x14ac:dyDescent="0.25">
      <c r="A63" t="s">
        <v>43</v>
      </c>
      <c r="B63" t="s">
        <v>107</v>
      </c>
      <c r="C63" t="s">
        <v>78</v>
      </c>
      <c r="D63" s="5">
        <v>0.217</v>
      </c>
      <c r="E63" s="5">
        <v>0.55200000000000005</v>
      </c>
      <c r="F63" s="5">
        <v>0.23100000000000001</v>
      </c>
      <c r="G63" t="s">
        <v>392</v>
      </c>
      <c r="H63">
        <v>27.32</v>
      </c>
      <c r="I63" t="s">
        <v>393</v>
      </c>
      <c r="J63">
        <v>1.04</v>
      </c>
      <c r="K63" t="s">
        <v>394</v>
      </c>
      <c r="L63">
        <v>10.93</v>
      </c>
      <c r="M63" t="s">
        <v>395</v>
      </c>
      <c r="N63">
        <v>1.1000000000000001</v>
      </c>
      <c r="O63">
        <v>5.8579999999999997</v>
      </c>
      <c r="P63">
        <v>5.556</v>
      </c>
      <c r="Q63">
        <v>15.823</v>
      </c>
      <c r="R63">
        <v>33.332999999999998</v>
      </c>
      <c r="S63">
        <v>30.03</v>
      </c>
      <c r="T63">
        <v>90.09</v>
      </c>
      <c r="U63">
        <v>85.47</v>
      </c>
      <c r="V63" t="s">
        <v>396</v>
      </c>
      <c r="W63" t="s">
        <v>38</v>
      </c>
      <c r="X63">
        <v>-2</v>
      </c>
      <c r="Y63">
        <v>3</v>
      </c>
      <c r="Z63" t="s">
        <v>30</v>
      </c>
      <c r="AA63" t="s">
        <v>32</v>
      </c>
      <c r="AB63" s="8">
        <v>5.4443999999999999</v>
      </c>
      <c r="AC63" s="8">
        <v>4.3333000000000004</v>
      </c>
      <c r="AD63" s="9"/>
      <c r="AE63" s="9">
        <v>8.9443999999999999</v>
      </c>
      <c r="AF63" s="7">
        <v>8.7222000000000008</v>
      </c>
      <c r="AH63" s="1">
        <v>0.35</v>
      </c>
      <c r="AI63" s="1">
        <v>0.37</v>
      </c>
      <c r="AJ63" s="2">
        <f t="shared" si="0"/>
        <v>0.72</v>
      </c>
      <c r="AL63">
        <v>3.4313292553191528</v>
      </c>
      <c r="AM63">
        <v>2.6889792553191443</v>
      </c>
      <c r="AN63" s="4">
        <f t="shared" si="1"/>
        <v>6</v>
      </c>
      <c r="AP63">
        <v>2.0886414893617054</v>
      </c>
      <c r="AQ63">
        <v>2.2527765957446846</v>
      </c>
      <c r="AR63" s="3">
        <f t="shared" si="2"/>
        <v>4</v>
      </c>
      <c r="AT63">
        <v>6.1926101010101053</v>
      </c>
      <c r="AU63">
        <v>3.6043636363636353</v>
      </c>
      <c r="AV63" s="3">
        <f t="shared" si="6"/>
        <v>9</v>
      </c>
      <c r="AW63" s="3"/>
      <c r="AX63" s="12">
        <v>0.16</v>
      </c>
      <c r="AY63" s="12">
        <v>0.41</v>
      </c>
      <c r="AZ63" s="13">
        <f t="shared" si="3"/>
        <v>0.54901268085106447</v>
      </c>
      <c r="BA63" s="13">
        <f t="shared" si="4"/>
        <v>1.102481494680849</v>
      </c>
      <c r="BB63" s="4">
        <f t="shared" si="5"/>
        <v>1</v>
      </c>
      <c r="BC63" t="s">
        <v>413</v>
      </c>
    </row>
    <row r="64" spans="1:55" x14ac:dyDescent="0.25">
      <c r="A64" t="s">
        <v>142</v>
      </c>
      <c r="B64" t="s">
        <v>397</v>
      </c>
      <c r="C64" t="s">
        <v>398</v>
      </c>
      <c r="D64" s="5">
        <v>0.37</v>
      </c>
      <c r="E64" s="5">
        <v>0.29899999999999999</v>
      </c>
      <c r="F64" s="5">
        <v>0.33100000000000002</v>
      </c>
      <c r="G64" t="s">
        <v>59</v>
      </c>
      <c r="H64">
        <v>2.84</v>
      </c>
      <c r="I64" t="s">
        <v>72</v>
      </c>
      <c r="J64">
        <v>1.54</v>
      </c>
      <c r="K64" t="s">
        <v>399</v>
      </c>
      <c r="L64">
        <v>2.36</v>
      </c>
      <c r="M64" t="s">
        <v>123</v>
      </c>
      <c r="N64">
        <v>1.73</v>
      </c>
      <c r="O64">
        <v>7.5190000000000001</v>
      </c>
      <c r="P64">
        <v>8.0909999999999993</v>
      </c>
      <c r="Q64">
        <v>7.4180000000000001</v>
      </c>
      <c r="R64">
        <v>13.792999999999999</v>
      </c>
      <c r="S64">
        <v>15.974</v>
      </c>
      <c r="T64">
        <v>13.605</v>
      </c>
      <c r="U64">
        <v>14.641</v>
      </c>
      <c r="V64" t="s">
        <v>42</v>
      </c>
      <c r="W64" t="s">
        <v>29</v>
      </c>
      <c r="X64">
        <v>3</v>
      </c>
      <c r="Y64">
        <v>-1</v>
      </c>
      <c r="Z64" t="s">
        <v>408</v>
      </c>
      <c r="AA64" t="s">
        <v>32</v>
      </c>
      <c r="AB64" s="8">
        <v>4.8571</v>
      </c>
      <c r="AC64" s="8">
        <v>3.5</v>
      </c>
      <c r="AD64" s="9"/>
      <c r="AE64" s="9">
        <v>10.333299999999999</v>
      </c>
      <c r="AF64" s="7">
        <v>10.5</v>
      </c>
      <c r="AH64" s="1">
        <v>1.0900000000000001</v>
      </c>
      <c r="AI64" s="1">
        <v>1.01</v>
      </c>
      <c r="AJ64" s="2">
        <f t="shared" si="0"/>
        <v>2.1</v>
      </c>
      <c r="AL64">
        <v>3.0684626506024064</v>
      </c>
      <c r="AM64">
        <v>3.6100626506024103</v>
      </c>
      <c r="AN64" s="4">
        <f t="shared" si="1"/>
        <v>6</v>
      </c>
      <c r="AP64">
        <v>2.2103132530120426</v>
      </c>
      <c r="AQ64">
        <v>1.4465919678714831</v>
      </c>
      <c r="AR64" s="3">
        <f t="shared" si="2"/>
        <v>3</v>
      </c>
      <c r="AT64">
        <v>2.8503552000000001</v>
      </c>
      <c r="AU64">
        <v>5.813600000000001</v>
      </c>
      <c r="AV64" s="3">
        <f t="shared" si="6"/>
        <v>8</v>
      </c>
      <c r="AW64" s="3"/>
      <c r="AX64" s="12">
        <v>0.53</v>
      </c>
      <c r="AY64" s="12">
        <v>0.39</v>
      </c>
      <c r="AZ64" s="13">
        <f t="shared" si="3"/>
        <v>1.6262852048192755</v>
      </c>
      <c r="BA64" s="13">
        <f t="shared" si="4"/>
        <v>1.4079244337349401</v>
      </c>
      <c r="BB64" s="4">
        <f t="shared" si="5"/>
        <v>3</v>
      </c>
      <c r="BC64" t="s">
        <v>414</v>
      </c>
    </row>
    <row r="65" spans="1:55" x14ac:dyDescent="0.25">
      <c r="A65" t="s">
        <v>64</v>
      </c>
      <c r="B65" t="s">
        <v>92</v>
      </c>
      <c r="C65" t="s">
        <v>68</v>
      </c>
      <c r="D65" s="5">
        <v>0.40500000000000003</v>
      </c>
      <c r="E65" s="5">
        <v>0.34699999999999998</v>
      </c>
      <c r="F65" s="5">
        <v>0.248</v>
      </c>
      <c r="G65" t="s">
        <v>400</v>
      </c>
      <c r="H65">
        <v>4.58</v>
      </c>
      <c r="I65" t="s">
        <v>120</v>
      </c>
      <c r="J65">
        <v>1.28</v>
      </c>
      <c r="K65" t="s">
        <v>326</v>
      </c>
      <c r="L65">
        <v>3.37</v>
      </c>
      <c r="M65" t="s">
        <v>401</v>
      </c>
      <c r="N65">
        <v>1.42</v>
      </c>
      <c r="O65">
        <v>5.2990000000000004</v>
      </c>
      <c r="P65">
        <v>7.4960000000000004</v>
      </c>
      <c r="Q65">
        <v>7.9619999999999997</v>
      </c>
      <c r="R65">
        <v>11.249000000000001</v>
      </c>
      <c r="S65">
        <v>22.523</v>
      </c>
      <c r="T65">
        <v>16.891999999999999</v>
      </c>
      <c r="U65">
        <v>23.922999999999998</v>
      </c>
      <c r="V65" t="s">
        <v>42</v>
      </c>
      <c r="W65" t="s">
        <v>29</v>
      </c>
      <c r="X65">
        <v>0</v>
      </c>
      <c r="Y65">
        <v>0</v>
      </c>
      <c r="Z65" t="s">
        <v>36</v>
      </c>
      <c r="AA65" t="s">
        <v>40</v>
      </c>
      <c r="AB65" s="8">
        <v>5.0667</v>
      </c>
      <c r="AC65" s="8">
        <v>5.3333000000000004</v>
      </c>
      <c r="AD65" s="9"/>
      <c r="AE65" s="9">
        <v>9</v>
      </c>
      <c r="AF65" s="7">
        <v>9.4666999999999994</v>
      </c>
      <c r="AH65" s="1">
        <v>0.94</v>
      </c>
      <c r="AI65" s="1">
        <v>0.67</v>
      </c>
      <c r="AJ65" s="2">
        <f t="shared" si="0"/>
        <v>1.6099999999999999</v>
      </c>
      <c r="AL65">
        <v>3.2917999999999963</v>
      </c>
      <c r="AM65">
        <v>4.2765600000000035</v>
      </c>
      <c r="AN65" s="4">
        <f t="shared" si="1"/>
        <v>7</v>
      </c>
      <c r="AP65">
        <v>2.2599000000000005</v>
      </c>
      <c r="AQ65">
        <v>2.6935199999999999</v>
      </c>
      <c r="AR65" s="3">
        <f t="shared" si="2"/>
        <v>4</v>
      </c>
      <c r="AT65">
        <v>2.7542900000000006</v>
      </c>
      <c r="AU65">
        <v>7.7838300000000009</v>
      </c>
      <c r="AV65" s="3">
        <f t="shared" si="6"/>
        <v>10</v>
      </c>
      <c r="AW65" s="3"/>
      <c r="AX65" s="12">
        <v>0.41</v>
      </c>
      <c r="AY65" s="12">
        <v>0.46</v>
      </c>
      <c r="AZ65" s="13">
        <f t="shared" si="3"/>
        <v>1.3496379999999983</v>
      </c>
      <c r="BA65" s="13">
        <f t="shared" si="4"/>
        <v>1.9672176000000017</v>
      </c>
      <c r="BB65" s="4">
        <f t="shared" si="5"/>
        <v>3</v>
      </c>
      <c r="BC65" t="s">
        <v>414</v>
      </c>
    </row>
    <row r="66" spans="1:55" x14ac:dyDescent="0.25">
      <c r="A66" t="s">
        <v>43</v>
      </c>
      <c r="B66" t="s">
        <v>45</v>
      </c>
      <c r="C66" t="s">
        <v>111</v>
      </c>
      <c r="D66" s="5">
        <v>0.45200000000000001</v>
      </c>
      <c r="E66" s="5">
        <v>0.34499999999999997</v>
      </c>
      <c r="F66" s="5">
        <v>0.20300000000000001</v>
      </c>
      <c r="G66" t="s">
        <v>402</v>
      </c>
      <c r="H66">
        <v>4.84</v>
      </c>
      <c r="I66" t="s">
        <v>403</v>
      </c>
      <c r="J66">
        <v>1.26</v>
      </c>
      <c r="K66" t="s">
        <v>404</v>
      </c>
      <c r="L66">
        <v>3.68</v>
      </c>
      <c r="M66" t="s">
        <v>405</v>
      </c>
      <c r="N66">
        <v>1.37</v>
      </c>
      <c r="O66">
        <v>4.7779999999999996</v>
      </c>
      <c r="P66">
        <v>8.4600000000000009</v>
      </c>
      <c r="Q66">
        <v>8.4670000000000005</v>
      </c>
      <c r="R66">
        <v>9.5690000000000008</v>
      </c>
      <c r="S66">
        <v>30.03</v>
      </c>
      <c r="T66">
        <v>16.978000000000002</v>
      </c>
      <c r="U66">
        <v>30.03</v>
      </c>
      <c r="V66" t="s">
        <v>42</v>
      </c>
      <c r="W66" t="s">
        <v>35</v>
      </c>
      <c r="X66">
        <v>2</v>
      </c>
      <c r="Y66">
        <v>3</v>
      </c>
      <c r="Z66" t="s">
        <v>36</v>
      </c>
      <c r="AA66" t="s">
        <v>28</v>
      </c>
      <c r="AB66" s="8">
        <v>5.1666999999999996</v>
      </c>
      <c r="AC66" s="8">
        <v>5.9443999999999999</v>
      </c>
      <c r="AD66" s="9"/>
      <c r="AE66" s="9">
        <v>8.9443999999999999</v>
      </c>
      <c r="AF66" s="7">
        <v>8.7777999999999992</v>
      </c>
      <c r="AH66" s="1">
        <v>1</v>
      </c>
      <c r="AI66" s="1">
        <v>0.56000000000000005</v>
      </c>
      <c r="AJ66" s="2">
        <f t="shared" si="0"/>
        <v>1.56</v>
      </c>
      <c r="AL66">
        <v>4.3110191489361753</v>
      </c>
      <c r="AM66">
        <v>1.6795010638297843</v>
      </c>
      <c r="AN66" s="4">
        <f t="shared" si="1"/>
        <v>5</v>
      </c>
      <c r="AP66">
        <v>1.6387468085106407</v>
      </c>
      <c r="AQ66">
        <v>4.7541063829787324</v>
      </c>
      <c r="AR66" s="3">
        <f t="shared" si="2"/>
        <v>6</v>
      </c>
      <c r="AT66">
        <v>3.9758676767676788</v>
      </c>
      <c r="AU66">
        <v>3.9109848484848468</v>
      </c>
      <c r="AV66" s="3">
        <f t="shared" si="6"/>
        <v>7</v>
      </c>
      <c r="AW66" s="3"/>
      <c r="AX66" s="12">
        <v>0.5</v>
      </c>
      <c r="AY66" s="12">
        <v>0.45</v>
      </c>
      <c r="AZ66" s="13">
        <f t="shared" si="3"/>
        <v>2.1555095744680877</v>
      </c>
      <c r="BA66" s="13">
        <f t="shared" si="4"/>
        <v>0.75577547872340289</v>
      </c>
      <c r="BB66" s="4">
        <f t="shared" si="5"/>
        <v>2</v>
      </c>
      <c r="BC66" t="s">
        <v>414</v>
      </c>
    </row>
    <row r="67" spans="1:55" x14ac:dyDescent="0.25">
      <c r="AH67" s="1"/>
      <c r="AI67" s="1"/>
      <c r="AJ67" s="2"/>
      <c r="AN67" s="4"/>
      <c r="AR67" s="3"/>
      <c r="AV67" s="3"/>
      <c r="AW67" s="3"/>
      <c r="AX67" s="3"/>
      <c r="AY67" s="3"/>
      <c r="AZ67" s="3"/>
      <c r="BA67" s="3"/>
    </row>
    <row r="68" spans="1:55" x14ac:dyDescent="0.25">
      <c r="AH68" s="1"/>
      <c r="AI68" s="1"/>
      <c r="AJ68" s="2"/>
      <c r="AN68" s="4"/>
      <c r="AR68" s="3"/>
      <c r="AV68" s="3"/>
      <c r="AW68" s="3"/>
      <c r="AX68" s="3"/>
      <c r="AY68" s="3"/>
      <c r="AZ68" s="3"/>
      <c r="BA68" s="3"/>
    </row>
    <row r="69" spans="1:55" x14ac:dyDescent="0.25">
      <c r="AH69" s="1"/>
      <c r="AI69" s="1"/>
      <c r="AJ69" s="2"/>
      <c r="AN69" s="4"/>
      <c r="AR69" s="3"/>
      <c r="AV69" s="3"/>
      <c r="AW69" s="3"/>
      <c r="AX69" s="3"/>
      <c r="AY69" s="3"/>
      <c r="AZ69" s="3"/>
      <c r="BA69" s="3"/>
    </row>
    <row r="70" spans="1:55" x14ac:dyDescent="0.25">
      <c r="AH70" s="1"/>
      <c r="AI70" s="1"/>
      <c r="AJ70" s="2"/>
      <c r="AN70" s="4"/>
      <c r="AR70" s="3"/>
      <c r="AV70" s="3"/>
      <c r="AW70" s="3"/>
      <c r="AX70" s="3"/>
      <c r="AY70" s="3"/>
      <c r="AZ70" s="3"/>
      <c r="BA70" s="3"/>
    </row>
    <row r="71" spans="1:55" x14ac:dyDescent="0.25">
      <c r="AH71" s="1"/>
      <c r="AI71" s="1"/>
      <c r="AJ71" s="2"/>
      <c r="AN71" s="4"/>
      <c r="AR71" s="3"/>
      <c r="AV71" s="3"/>
      <c r="AW71" s="3"/>
      <c r="AX71" s="3"/>
      <c r="AY71" s="3"/>
      <c r="AZ71" s="3"/>
      <c r="BA71" s="3"/>
    </row>
    <row r="72" spans="1:55" x14ac:dyDescent="0.25">
      <c r="AH72" s="1"/>
      <c r="AI72" s="1"/>
      <c r="AJ72" s="2"/>
      <c r="AN72" s="4"/>
      <c r="AR72" s="3"/>
      <c r="AV72" s="3"/>
      <c r="AW72" s="3"/>
      <c r="AX72" s="3"/>
      <c r="AY72" s="3"/>
      <c r="AZ72" s="3"/>
      <c r="BA72" s="3"/>
    </row>
    <row r="73" spans="1:55" x14ac:dyDescent="0.25">
      <c r="AH73" s="1"/>
      <c r="AI73" s="1"/>
      <c r="AJ73" s="2"/>
      <c r="AN73" s="4"/>
      <c r="AR73" s="3"/>
      <c r="AV73" s="3"/>
      <c r="AW73" s="3"/>
      <c r="AX73" s="3"/>
      <c r="AY73" s="3"/>
      <c r="AZ73" s="3"/>
      <c r="BA73" s="3"/>
    </row>
  </sheetData>
  <mergeCells count="4">
    <mergeCell ref="AH1:AJ1"/>
    <mergeCell ref="AL1:AN1"/>
    <mergeCell ref="AP1:AR1"/>
    <mergeCell ref="AT1:AV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Kovan</dc:creator>
  <cp:lastModifiedBy>Kovan</cp:lastModifiedBy>
  <dcterms:created xsi:type="dcterms:W3CDTF">2022-12-07T10:09:09Z</dcterms:created>
  <dcterms:modified xsi:type="dcterms:W3CDTF">2022-12-13T14:54:49Z</dcterms:modified>
</cp:coreProperties>
</file>