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、项目管理\06债务风险\03算法模型\debt_rist\risk_score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14" i="1" l="1"/>
  <c r="L12" i="1"/>
  <c r="M12" i="1"/>
  <c r="N12" i="1"/>
  <c r="O12" i="1"/>
  <c r="K12" i="1"/>
  <c r="O2" i="1"/>
  <c r="N2" i="1"/>
  <c r="M2" i="1"/>
  <c r="L2" i="1"/>
  <c r="K2" i="1"/>
  <c r="L3" i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K3" i="1"/>
  <c r="K4" i="1"/>
  <c r="K5" i="1"/>
  <c r="K6" i="1"/>
  <c r="K7" i="1"/>
  <c r="K8" i="1"/>
  <c r="K9" i="1"/>
  <c r="K10" i="1"/>
  <c r="K11" i="1"/>
  <c r="D16" i="1" l="1"/>
  <c r="E16" i="1"/>
  <c r="F16" i="1"/>
  <c r="G16" i="1"/>
  <c r="C16" i="1"/>
</calcChain>
</file>

<file path=xl/sharedStrings.xml><?xml version="1.0" encoding="utf-8"?>
<sst xmlns="http://schemas.openxmlformats.org/spreadsheetml/2006/main" count="25" uniqueCount="25">
  <si>
    <t>factor1</t>
  </si>
  <si>
    <t>factor2</t>
  </si>
  <si>
    <t>factor3</t>
  </si>
  <si>
    <t>factor4</t>
  </si>
  <si>
    <t>factor5</t>
  </si>
  <si>
    <t>GovernmentSexDebtRatio</t>
  </si>
  <si>
    <t>ImplicitDebtRatio</t>
  </si>
  <si>
    <t>AllDebtServiceRatio</t>
  </si>
  <si>
    <t>ImplicitDebtServiceRatio</t>
  </si>
  <si>
    <t>AllInterestExpenseRatio</t>
  </si>
  <si>
    <t>ImplicitDebtInterestExpenseRatio</t>
  </si>
  <si>
    <t>ImplicitDebtGetNewToOldRatio</t>
  </si>
  <si>
    <t>AllStatisticsDebtBalance</t>
  </si>
  <si>
    <t>ImplicitStatisticsDebtBalance</t>
  </si>
  <si>
    <t>政府性债务率</t>
  </si>
  <si>
    <t>隐性债务率</t>
  </si>
  <si>
    <t>全口径债务偿债率</t>
  </si>
  <si>
    <t>隐性债务偿债率</t>
  </si>
  <si>
    <t>全口径利息支出率</t>
  </si>
  <si>
    <t>隐性债务利息支出率</t>
  </si>
  <si>
    <t>隐性债务借新还旧率</t>
  </si>
  <si>
    <t>地区综合财力（万元）</t>
  </si>
  <si>
    <t>全口径债务时点数（万元）</t>
  </si>
  <si>
    <t>隐性债务时点数（万元）</t>
  </si>
  <si>
    <t>AreaSyntheticalMoney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</si>
</sst>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9" fontId="0" fillId="0" borderId="0" xfId="1" applyFont="1" applyAlignment="1"/>
    <xf numFmtId="176" fontId="0" fillId="0" borderId="0" xfId="0" applyNumberForma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L6" sqref="L6"/>
    </sheetView>
  </sheetViews>
  <sheetFormatPr defaultRowHeight="13.5" x14ac:dyDescent="0.15"/>
  <cols>
    <col min="1" max="1" width="40.75" bestFit="1" customWidth="1"/>
    <col min="2" max="2" width="26.75" customWidth="1"/>
    <col min="12" max="12" width="13.875" bestFit="1" customWidth="1"/>
  </cols>
  <sheetData>
    <row r="1" spans="1:15" x14ac:dyDescent="0.1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15" x14ac:dyDescent="0.15">
      <c r="A2" s="1" t="s">
        <v>5</v>
      </c>
      <c r="B2" s="2" t="s">
        <v>14</v>
      </c>
      <c r="C2">
        <v>0.16642901675483779</v>
      </c>
      <c r="D2">
        <v>-6.2060165814101342E-2</v>
      </c>
      <c r="E2">
        <v>0.2358455272274928</v>
      </c>
      <c r="F2">
        <v>-7.6883346864123459E-2</v>
      </c>
      <c r="G2">
        <v>-0.24423976891133711</v>
      </c>
      <c r="I2">
        <v>3.6880662478278557E-2</v>
      </c>
      <c r="K2">
        <f>$I$2*C2</f>
        <v>6.1380123935269393E-3</v>
      </c>
      <c r="L2">
        <f>$I2*D2</f>
        <v>-2.2888200287358731E-3</v>
      </c>
      <c r="M2">
        <f>$I2*E2</f>
        <v>8.6981392866888173E-3</v>
      </c>
      <c r="N2">
        <f>$I2*F2</f>
        <v>-2.8355087658961534E-3</v>
      </c>
      <c r="O2">
        <f>$I2*G2</f>
        <v>-9.0077244809917759E-3</v>
      </c>
    </row>
    <row r="3" spans="1:15" x14ac:dyDescent="0.15">
      <c r="A3" s="1" t="s">
        <v>6</v>
      </c>
      <c r="B3" s="2" t="s">
        <v>15</v>
      </c>
      <c r="C3">
        <v>0.15716862485854111</v>
      </c>
      <c r="D3">
        <v>-7.6211624709169937E-2</v>
      </c>
      <c r="E3">
        <v>0.26578413294075232</v>
      </c>
      <c r="F3">
        <v>-3.7737691417442147E-2</v>
      </c>
      <c r="G3">
        <v>-0.2358572589032206</v>
      </c>
      <c r="I3" s="4">
        <v>8.7537450822538248E-5</v>
      </c>
      <c r="K3">
        <f t="shared" ref="K3:K11" si="0">$I$2*C3</f>
        <v>5.7964830055830356E-3</v>
      </c>
      <c r="L3">
        <f>$I3*D3</f>
        <v>-6.671371350084704E-6</v>
      </c>
      <c r="M3">
        <f t="shared" ref="M3:M11" si="1">$I3*E3</f>
        <v>2.3266065466712072E-5</v>
      </c>
      <c r="N3">
        <f t="shared" ref="N3:N11" si="2">$I3*F3</f>
        <v>-3.3034613066104658E-6</v>
      </c>
      <c r="O3">
        <f t="shared" ref="O3:O11" si="3">$I3*G3</f>
        <v>-2.0646343202379346E-5</v>
      </c>
    </row>
    <row r="4" spans="1:15" x14ac:dyDescent="0.15">
      <c r="A4" s="1" t="s">
        <v>7</v>
      </c>
      <c r="B4" s="2" t="s">
        <v>16</v>
      </c>
      <c r="C4">
        <v>0.32472380014337437</v>
      </c>
      <c r="D4">
        <v>8.5471027632530477E-2</v>
      </c>
      <c r="E4">
        <v>-0.23627478092553039</v>
      </c>
      <c r="F4">
        <v>7.5134526845602748E-2</v>
      </c>
      <c r="G4">
        <v>-0.64337650204637531</v>
      </c>
      <c r="I4" s="4">
        <v>7.2887070920069031E-3</v>
      </c>
      <c r="K4">
        <f t="shared" si="0"/>
        <v>1.1976028871751773E-2</v>
      </c>
      <c r="L4">
        <f t="shared" ref="L3:L11" si="4">$I4*D4</f>
        <v>6.2297328526634286E-4</v>
      </c>
      <c r="M4">
        <f t="shared" si="1"/>
        <v>-1.7221376713942907E-3</v>
      </c>
      <c r="N4">
        <f t="shared" si="2"/>
        <v>5.4763355867412785E-4</v>
      </c>
      <c r="O4">
        <f t="shared" si="3"/>
        <v>-4.6893828732960099E-3</v>
      </c>
    </row>
    <row r="5" spans="1:15" x14ac:dyDescent="0.15">
      <c r="A5" s="1" t="s">
        <v>8</v>
      </c>
      <c r="B5" s="2" t="s">
        <v>17</v>
      </c>
      <c r="C5">
        <v>0.32315711263070329</v>
      </c>
      <c r="D5">
        <v>-9.3994931633531054E-3</v>
      </c>
      <c r="E5">
        <v>-0.16527920880736069</v>
      </c>
      <c r="F5">
        <v>1.0401146200638809E-4</v>
      </c>
      <c r="G5">
        <v>-0.72785535776102173</v>
      </c>
      <c r="I5" s="4">
        <v>7.581332593060858E-5</v>
      </c>
      <c r="K5">
        <f t="shared" si="0"/>
        <v>1.1918248398388016E-2</v>
      </c>
      <c r="L5">
        <f t="shared" si="4"/>
        <v>-7.126068387758161E-7</v>
      </c>
      <c r="M5">
        <f t="shared" si="1"/>
        <v>-1.2530366526865548E-5</v>
      </c>
      <c r="N5">
        <f t="shared" si="2"/>
        <v>7.885454869609411E-9</v>
      </c>
      <c r="O5">
        <f t="shared" si="3"/>
        <v>-5.5181135468276054E-5</v>
      </c>
    </row>
    <row r="6" spans="1:15" x14ac:dyDescent="0.15">
      <c r="A6" s="1" t="s">
        <v>9</v>
      </c>
      <c r="B6" s="2" t="s">
        <v>18</v>
      </c>
      <c r="C6">
        <v>0.1097497333032296</v>
      </c>
      <c r="D6">
        <v>4.0727568769648378E-2</v>
      </c>
      <c r="E6">
        <v>-0.17553829705890331</v>
      </c>
      <c r="F6">
        <v>1.3134449217061819E-2</v>
      </c>
      <c r="G6">
        <v>0.85317957082789408</v>
      </c>
      <c r="I6" s="4">
        <v>1.509120937187795E-2</v>
      </c>
      <c r="K6">
        <f t="shared" si="0"/>
        <v>4.0476428710374979E-3</v>
      </c>
      <c r="L6">
        <f t="shared" si="4"/>
        <v>6.1462826751032128E-4</v>
      </c>
      <c r="M6">
        <f t="shared" si="1"/>
        <v>-2.6490851936988172E-3</v>
      </c>
      <c r="N6">
        <f t="shared" si="2"/>
        <v>1.9821472311897832E-4</v>
      </c>
      <c r="O6">
        <f t="shared" si="3"/>
        <v>1.2875511535172723E-2</v>
      </c>
    </row>
    <row r="7" spans="1:15" x14ac:dyDescent="0.15">
      <c r="A7" s="1" t="s">
        <v>10</v>
      </c>
      <c r="B7" s="2" t="s">
        <v>19</v>
      </c>
      <c r="C7">
        <v>4.7709396036261002E-2</v>
      </c>
      <c r="D7">
        <v>-3.6380377140774488E-2</v>
      </c>
      <c r="E7">
        <v>-4.6082178890393143E-2</v>
      </c>
      <c r="F7">
        <v>-2.726889132782746E-2</v>
      </c>
      <c r="G7">
        <v>1.095271716707956</v>
      </c>
      <c r="I7">
        <v>0</v>
      </c>
      <c r="K7">
        <f t="shared" si="0"/>
        <v>1.7595541322558629E-3</v>
      </c>
      <c r="L7">
        <f t="shared" si="4"/>
        <v>0</v>
      </c>
      <c r="M7">
        <f t="shared" si="1"/>
        <v>0</v>
      </c>
      <c r="N7">
        <f t="shared" si="2"/>
        <v>0</v>
      </c>
      <c r="O7">
        <f t="shared" si="3"/>
        <v>0</v>
      </c>
    </row>
    <row r="8" spans="1:15" x14ac:dyDescent="0.15">
      <c r="A8" s="1" t="s">
        <v>11</v>
      </c>
      <c r="B8" s="2" t="s">
        <v>20</v>
      </c>
      <c r="C8">
        <v>-0.13915277977302551</v>
      </c>
      <c r="D8">
        <v>-0.1237056694844887</v>
      </c>
      <c r="E8">
        <v>0.88720862865909411</v>
      </c>
      <c r="F8">
        <v>-7.1596378633419125E-2</v>
      </c>
      <c r="G8">
        <v>-4.0307706606734349E-2</v>
      </c>
      <c r="I8">
        <v>0</v>
      </c>
      <c r="K8">
        <f t="shared" si="0"/>
        <v>-5.1320467037231816E-3</v>
      </c>
      <c r="L8">
        <f t="shared" si="4"/>
        <v>0</v>
      </c>
      <c r="M8">
        <f t="shared" si="1"/>
        <v>0</v>
      </c>
      <c r="N8">
        <f t="shared" si="2"/>
        <v>0</v>
      </c>
      <c r="O8">
        <f t="shared" si="3"/>
        <v>0</v>
      </c>
    </row>
    <row r="9" spans="1:15" x14ac:dyDescent="0.15">
      <c r="A9" s="1" t="s">
        <v>24</v>
      </c>
      <c r="B9" s="2" t="s">
        <v>21</v>
      </c>
      <c r="C9">
        <v>-8.3663774338922116E-4</v>
      </c>
      <c r="D9">
        <v>0.26211321610354987</v>
      </c>
      <c r="E9">
        <v>-9.5438619587836976E-2</v>
      </c>
      <c r="F9">
        <v>1.081451419122835</v>
      </c>
      <c r="G9">
        <v>-3.6096804131456398E-2</v>
      </c>
      <c r="I9">
        <v>0</v>
      </c>
      <c r="K9">
        <f t="shared" si="0"/>
        <v>-3.0855754230526492E-5</v>
      </c>
      <c r="L9">
        <f t="shared" si="4"/>
        <v>0</v>
      </c>
      <c r="M9">
        <f t="shared" si="1"/>
        <v>0</v>
      </c>
      <c r="N9">
        <f t="shared" si="2"/>
        <v>0</v>
      </c>
      <c r="O9">
        <f t="shared" si="3"/>
        <v>0</v>
      </c>
    </row>
    <row r="10" spans="1:15" x14ac:dyDescent="0.15">
      <c r="A10" s="1" t="s">
        <v>12</v>
      </c>
      <c r="B10" s="2" t="s">
        <v>22</v>
      </c>
      <c r="C10">
        <v>4.0991448319104097E-2</v>
      </c>
      <c r="D10">
        <v>0.52443157426354459</v>
      </c>
      <c r="E10">
        <v>-0.19028875367849249</v>
      </c>
      <c r="F10">
        <v>-1.317912350974778E-2</v>
      </c>
      <c r="G10">
        <v>-0.1823087290467571</v>
      </c>
      <c r="I10">
        <v>0.40290838477060731</v>
      </c>
      <c r="K10">
        <f t="shared" si="0"/>
        <v>1.5117917699526771E-3</v>
      </c>
      <c r="L10">
        <f t="shared" si="4"/>
        <v>0.21129787850923154</v>
      </c>
      <c r="M10">
        <f t="shared" si="1"/>
        <v>-7.6668934384613363E-2</v>
      </c>
      <c r="N10">
        <f t="shared" si="2"/>
        <v>-5.3099793660048153E-3</v>
      </c>
      <c r="O10">
        <f t="shared" si="3"/>
        <v>-7.3453715549811199E-2</v>
      </c>
    </row>
    <row r="11" spans="1:15" x14ac:dyDescent="0.15">
      <c r="A11" s="1" t="s">
        <v>13</v>
      </c>
      <c r="B11" s="2" t="s">
        <v>23</v>
      </c>
      <c r="C11">
        <v>-4.7213917225646898E-2</v>
      </c>
      <c r="D11">
        <v>0.6806892990121628</v>
      </c>
      <c r="E11">
        <v>-6.5701536441643393E-2</v>
      </c>
      <c r="F11">
        <v>0.39937518900279079</v>
      </c>
      <c r="G11">
        <v>9.6019171408245438E-2</v>
      </c>
      <c r="I11">
        <v>1.143616872704851E-3</v>
      </c>
      <c r="K11">
        <f t="shared" si="0"/>
        <v>-1.7412805454764652E-3</v>
      </c>
      <c r="L11">
        <f t="shared" si="4"/>
        <v>7.7844776741994685E-4</v>
      </c>
      <c r="M11">
        <f t="shared" si="1"/>
        <v>-7.5137385637296018E-5</v>
      </c>
      <c r="N11">
        <f t="shared" si="2"/>
        <v>4.5673220468328037E-4</v>
      </c>
      <c r="O11">
        <f t="shared" si="3"/>
        <v>1.0980914452560869E-4</v>
      </c>
    </row>
    <row r="12" spans="1:15" x14ac:dyDescent="0.15">
      <c r="K12">
        <f>SUM(K2:K11)</f>
        <v>3.6243578439065616E-2</v>
      </c>
      <c r="L12">
        <f t="shared" ref="L12:O12" si="5">SUM(L2:L11)</f>
        <v>0.21101772382250342</v>
      </c>
      <c r="M12">
        <f t="shared" si="5"/>
        <v>-7.2406419649715115E-2</v>
      </c>
      <c r="N12">
        <f t="shared" si="5"/>
        <v>-6.9462032212763234E-3</v>
      </c>
      <c r="O12">
        <f t="shared" si="5"/>
        <v>-7.4241329703071318E-2</v>
      </c>
    </row>
    <row r="14" spans="1:15" x14ac:dyDescent="0.15">
      <c r="C14">
        <v>0.48191061000000002</v>
      </c>
      <c r="D14">
        <v>0.18641589</v>
      </c>
      <c r="E14">
        <v>0.12873766</v>
      </c>
      <c r="F14">
        <v>0.10441303</v>
      </c>
      <c r="G14">
        <v>4.1391160000000003E-2</v>
      </c>
      <c r="K14">
        <f>SUMPRODUCT((K12:O12)*(C16:G16))</f>
        <v>4.6330518857627366E-2</v>
      </c>
    </row>
    <row r="16" spans="1:15" x14ac:dyDescent="0.15">
      <c r="C16" s="3">
        <f>C14/SUM($C$14:$G$14)</f>
        <v>0.51111123838232564</v>
      </c>
      <c r="D16" s="3">
        <f t="shared" ref="D16:G16" si="6">D14/SUM($C$14:$G$14)</f>
        <v>0.19771147265681363</v>
      </c>
      <c r="E16" s="3">
        <f t="shared" si="6"/>
        <v>0.13653831948012679</v>
      </c>
      <c r="F16" s="3">
        <f t="shared" si="6"/>
        <v>0.11073977613099432</v>
      </c>
      <c r="G16" s="3">
        <f t="shared" si="6"/>
        <v>4.3899193349739657E-2</v>
      </c>
    </row>
  </sheetData>
  <phoneticPr fontId="2" type="noConversion"/>
  <conditionalFormatting sqref="C2:C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{38DBD82D-7791-481B-9BB8-075815435FEC}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DBD82D-7791-481B-9BB8-075815435F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dcterms:created xsi:type="dcterms:W3CDTF">2020-07-01T06:28:22Z</dcterms:created>
  <dcterms:modified xsi:type="dcterms:W3CDTF">2020-07-01T09:43:56Z</dcterms:modified>
</cp:coreProperties>
</file>