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t\Desktop\learn_ms_excel\Complete course\Excel 2016 Course Files\"/>
    </mc:Choice>
  </mc:AlternateContent>
  <xr:revisionPtr revIDLastSave="0" documentId="13_ncr:1_{7F40C0C8-B470-4AED-ADD0-2DAAD1D08A0A}" xr6:coauthVersionLast="45" xr6:coauthVersionMax="45" xr10:uidLastSave="{00000000-0000-0000-0000-000000000000}"/>
  <bookViews>
    <workbookView xWindow="20370" yWindow="-120" windowWidth="15600" windowHeight="11310" activeTab="3" xr2:uid="{00000000-000D-0000-FFFF-FFFF00000000}"/>
  </bookViews>
  <sheets>
    <sheet name="Chart1121" sheetId="7" r:id="rId1"/>
    <sheet name="Rivers" sheetId="1" r:id="rId2"/>
    <sheet name="Literacy" sheetId="2" r:id="rId3"/>
    <sheet name="Land Use" sheetId="3" r:id="rId4"/>
    <sheet name="Land Use (2)" sheetId="4" r:id="rId5"/>
    <sheet name="Land Use (3)" sheetId="5" r:id="rId6"/>
    <sheet name="Rivers Data Bars" sheetId="6" r:id="rId7"/>
  </sheets>
  <calcPr calcId="191029"/>
</workbook>
</file>

<file path=xl/calcChain.xml><?xml version="1.0" encoding="utf-8"?>
<calcChain xmlns="http://schemas.openxmlformats.org/spreadsheetml/2006/main">
  <c r="F6" i="5" l="1"/>
  <c r="E6" i="5"/>
  <c r="D6" i="5"/>
  <c r="C6" i="5"/>
  <c r="F5" i="5"/>
  <c r="E5" i="5"/>
  <c r="D5" i="5"/>
  <c r="F4" i="5"/>
  <c r="E4" i="5"/>
  <c r="D4" i="5"/>
  <c r="C4" i="5"/>
  <c r="F3" i="5"/>
  <c r="E3" i="5"/>
  <c r="D3" i="5"/>
  <c r="C3" i="5"/>
  <c r="F2" i="5"/>
  <c r="E2" i="5"/>
  <c r="D2" i="5"/>
  <c r="C2" i="5"/>
  <c r="F6" i="4" l="1"/>
  <c r="E6" i="4"/>
  <c r="D6" i="4"/>
  <c r="C6" i="4"/>
  <c r="F5" i="4"/>
  <c r="E5" i="4"/>
  <c r="D5" i="4"/>
  <c r="F4" i="4"/>
  <c r="E4" i="4"/>
  <c r="D4" i="4"/>
  <c r="C4" i="4"/>
  <c r="F3" i="4"/>
  <c r="E3" i="4"/>
  <c r="D3" i="4"/>
  <c r="C3" i="4"/>
  <c r="F2" i="4"/>
  <c r="E2" i="4"/>
  <c r="D2" i="4"/>
  <c r="C2" i="4"/>
  <c r="F6" i="3" l="1"/>
  <c r="E6" i="3"/>
  <c r="D6" i="3"/>
  <c r="C6" i="3"/>
  <c r="F5" i="3"/>
  <c r="E5" i="3"/>
  <c r="D5" i="3"/>
  <c r="F4" i="3"/>
  <c r="E4" i="3"/>
  <c r="D4" i="3"/>
  <c r="C4" i="3"/>
  <c r="F3" i="3"/>
  <c r="E3" i="3"/>
  <c r="D3" i="3"/>
  <c r="C3" i="3"/>
  <c r="F2" i="3"/>
  <c r="E2" i="3"/>
  <c r="D2" i="3"/>
  <c r="C2" i="3"/>
</calcChain>
</file>

<file path=xl/sharedStrings.xml><?xml version="1.0" encoding="utf-8"?>
<sst xmlns="http://schemas.openxmlformats.org/spreadsheetml/2006/main" count="57" uniqueCount="22">
  <si>
    <t>Nile</t>
  </si>
  <si>
    <t>Congo</t>
  </si>
  <si>
    <t>Niger</t>
  </si>
  <si>
    <t>Zambesi</t>
  </si>
  <si>
    <t>Oubangi</t>
  </si>
  <si>
    <t>Kasai</t>
  </si>
  <si>
    <t>Length (km)</t>
  </si>
  <si>
    <t>Drainage Basin (sq km)</t>
  </si>
  <si>
    <t>Orange</t>
  </si>
  <si>
    <t>Okavango</t>
  </si>
  <si>
    <t>Forests &amp; Jungles</t>
  </si>
  <si>
    <t>Cropland</t>
  </si>
  <si>
    <t>Meadows &amp; Pastures</t>
  </si>
  <si>
    <t>Other</t>
  </si>
  <si>
    <t>Egypt</t>
  </si>
  <si>
    <t>Area (sq km)</t>
  </si>
  <si>
    <t>Ghana</t>
  </si>
  <si>
    <t>Libya</t>
  </si>
  <si>
    <t>Namibia</t>
  </si>
  <si>
    <t>Morocco</t>
  </si>
  <si>
    <t>Female literacy %</t>
  </si>
  <si>
    <t>Male literacy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</si>
</sst>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(km)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Rivers!$A$2</c:f>
              <c:strCache>
                <c:ptCount val="1"/>
                <c:pt idx="0">
                  <c:v>Okavango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Rivers!$B$2</c:f>
              <c:numCache>
                <c:formatCode>General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65E-AF84-E510C84B6F6F}"/>
            </c:ext>
          </c:extLst>
        </c:ser>
        <c:ser>
          <c:idx val="1"/>
          <c:order val="1"/>
          <c:tx>
            <c:strRef>
              <c:f>Rivers!$A$3</c:f>
              <c:strCache>
                <c:ptCount val="1"/>
                <c:pt idx="0">
                  <c:v>Orange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Rivers!$B$3</c:f>
              <c:numCache>
                <c:formatCode>General</c:formatCode>
                <c:ptCount val="1"/>
                <c:pt idx="0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6C-465E-AF84-E510C84B6F6F}"/>
            </c:ext>
          </c:extLst>
        </c:ser>
        <c:ser>
          <c:idx val="2"/>
          <c:order val="2"/>
          <c:tx>
            <c:strRef>
              <c:f>Rivers!$A$4</c:f>
              <c:strCache>
                <c:ptCount val="1"/>
                <c:pt idx="0">
                  <c:v>Kasai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Rivers!$B$4</c:f>
              <c:numCache>
                <c:formatCode>General</c:formatCode>
                <c:ptCount val="1"/>
                <c:pt idx="0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6C-465E-AF84-E510C84B6F6F}"/>
            </c:ext>
          </c:extLst>
        </c:ser>
        <c:ser>
          <c:idx val="3"/>
          <c:order val="3"/>
          <c:tx>
            <c:strRef>
              <c:f>Rivers!$A$5</c:f>
              <c:strCache>
                <c:ptCount val="1"/>
                <c:pt idx="0">
                  <c:v>Oubangi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</a:schemeClr>
                </a:gs>
                <a:gs pos="75000">
                  <a:schemeClr val="accent6">
                    <a:lumMod val="60000"/>
                    <a:lumMod val="60000"/>
                    <a:lumOff val="40000"/>
                  </a:schemeClr>
                </a:gs>
                <a:gs pos="51000">
                  <a:schemeClr val="accent6">
                    <a:lumMod val="60000"/>
                    <a:alpha val="75000"/>
                  </a:schemeClr>
                </a:gs>
                <a:gs pos="100000">
                  <a:schemeClr val="accent6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Rivers!$B$5</c:f>
              <c:numCache>
                <c:formatCode>General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6C-465E-AF84-E510C84B6F6F}"/>
            </c:ext>
          </c:extLst>
        </c:ser>
        <c:ser>
          <c:idx val="4"/>
          <c:order val="4"/>
          <c:tx>
            <c:strRef>
              <c:f>Rivers!$A$6</c:f>
              <c:strCache>
                <c:ptCount val="1"/>
                <c:pt idx="0">
                  <c:v>Zambesi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</a:schemeClr>
                </a:gs>
                <a:gs pos="75000">
                  <a:schemeClr val="accent5">
                    <a:lumMod val="60000"/>
                    <a:lumMod val="60000"/>
                    <a:lumOff val="40000"/>
                  </a:schemeClr>
                </a:gs>
                <a:gs pos="51000">
                  <a:schemeClr val="accent5">
                    <a:lumMod val="60000"/>
                    <a:alpha val="75000"/>
                  </a:schemeClr>
                </a:gs>
                <a:gs pos="100000">
                  <a:schemeClr val="accent5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Rivers!$B$6</c:f>
              <c:numCache>
                <c:formatCode>General</c:formatCode>
                <c:ptCount val="1"/>
                <c:pt idx="0">
                  <c:v>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6C-465E-AF84-E510C84B6F6F}"/>
            </c:ext>
          </c:extLst>
        </c:ser>
        <c:ser>
          <c:idx val="5"/>
          <c:order val="5"/>
          <c:tx>
            <c:strRef>
              <c:f>Rivers!$A$7</c:f>
              <c:strCache>
                <c:ptCount val="1"/>
                <c:pt idx="0">
                  <c:v>Niger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Rivers!$B$7</c:f>
              <c:numCache>
                <c:formatCode>General</c:formatCode>
                <c:ptCount val="1"/>
                <c:pt idx="0">
                  <c:v>4184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6C-465E-AF84-E510C84B6F6F}"/>
            </c:ext>
          </c:extLst>
        </c:ser>
        <c:ser>
          <c:idx val="6"/>
          <c:order val="6"/>
          <c:tx>
            <c:strRef>
              <c:f>Rivers!$A$8</c:f>
              <c:strCache>
                <c:ptCount val="1"/>
                <c:pt idx="0">
                  <c:v>Congo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80000"/>
                    <a:lumOff val="20000"/>
                  </a:schemeClr>
                </a:gs>
                <a:gs pos="75000">
                  <a:schemeClr val="accent6">
                    <a:lumMod val="80000"/>
                    <a:lumOff val="20000"/>
                    <a:lumMod val="60000"/>
                    <a:lumOff val="40000"/>
                  </a:schemeClr>
                </a:gs>
                <a:gs pos="51000">
                  <a:schemeClr val="accent6">
                    <a:lumMod val="80000"/>
                    <a:lumOff val="20000"/>
                    <a:alpha val="75000"/>
                  </a:schemeClr>
                </a:gs>
                <a:gs pos="100000">
                  <a:schemeClr val="accent6">
                    <a:lumMod val="80000"/>
                    <a:lumOff val="2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Rivers!$B$8</c:f>
              <c:numCache>
                <c:formatCode>General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86C-465E-AF84-E510C84B6F6F}"/>
            </c:ext>
          </c:extLst>
        </c:ser>
        <c:ser>
          <c:idx val="7"/>
          <c:order val="7"/>
          <c:tx>
            <c:strRef>
              <c:f>Rivers!$A$9</c:f>
              <c:strCache>
                <c:ptCount val="1"/>
                <c:pt idx="0">
                  <c:v>Nile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80000"/>
                    <a:lumOff val="20000"/>
                  </a:schemeClr>
                </a:gs>
                <a:gs pos="75000">
                  <a:schemeClr val="accent5">
                    <a:lumMod val="80000"/>
                    <a:lumOff val="20000"/>
                    <a:lumMod val="60000"/>
                    <a:lumOff val="40000"/>
                  </a:schemeClr>
                </a:gs>
                <a:gs pos="51000">
                  <a:schemeClr val="accent5">
                    <a:lumMod val="80000"/>
                    <a:lumOff val="20000"/>
                    <a:alpha val="75000"/>
                  </a:schemeClr>
                </a:gs>
                <a:gs pos="100000">
                  <a:schemeClr val="accent5">
                    <a:lumMod val="80000"/>
                    <a:lumOff val="2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Rivers!$B$1</c:f>
              <c:strCache>
                <c:ptCount val="1"/>
                <c:pt idx="0">
                  <c:v>Length (km)</c:v>
                </c:pt>
              </c:strCache>
            </c:strRef>
          </c:cat>
          <c:val>
            <c:numRef>
              <c:f>Rivers!$B$9</c:f>
              <c:numCache>
                <c:formatCode>General</c:formatCode>
                <c:ptCount val="1"/>
                <c:pt idx="0">
                  <c:v>6695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86C-465E-AF84-E510C84B6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501687519"/>
        <c:axId val="1501681695"/>
      </c:barChart>
      <c:catAx>
        <c:axId val="15016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81695"/>
        <c:crosses val="autoZero"/>
        <c:auto val="1"/>
        <c:lblAlgn val="ctr"/>
        <c:lblOffset val="100"/>
        <c:noMultiLvlLbl val="0"/>
      </c:catAx>
      <c:valAx>
        <c:axId val="1501681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Literacy!$B$1</c:f>
              <c:strCache>
                <c:ptCount val="1"/>
                <c:pt idx="0">
                  <c:v>Male literacy %</c:v>
                </c:pt>
              </c:strCache>
            </c:strRef>
          </c:tx>
          <c:invertIfNegative val="0"/>
          <c:cat>
            <c:strRef>
              <c:f>Literacy!$A$2:$A$4</c:f>
              <c:strCache>
                <c:ptCount val="3"/>
                <c:pt idx="0">
                  <c:v>Namibia</c:v>
                </c:pt>
                <c:pt idx="1">
                  <c:v>Morocco</c:v>
                </c:pt>
                <c:pt idx="2">
                  <c:v>Libya</c:v>
                </c:pt>
              </c:strCache>
            </c:strRef>
          </c:cat>
          <c:val>
            <c:numRef>
              <c:f>Literacy!$B$2:$B$4</c:f>
              <c:numCache>
                <c:formatCode>0.0</c:formatCode>
                <c:ptCount val="3"/>
                <c:pt idx="0">
                  <c:v>74.2</c:v>
                </c:pt>
                <c:pt idx="1">
                  <c:v>57.7</c:v>
                </c:pt>
                <c:pt idx="2">
                  <c:v>87.9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6-457D-8998-3991E80CE834}"/>
            </c:ext>
          </c:extLst>
        </c:ser>
        <c:ser>
          <c:idx val="1"/>
          <c:order val="1"/>
          <c:tx>
            <c:strRef>
              <c:f>Literacy!$C$1</c:f>
              <c:strCache>
                <c:ptCount val="1"/>
                <c:pt idx="0">
                  <c:v>Female literacy %</c:v>
                </c:pt>
              </c:strCache>
            </c:strRef>
          </c:tx>
          <c:invertIfNegative val="0"/>
          <c:cat>
            <c:strRef>
              <c:f>Literacy!$A$2:$A$4</c:f>
              <c:strCache>
                <c:ptCount val="3"/>
                <c:pt idx="0">
                  <c:v>Namibia</c:v>
                </c:pt>
                <c:pt idx="1">
                  <c:v>Morocco</c:v>
                </c:pt>
                <c:pt idx="2">
                  <c:v>Libya</c:v>
                </c:pt>
              </c:strCache>
            </c:strRef>
          </c:cat>
          <c:val>
            <c:numRef>
              <c:f>Literacy!$C$2:$C$4</c:f>
              <c:numCache>
                <c:formatCode>0.0</c:formatCode>
                <c:ptCount val="3"/>
                <c:pt idx="0">
                  <c:v>70.8</c:v>
                </c:pt>
                <c:pt idx="1">
                  <c:v>23.3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6-457D-8998-3991E80CE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932736"/>
        <c:axId val="156942720"/>
        <c:axId val="0"/>
      </c:bar3DChart>
      <c:catAx>
        <c:axId val="15693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6942720"/>
        <c:crosses val="autoZero"/>
        <c:auto val="1"/>
        <c:lblAlgn val="ctr"/>
        <c:lblOffset val="100"/>
        <c:noMultiLvlLbl val="0"/>
      </c:catAx>
      <c:valAx>
        <c:axId val="156942720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569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'Land Use'!$B$1</c:f>
              <c:strCache>
                <c:ptCount val="1"/>
                <c:pt idx="0">
                  <c:v>Area (sq km)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Use'!$A$2:$A$6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Use'!$B$2:$B$6</c:f>
            </c:numRef>
          </c:val>
          <c:extLst>
            <c:ext xmlns:c16="http://schemas.microsoft.com/office/drawing/2014/chart" uri="{C3380CC4-5D6E-409C-BE32-E72D297353CC}">
              <c16:uniqueId val="{00000000-A354-40AD-9CA5-17004E43F750}"/>
            </c:ext>
          </c:extLst>
        </c:ser>
        <c:ser>
          <c:idx val="1"/>
          <c:order val="1"/>
          <c:tx>
            <c:strRef>
              <c:f>'Land Use'!$C$1</c:f>
              <c:strCache>
                <c:ptCount val="1"/>
                <c:pt idx="0">
                  <c:v>Forests &amp; Jungles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Use'!$A$2:$A$6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Use'!$C$2:$C$6</c:f>
              <c:numCache>
                <c:formatCode>General</c:formatCode>
                <c:ptCount val="5"/>
                <c:pt idx="0">
                  <c:v>1829174.1</c:v>
                </c:pt>
                <c:pt idx="1">
                  <c:v>508846.89</c:v>
                </c:pt>
                <c:pt idx="2">
                  <c:v>140734.47</c:v>
                </c:pt>
                <c:pt idx="3">
                  <c:v>0</c:v>
                </c:pt>
                <c:pt idx="4">
                  <c:v>181525.96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4-40AD-9CA5-17004E43F750}"/>
            </c:ext>
          </c:extLst>
        </c:ser>
        <c:ser>
          <c:idx val="2"/>
          <c:order val="2"/>
          <c:tx>
            <c:strRef>
              <c:f>'Land Use'!$D$1</c:f>
              <c:strCache>
                <c:ptCount val="1"/>
                <c:pt idx="0">
                  <c:v>Cropland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Use'!$A$2:$A$6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Use'!$D$2:$D$6</c:f>
              <c:numCache>
                <c:formatCode>General</c:formatCode>
                <c:ptCount val="5"/>
                <c:pt idx="0">
                  <c:v>70352.849999999991</c:v>
                </c:pt>
                <c:pt idx="1">
                  <c:v>81814.597999999998</c:v>
                </c:pt>
                <c:pt idx="2">
                  <c:v>7155.99</c:v>
                </c:pt>
                <c:pt idx="3">
                  <c:v>35140</c:v>
                </c:pt>
                <c:pt idx="4">
                  <c:v>8251.18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4-40AD-9CA5-17004E43F750}"/>
            </c:ext>
          </c:extLst>
        </c:ser>
        <c:ser>
          <c:idx val="3"/>
          <c:order val="3"/>
          <c:tx>
            <c:strRef>
              <c:f>'Land Use'!$E$1</c:f>
              <c:strCache>
                <c:ptCount val="1"/>
                <c:pt idx="0">
                  <c:v>Meadows &amp; Pastures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Use'!$A$2:$A$6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Use'!$E$2:$E$6</c:f>
              <c:numCache>
                <c:formatCode>General</c:formatCode>
                <c:ptCount val="5"/>
                <c:pt idx="0">
                  <c:v>93803.8</c:v>
                </c:pt>
                <c:pt idx="1">
                  <c:v>29932.17</c:v>
                </c:pt>
                <c:pt idx="2">
                  <c:v>53669.925000000003</c:v>
                </c:pt>
                <c:pt idx="3">
                  <c:v>140560</c:v>
                </c:pt>
                <c:pt idx="4">
                  <c:v>528075.52000000002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54-40AD-9CA5-17004E43F750}"/>
            </c:ext>
          </c:extLst>
        </c:ser>
        <c:ser>
          <c:idx val="4"/>
          <c:order val="4"/>
          <c:tx>
            <c:strRef>
              <c:f>'Land Use'!$F$1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'Land Use'!$A$2:$A$6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Use'!$F$2:$F$6</c:f>
              <c:numCache>
                <c:formatCode>General</c:formatCode>
                <c:ptCount val="5"/>
                <c:pt idx="0">
                  <c:v>351764.25</c:v>
                </c:pt>
                <c:pt idx="1">
                  <c:v>377145.342</c:v>
                </c:pt>
                <c:pt idx="2">
                  <c:v>36972.614999999998</c:v>
                </c:pt>
                <c:pt idx="3">
                  <c:v>1581300</c:v>
                </c:pt>
                <c:pt idx="4">
                  <c:v>107265.34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54-40AD-9CA5-17004E43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1692927"/>
        <c:axId val="1501701663"/>
      </c:barChart>
      <c:catAx>
        <c:axId val="150169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01663"/>
        <c:crosses val="autoZero"/>
        <c:auto val="1"/>
        <c:lblAlgn val="ctr"/>
        <c:lblOffset val="100"/>
        <c:noMultiLvlLbl val="0"/>
      </c:catAx>
      <c:valAx>
        <c:axId val="150170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Land use in DR Congo</a:t>
            </a:r>
          </a:p>
        </c:rich>
      </c:tx>
      <c:overlay val="0"/>
    </c:title>
    <c:autoTitleDeleted val="0"/>
    <c:plotArea>
      <c:layout/>
      <c:pieChart>
        <c:varyColors val="0"/>
        <c:ser>
          <c:idx val="0"/>
          <c:order val="0"/>
          <c:tx>
            <c:strRef>
              <c:f>'Land Use (2)'!$A$2</c:f>
              <c:strCache>
                <c:ptCount val="1"/>
                <c:pt idx="0">
                  <c:v>Congo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7536-40E2-89F0-90A423554D68}"/>
              </c:ext>
            </c:extLst>
          </c:dPt>
          <c:dLbls>
            <c:dLbl>
              <c:idx val="2"/>
              <c:layout>
                <c:manualLayout>
                  <c:x val="1.4085905928425613E-2"/>
                  <c:y val="-6.955217554327448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36-40E2-89F0-90A423554D68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'Land Use (2)'!$C$1:$F$1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 (2)'!$C$2:$F$2</c:f>
              <c:numCache>
                <c:formatCode>General</c:formatCode>
                <c:ptCount val="4"/>
                <c:pt idx="0">
                  <c:v>1829174.1</c:v>
                </c:pt>
                <c:pt idx="1">
                  <c:v>70352.849999999991</c:v>
                </c:pt>
                <c:pt idx="2">
                  <c:v>93803.8</c:v>
                </c:pt>
                <c:pt idx="3">
                  <c:v>351764.25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6-40E2-89F0-90A423554D6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Land</a:t>
            </a:r>
            <a:r>
              <a:rPr lang="en-GB" baseline="0"/>
              <a:t> use by category</a:t>
            </a:r>
            <a:endParaRPr lang="en-GB"/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'Land Use (3)'!$C$1</c:f>
              <c:strCache>
                <c:ptCount val="1"/>
                <c:pt idx="0">
                  <c:v>Forests &amp; Jungles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'Land Use (3)'!$A$2:$A$6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 (3)'!$C$2:$C$6</c:f>
              <c:numCache>
                <c:formatCode>General</c:formatCode>
                <c:ptCount val="5"/>
                <c:pt idx="0">
                  <c:v>1829174.1</c:v>
                </c:pt>
                <c:pt idx="1">
                  <c:v>508846.89</c:v>
                </c:pt>
                <c:pt idx="2">
                  <c:v>140734.47</c:v>
                </c:pt>
                <c:pt idx="3">
                  <c:v>0</c:v>
                </c:pt>
                <c:pt idx="4">
                  <c:v>181525.96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F-444D-8582-63D932C02D3B}"/>
            </c:ext>
          </c:extLst>
        </c:ser>
        <c:ser>
          <c:idx val="1"/>
          <c:order val="1"/>
          <c:tx>
            <c:strRef>
              <c:f>'Land Use (3)'!$D$1</c:f>
              <c:strCache>
                <c:ptCount val="1"/>
                <c:pt idx="0">
                  <c:v>Cropland</c:v>
                </c:pt>
              </c:strCache>
            </c:strRef>
          </c:tx>
          <c:invertIfNegative val="0"/>
          <c:cat>
            <c:strRef>
              <c:f>'Land Use (3)'!$A$2:$A$6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 (3)'!$D$2:$D$6</c:f>
              <c:numCache>
                <c:formatCode>General</c:formatCode>
                <c:ptCount val="5"/>
                <c:pt idx="0">
                  <c:v>70352.849999999991</c:v>
                </c:pt>
                <c:pt idx="1">
                  <c:v>81814.597999999998</c:v>
                </c:pt>
                <c:pt idx="2">
                  <c:v>7155.99</c:v>
                </c:pt>
                <c:pt idx="3">
                  <c:v>35140</c:v>
                </c:pt>
                <c:pt idx="4">
                  <c:v>8251.18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F-444D-8582-63D932C02D3B}"/>
            </c:ext>
          </c:extLst>
        </c:ser>
        <c:ser>
          <c:idx val="2"/>
          <c:order val="2"/>
          <c:tx>
            <c:strRef>
              <c:f>'Land Use (3)'!$E$1</c:f>
              <c:strCache>
                <c:ptCount val="1"/>
                <c:pt idx="0">
                  <c:v>Meadows &amp; Pastures</c:v>
                </c:pt>
              </c:strCache>
            </c:strRef>
          </c:tx>
          <c:invertIfNegative val="0"/>
          <c:cat>
            <c:strRef>
              <c:f>'Land Use (3)'!$A$2:$A$6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 (3)'!$E$2:$E$6</c:f>
              <c:numCache>
                <c:formatCode>General</c:formatCode>
                <c:ptCount val="5"/>
                <c:pt idx="0">
                  <c:v>93803.8</c:v>
                </c:pt>
                <c:pt idx="1">
                  <c:v>29932.17</c:v>
                </c:pt>
                <c:pt idx="2">
                  <c:v>53669.925000000003</c:v>
                </c:pt>
                <c:pt idx="3">
                  <c:v>140560</c:v>
                </c:pt>
                <c:pt idx="4">
                  <c:v>528075.52000000002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F-444D-8582-63D932C02D3B}"/>
            </c:ext>
          </c:extLst>
        </c:ser>
        <c:ser>
          <c:idx val="3"/>
          <c:order val="3"/>
          <c:tx>
            <c:strRef>
              <c:f>'Land Use (3)'!$F$1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'Land Use (3)'!$A$2:$A$6</c:f>
              <c:strCache>
                <c:ptCount val="5"/>
                <c:pt idx="0">
                  <c:v>Congo</c:v>
                </c:pt>
                <c:pt idx="1">
                  <c:v>Egypt</c:v>
                </c:pt>
                <c:pt idx="2">
                  <c:v>Ghana</c:v>
                </c:pt>
                <c:pt idx="3">
                  <c:v>Libya</c:v>
                </c:pt>
                <c:pt idx="4">
                  <c:v>Namibia</c:v>
                </c:pt>
              </c:strCache>
            </c:strRef>
          </c:cat>
          <c:val>
            <c:numRef>
              <c:f>'Land Use (3)'!$F$2:$F$6</c:f>
              <c:numCache>
                <c:formatCode>General</c:formatCode>
                <c:ptCount val="5"/>
                <c:pt idx="0">
                  <c:v>351764.25</c:v>
                </c:pt>
                <c:pt idx="1">
                  <c:v>377145.342</c:v>
                </c:pt>
                <c:pt idx="2">
                  <c:v>36972.614999999998</c:v>
                </c:pt>
                <c:pt idx="3">
                  <c:v>1581300</c:v>
                </c:pt>
                <c:pt idx="4">
                  <c:v>107265.34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F-444D-8582-63D932C0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953216"/>
        <c:axId val="160502144"/>
        <c:axId val="0"/>
      </c:bar3DChart>
      <c:catAx>
        <c:axId val="15695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0502144"/>
        <c:crosses val="autoZero"/>
        <c:auto val="1"/>
        <c:lblAlgn val="ctr"/>
        <c:lblOffset val="100"/>
        <c:noMultiLvlLbl val="0"/>
      </c:catAx>
      <c:valAx>
        <c:axId val="160502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69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260023-3F9A-4686-A653-9731663CDF2C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ED0BC-B85C-4DB7-82C1-E7F1F20839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38100</xdr:rowOff>
    </xdr:from>
    <xdr:to>
      <xdr:col>10</xdr:col>
      <xdr:colOff>9525</xdr:colOff>
      <xdr:row>22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4</xdr:row>
      <xdr:rowOff>80962</xdr:rowOff>
    </xdr:from>
    <xdr:to>
      <xdr:col>6</xdr:col>
      <xdr:colOff>495300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2AAFA-017C-4C5A-8116-739F3286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47625</xdr:rowOff>
    </xdr:from>
    <xdr:to>
      <xdr:col>6</xdr:col>
      <xdr:colOff>19050</xdr:colOff>
      <xdr:row>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0</xdr:row>
      <xdr:rowOff>142875</xdr:rowOff>
    </xdr:from>
    <xdr:to>
      <xdr:col>5</xdr:col>
      <xdr:colOff>1400175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B9"/>
    </sheetView>
  </sheetViews>
  <sheetFormatPr defaultRowHeight="15" x14ac:dyDescent="0.25"/>
  <cols>
    <col min="2" max="2" width="11.7109375" customWidth="1"/>
    <col min="3" max="3" width="21.140625" customWidth="1"/>
  </cols>
  <sheetData>
    <row r="1" spans="1:3" x14ac:dyDescent="0.25">
      <c r="B1" t="s">
        <v>6</v>
      </c>
      <c r="C1" t="s">
        <v>7</v>
      </c>
    </row>
    <row r="2" spans="1:3" x14ac:dyDescent="0.25">
      <c r="A2" t="s">
        <v>9</v>
      </c>
      <c r="B2">
        <v>1800</v>
      </c>
      <c r="C2">
        <v>3700000</v>
      </c>
    </row>
    <row r="3" spans="1:3" x14ac:dyDescent="0.25">
      <c r="A3" t="s">
        <v>8</v>
      </c>
      <c r="B3">
        <v>2092</v>
      </c>
    </row>
    <row r="4" spans="1:3" x14ac:dyDescent="0.25">
      <c r="A4" t="s">
        <v>5</v>
      </c>
      <c r="B4">
        <v>2153</v>
      </c>
      <c r="C4">
        <v>2092000</v>
      </c>
    </row>
    <row r="5" spans="1:3" x14ac:dyDescent="0.25">
      <c r="A5" t="s">
        <v>4</v>
      </c>
      <c r="B5">
        <v>2300</v>
      </c>
      <c r="C5">
        <v>2868000</v>
      </c>
    </row>
    <row r="6" spans="1:3" x14ac:dyDescent="0.25">
      <c r="A6" t="s">
        <v>3</v>
      </c>
      <c r="B6">
        <v>2575</v>
      </c>
      <c r="C6">
        <v>785000</v>
      </c>
    </row>
    <row r="7" spans="1:3" x14ac:dyDescent="0.25">
      <c r="A7" t="s">
        <v>2</v>
      </c>
      <c r="B7">
        <v>4184</v>
      </c>
      <c r="C7">
        <v>1020000</v>
      </c>
    </row>
    <row r="8" spans="1:3" x14ac:dyDescent="0.25">
      <c r="A8" t="s">
        <v>1</v>
      </c>
      <c r="B8">
        <v>4600</v>
      </c>
    </row>
    <row r="9" spans="1:3" x14ac:dyDescent="0.25">
      <c r="A9" t="s">
        <v>0</v>
      </c>
      <c r="B9">
        <v>6695</v>
      </c>
      <c r="C9">
        <v>2575000</v>
      </c>
    </row>
  </sheetData>
  <sortState xmlns:xlrd2="http://schemas.microsoft.com/office/spreadsheetml/2017/richdata2" ref="A2:B9">
    <sortCondition ref="B2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" sqref="A1:B6"/>
    </sheetView>
  </sheetViews>
  <sheetFormatPr defaultRowHeight="15" x14ac:dyDescent="0.25"/>
  <cols>
    <col min="1" max="1" width="19.5703125" customWidth="1"/>
    <col min="2" max="2" width="18.5703125" customWidth="1"/>
    <col min="3" max="3" width="18.28515625" customWidth="1"/>
  </cols>
  <sheetData>
    <row r="1" spans="1:3" s="1" customFormat="1" x14ac:dyDescent="0.25">
      <c r="A1" s="3"/>
      <c r="B1" s="3" t="s">
        <v>21</v>
      </c>
      <c r="C1" s="3" t="s">
        <v>20</v>
      </c>
    </row>
    <row r="2" spans="1:3" x14ac:dyDescent="0.25">
      <c r="A2" s="5" t="s">
        <v>18</v>
      </c>
      <c r="B2" s="6">
        <v>74.2</v>
      </c>
      <c r="C2" s="6">
        <v>70.8</v>
      </c>
    </row>
    <row r="3" spans="1:3" x14ac:dyDescent="0.25">
      <c r="A3" s="5" t="s">
        <v>19</v>
      </c>
      <c r="B3" s="6">
        <v>57.7</v>
      </c>
      <c r="C3" s="6">
        <v>23.3</v>
      </c>
    </row>
    <row r="4" spans="1:3" x14ac:dyDescent="0.25">
      <c r="A4" s="5" t="s">
        <v>17</v>
      </c>
      <c r="B4" s="6">
        <v>87.9</v>
      </c>
      <c r="C4" s="6">
        <v>63</v>
      </c>
    </row>
    <row r="5" spans="1:3" x14ac:dyDescent="0.25">
      <c r="A5" s="5" t="s">
        <v>16</v>
      </c>
      <c r="B5" s="6">
        <v>49.9</v>
      </c>
      <c r="C5" s="6">
        <v>21.9</v>
      </c>
    </row>
    <row r="6" spans="1:3" x14ac:dyDescent="0.25">
      <c r="A6" s="5" t="s">
        <v>14</v>
      </c>
      <c r="B6" s="6">
        <v>63.6</v>
      </c>
      <c r="C6" s="6">
        <v>38.799999999999997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tabSelected="1" workbookViewId="0">
      <selection sqref="A1:F6"/>
    </sheetView>
  </sheetViews>
  <sheetFormatPr defaultRowHeight="15" x14ac:dyDescent="0.25"/>
  <cols>
    <col min="1" max="1" width="18.42578125" customWidth="1"/>
    <col min="2" max="2" width="18.42578125" hidden="1" customWidth="1"/>
    <col min="3" max="3" width="18" customWidth="1"/>
    <col min="4" max="4" width="18.28515625" customWidth="1"/>
    <col min="5" max="5" width="20.140625" customWidth="1"/>
    <col min="6" max="6" width="21.7109375" customWidth="1"/>
  </cols>
  <sheetData>
    <row r="1" spans="1:6" x14ac:dyDescent="0.25">
      <c r="A1" s="2"/>
      <c r="B1" s="2" t="s">
        <v>15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 s="4" t="s">
        <v>1</v>
      </c>
      <c r="B2">
        <v>2345095</v>
      </c>
      <c r="C2">
        <f>0.78*B2</f>
        <v>1829174.1</v>
      </c>
      <c r="D2">
        <f>0.03*B2</f>
        <v>70352.849999999991</v>
      </c>
      <c r="E2">
        <f>0.04*B2</f>
        <v>93803.8</v>
      </c>
      <c r="F2">
        <f>0.15*B2</f>
        <v>351764.25</v>
      </c>
    </row>
    <row r="3" spans="1:6" x14ac:dyDescent="0.25">
      <c r="A3" s="4" t="s">
        <v>14</v>
      </c>
      <c r="B3">
        <v>997739</v>
      </c>
      <c r="C3">
        <f>0.51*B3</f>
        <v>508846.89</v>
      </c>
      <c r="D3">
        <f>0.082*B3</f>
        <v>81814.597999999998</v>
      </c>
      <c r="E3">
        <f>0.03*B3</f>
        <v>29932.17</v>
      </c>
      <c r="F3">
        <f>0.378*B3</f>
        <v>377145.342</v>
      </c>
    </row>
    <row r="4" spans="1:6" x14ac:dyDescent="0.25">
      <c r="A4" s="4" t="s">
        <v>16</v>
      </c>
      <c r="B4">
        <v>238533</v>
      </c>
      <c r="C4">
        <f>0.59*B4</f>
        <v>140734.47</v>
      </c>
      <c r="D4">
        <f>0.03*B4</f>
        <v>7155.99</v>
      </c>
      <c r="E4">
        <f>0.225*B4</f>
        <v>53669.925000000003</v>
      </c>
      <c r="F4">
        <f>0.155*B4</f>
        <v>36972.614999999998</v>
      </c>
    </row>
    <row r="5" spans="1:6" x14ac:dyDescent="0.25">
      <c r="A5" s="4" t="s">
        <v>17</v>
      </c>
      <c r="B5">
        <v>1757000</v>
      </c>
      <c r="C5">
        <v>0</v>
      </c>
      <c r="D5">
        <f>0.02*B5</f>
        <v>35140</v>
      </c>
      <c r="E5">
        <f>0.08*B5</f>
        <v>140560</v>
      </c>
      <c r="F5">
        <f>0.9*B5</f>
        <v>1581300</v>
      </c>
    </row>
    <row r="6" spans="1:6" x14ac:dyDescent="0.25">
      <c r="A6" s="4" t="s">
        <v>18</v>
      </c>
      <c r="B6">
        <v>825118</v>
      </c>
      <c r="C6">
        <f>0.22*B6</f>
        <v>181525.96</v>
      </c>
      <c r="D6">
        <f>0.01*B6</f>
        <v>8251.18</v>
      </c>
      <c r="E6">
        <f>0.64*B6</f>
        <v>528075.52000000002</v>
      </c>
      <c r="F6">
        <f>0.13*B6</f>
        <v>107265.34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1" activeCellId="1" sqref="A1:A2 C1:F2"/>
    </sheetView>
  </sheetViews>
  <sheetFormatPr defaultRowHeight="15" x14ac:dyDescent="0.25"/>
  <cols>
    <col min="1" max="2" width="18.42578125" customWidth="1"/>
    <col min="3" max="3" width="18" customWidth="1"/>
    <col min="4" max="4" width="18.28515625" customWidth="1"/>
    <col min="5" max="5" width="20.140625" customWidth="1"/>
    <col min="6" max="6" width="21.7109375" customWidth="1"/>
  </cols>
  <sheetData>
    <row r="1" spans="1:6" x14ac:dyDescent="0.25">
      <c r="A1" s="2"/>
      <c r="B1" s="2" t="s">
        <v>15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 s="4" t="s">
        <v>1</v>
      </c>
      <c r="B2">
        <v>2345095</v>
      </c>
      <c r="C2">
        <f>0.78*B2</f>
        <v>1829174.1</v>
      </c>
      <c r="D2">
        <f>0.03*B2</f>
        <v>70352.849999999991</v>
      </c>
      <c r="E2">
        <f>0.04*B2</f>
        <v>93803.8</v>
      </c>
      <c r="F2">
        <f>0.15*B2</f>
        <v>351764.25</v>
      </c>
    </row>
    <row r="3" spans="1:6" x14ac:dyDescent="0.25">
      <c r="A3" s="4" t="s">
        <v>14</v>
      </c>
      <c r="B3">
        <v>997739</v>
      </c>
      <c r="C3">
        <f>0.51*B3</f>
        <v>508846.89</v>
      </c>
      <c r="D3">
        <f>0.082*B3</f>
        <v>81814.597999999998</v>
      </c>
      <c r="E3">
        <f>0.03*B3</f>
        <v>29932.17</v>
      </c>
      <c r="F3">
        <f>0.378*B3</f>
        <v>377145.342</v>
      </c>
    </row>
    <row r="4" spans="1:6" x14ac:dyDescent="0.25">
      <c r="A4" s="4" t="s">
        <v>16</v>
      </c>
      <c r="B4">
        <v>238533</v>
      </c>
      <c r="C4">
        <f>0.59*B4</f>
        <v>140734.47</v>
      </c>
      <c r="D4">
        <f>0.03*B4</f>
        <v>7155.99</v>
      </c>
      <c r="E4">
        <f>0.225*B4</f>
        <v>53669.925000000003</v>
      </c>
      <c r="F4">
        <f>0.155*B4</f>
        <v>36972.614999999998</v>
      </c>
    </row>
    <row r="5" spans="1:6" x14ac:dyDescent="0.25">
      <c r="A5" s="4" t="s">
        <v>17</v>
      </c>
      <c r="B5">
        <v>1757000</v>
      </c>
      <c r="C5">
        <v>0</v>
      </c>
      <c r="D5">
        <f>0.02*B5</f>
        <v>35140</v>
      </c>
      <c r="E5">
        <f>0.08*B5</f>
        <v>140560</v>
      </c>
      <c r="F5">
        <f>0.9*B5</f>
        <v>1581300</v>
      </c>
    </row>
    <row r="6" spans="1:6" x14ac:dyDescent="0.25">
      <c r="A6" s="4" t="s">
        <v>18</v>
      </c>
      <c r="B6">
        <v>825118</v>
      </c>
      <c r="C6">
        <f>0.22*B6</f>
        <v>181525.96</v>
      </c>
      <c r="D6">
        <f>0.01*B6</f>
        <v>8251.18</v>
      </c>
      <c r="E6">
        <f>0.64*B6</f>
        <v>528075.52000000002</v>
      </c>
      <c r="F6">
        <f>0.13*B6</f>
        <v>107265.34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C3" activeCellId="1" sqref="C3"/>
    </sheetView>
  </sheetViews>
  <sheetFormatPr defaultRowHeight="15" x14ac:dyDescent="0.25"/>
  <cols>
    <col min="1" max="2" width="18.42578125" customWidth="1"/>
    <col min="3" max="3" width="18" customWidth="1"/>
    <col min="4" max="4" width="18.28515625" customWidth="1"/>
    <col min="5" max="5" width="20.140625" customWidth="1"/>
    <col min="6" max="6" width="21.7109375" customWidth="1"/>
  </cols>
  <sheetData>
    <row r="1" spans="1:6" x14ac:dyDescent="0.25">
      <c r="A1" s="2"/>
      <c r="B1" s="2" t="s">
        <v>15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 s="4" t="s">
        <v>1</v>
      </c>
      <c r="B2">
        <v>2345095</v>
      </c>
      <c r="C2">
        <f>0.78*B2</f>
        <v>1829174.1</v>
      </c>
      <c r="D2">
        <f>0.03*B2</f>
        <v>70352.849999999991</v>
      </c>
      <c r="E2">
        <f>0.04*B2</f>
        <v>93803.8</v>
      </c>
      <c r="F2">
        <f>0.15*B2</f>
        <v>351764.25</v>
      </c>
    </row>
    <row r="3" spans="1:6" x14ac:dyDescent="0.25">
      <c r="A3" s="4" t="s">
        <v>14</v>
      </c>
      <c r="B3">
        <v>997739</v>
      </c>
      <c r="C3">
        <f>0.51*B3</f>
        <v>508846.89</v>
      </c>
      <c r="D3">
        <f>0.082*B3</f>
        <v>81814.597999999998</v>
      </c>
      <c r="E3">
        <f>0.03*B3</f>
        <v>29932.17</v>
      </c>
      <c r="F3">
        <f>0.378*B3</f>
        <v>377145.342</v>
      </c>
    </row>
    <row r="4" spans="1:6" x14ac:dyDescent="0.25">
      <c r="A4" s="4" t="s">
        <v>16</v>
      </c>
      <c r="B4">
        <v>238533</v>
      </c>
      <c r="C4">
        <f>0.59*B4</f>
        <v>140734.47</v>
      </c>
      <c r="D4">
        <f>0.03*B4</f>
        <v>7155.99</v>
      </c>
      <c r="E4">
        <f>0.225*B4</f>
        <v>53669.925000000003</v>
      </c>
      <c r="F4">
        <f>0.155*B4</f>
        <v>36972.614999999998</v>
      </c>
    </row>
    <row r="5" spans="1:6" x14ac:dyDescent="0.25">
      <c r="A5" s="4" t="s">
        <v>17</v>
      </c>
      <c r="B5">
        <v>1757000</v>
      </c>
      <c r="C5">
        <v>0</v>
      </c>
      <c r="D5">
        <f>0.02*B5</f>
        <v>35140</v>
      </c>
      <c r="E5">
        <f>0.08*B5</f>
        <v>140560</v>
      </c>
      <c r="F5">
        <f>0.9*B5</f>
        <v>1581300</v>
      </c>
    </row>
    <row r="6" spans="1:6" x14ac:dyDescent="0.25">
      <c r="A6" s="4" t="s">
        <v>18</v>
      </c>
      <c r="B6">
        <v>825118</v>
      </c>
      <c r="C6">
        <f>0.22*B6</f>
        <v>181525.96</v>
      </c>
      <c r="D6">
        <f>0.01*B6</f>
        <v>8251.18</v>
      </c>
      <c r="E6">
        <f>0.64*B6</f>
        <v>528075.52000000002</v>
      </c>
      <c r="F6">
        <f>0.13*B6</f>
        <v>107265.34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>
      <selection activeCell="E7" sqref="E7"/>
    </sheetView>
  </sheetViews>
  <sheetFormatPr defaultRowHeight="15" x14ac:dyDescent="0.25"/>
  <cols>
    <col min="1" max="1" width="10.28515625" customWidth="1"/>
    <col min="2" max="2" width="16.28515625" customWidth="1"/>
    <col min="3" max="3" width="21.140625" customWidth="1"/>
  </cols>
  <sheetData>
    <row r="1" spans="1:3" x14ac:dyDescent="0.25">
      <c r="B1" t="s">
        <v>6</v>
      </c>
      <c r="C1" t="s">
        <v>7</v>
      </c>
    </row>
    <row r="2" spans="1:3" x14ac:dyDescent="0.25">
      <c r="A2" t="s">
        <v>9</v>
      </c>
      <c r="B2">
        <v>1800</v>
      </c>
      <c r="C2">
        <v>3700000</v>
      </c>
    </row>
    <row r="3" spans="1:3" x14ac:dyDescent="0.25">
      <c r="A3" t="s">
        <v>8</v>
      </c>
      <c r="B3">
        <v>2092</v>
      </c>
    </row>
    <row r="4" spans="1:3" x14ac:dyDescent="0.25">
      <c r="A4" t="s">
        <v>5</v>
      </c>
      <c r="B4">
        <v>2153</v>
      </c>
      <c r="C4">
        <v>2092000</v>
      </c>
    </row>
    <row r="5" spans="1:3" x14ac:dyDescent="0.25">
      <c r="A5" t="s">
        <v>4</v>
      </c>
      <c r="B5">
        <v>2300</v>
      </c>
      <c r="C5">
        <v>2868000</v>
      </c>
    </row>
    <row r="6" spans="1:3" x14ac:dyDescent="0.25">
      <c r="A6" t="s">
        <v>3</v>
      </c>
      <c r="B6">
        <v>2575</v>
      </c>
      <c r="C6">
        <v>785000</v>
      </c>
    </row>
    <row r="7" spans="1:3" x14ac:dyDescent="0.25">
      <c r="A7" t="s">
        <v>2</v>
      </c>
      <c r="B7">
        <v>4184</v>
      </c>
      <c r="C7">
        <v>1020000</v>
      </c>
    </row>
    <row r="8" spans="1:3" x14ac:dyDescent="0.25">
      <c r="A8" t="s">
        <v>1</v>
      </c>
      <c r="B8">
        <v>4600</v>
      </c>
    </row>
    <row r="9" spans="1:3" x14ac:dyDescent="0.25">
      <c r="A9" t="s">
        <v>0</v>
      </c>
      <c r="B9">
        <v>6695</v>
      </c>
      <c r="C9">
        <v>2575000</v>
      </c>
    </row>
  </sheetData>
  <conditionalFormatting sqref="B2: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{F4043B02-29C6-4B36-84B0-1F9CE8EBD344}</x14:id>
        </ext>
      </extLst>
    </cfRule>
  </conditionalFormatting>
  <conditionalFormatting sqref="C2:C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{305D8DB4-B83F-43C8-9A8B-6F1E4343352A}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043B02-29C6-4B36-84B0-1F9CE8EBD3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305D8DB4-B83F-43C8-9A8B-6F1E4343352A}">
            <x14:dataBar minLength="0" maxLength="100" border="1">
              <x14:cfvo type="autoMin"/>
              <x14:cfvo type="autoMax"/>
              <x14:borderColor theme="6" tint="-0.499984740745262"/>
              <x14:negativeFillColor rgb="FFFF0000"/>
              <x14:axisColor rgb="FF000000"/>
            </x14:dataBar>
          </x14:cfRule>
          <xm:sqref>C2:C9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Rivers</vt:lpstr>
      <vt:lpstr>Literacy</vt:lpstr>
      <vt:lpstr>Land Use</vt:lpstr>
      <vt:lpstr>Land Use (2)</vt:lpstr>
      <vt:lpstr>Land Use (3)</vt:lpstr>
      <vt:lpstr>Rivers Data Bars</vt:lpstr>
      <vt:lpstr>Chart1121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Arnott</dc:creator>
  <cp:lastModifiedBy>Tran Tam</cp:lastModifiedBy>
  <dcterms:created xsi:type="dcterms:W3CDTF">2011-05-10T14:51:53Z</dcterms:created>
  <dcterms:modified xsi:type="dcterms:W3CDTF">2020-12-24T13:27:14Z</dcterms:modified>
</cp:coreProperties>
</file>