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activeTab="1"/>
  </bookViews>
  <sheets>
    <sheet name="Summary" sheetId="15" r:id="rId1"/>
    <sheet name="TaskStatus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<sst xmlns="http://schemas.openxmlformats.org/spreadsheetml/2006/main" count="170" uniqueCount="90">
  <si>
    <t>部门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</si>
  <si>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</si>
  <si>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</si>
  <si>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</si>
  <si>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</si>
  <si>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</si>
  <si>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</si>
  <si>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</si>
  <si>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</si>
  <si>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</si>
  <si>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</si>
  <si>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</si>
  <si>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</si>
  <si>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完成任务数</t>
  </si>
  <si>
    <t>输出物</t>
  </si>
  <si>
    <t>审签数</t>
  </si>
  <si>
    <t>部门1</t>
  </si>
  <si>
    <t>部门2</t>
  </si>
  <si>
    <t>部门3</t>
  </si>
  <si>
    <t>部门4</t>
  </si>
  <si>
    <t>序号</t>
  </si>
  <si>
    <t>项目经理</t>
  </si>
  <si>
    <t>项目专员</t>
  </si>
  <si>
    <t>项目名称</t>
  </si>
  <si>
    <t>1~2月任务统计</t>
  </si>
  <si>
    <t>3月任务统计</t>
  </si>
  <si>
    <t>4月任务统计</t>
  </si>
  <si>
    <t>5月任务统计</t>
  </si>
  <si>
    <t>6月任务统计</t>
  </si>
  <si>
    <t>7月任务统计</t>
  </si>
  <si>
    <t>8月任务统计</t>
  </si>
  <si>
    <t>9月任务统计</t>
  </si>
  <si>
    <t>10月任务统计</t>
  </si>
  <si>
    <t>11月任务统计</t>
  </si>
  <si>
    <t>12月任务统计</t>
  </si>
  <si>
    <t>计划任务总数</t>
  </si>
  <si>
    <t>实际完成任务数</t>
  </si>
  <si>
    <t>计划任务完成率</t>
  </si>
  <si>
    <t>计划实际完成任务数</t>
  </si>
  <si>
    <t>经理1</t>
  </si>
  <si>
    <t>专员1</t>
  </si>
  <si>
    <t>项目1</t>
  </si>
  <si>
    <t>经理2</t>
  </si>
  <si>
    <t>专员2</t>
  </si>
  <si>
    <t>项目2</t>
  </si>
  <si>
    <t>经理3</t>
  </si>
  <si>
    <t>专员3</t>
  </si>
  <si>
    <t>项目3</t>
  </si>
  <si>
    <t>经理4</t>
  </si>
  <si>
    <t>专员4</t>
  </si>
  <si>
    <t>项目4</t>
  </si>
  <si>
    <t>经理5</t>
  </si>
  <si>
    <t>专员5</t>
  </si>
  <si>
    <t>项目5</t>
  </si>
  <si>
    <t>经理6</t>
  </si>
  <si>
    <t>专员6</t>
  </si>
  <si>
    <t>项目6</t>
  </si>
  <si>
    <t>经理7</t>
  </si>
  <si>
    <t>专员7</t>
  </si>
  <si>
    <t>项目7</t>
  </si>
  <si>
    <t>经理8</t>
  </si>
  <si>
    <t>专员8</t>
  </si>
  <si>
    <t>项目8</t>
  </si>
  <si>
    <t>经理9</t>
  </si>
  <si>
    <t>专员9</t>
  </si>
  <si>
    <t>项目9</t>
  </si>
  <si>
    <t>经理10</t>
  </si>
  <si>
    <t>专员10</t>
  </si>
  <si>
    <t>项目10</t>
  </si>
  <si>
    <t>经理11</t>
  </si>
  <si>
    <t>专员11</t>
  </si>
  <si>
    <t>项目11</t>
  </si>
  <si>
    <t>经理12</t>
  </si>
  <si>
    <t>专员12</t>
  </si>
  <si>
    <t>项目12</t>
  </si>
  <si>
    <t>经理13</t>
  </si>
  <si>
    <t>专员13</t>
  </si>
  <si>
    <t>项目13</t>
  </si>
  <si>
    <t>经理14</t>
  </si>
  <si>
    <t>专员14</t>
  </si>
  <si>
    <t>项目14</t>
  </si>
  <si>
    <t>经理15</t>
  </si>
  <si>
    <t>专员15</t>
  </si>
  <si>
    <t>项目15</t>
  </si>
  <si>
    <t>经理16</t>
  </si>
  <si>
    <t>专员16</t>
  </si>
  <si>
    <t>项目16</t>
  </si>
  <si>
    <t>经理17</t>
  </si>
  <si>
    <t>专员17</t>
  </si>
  <si>
    <t>项目17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</si>
</sst>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C00000"/>
      <name val="微软雅黑"/>
      <charset val="134"/>
    </font>
    <font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4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1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20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5" borderId="20" applyNumberFormat="0" applyAlignment="0" applyProtection="0">
      <alignment vertical="center"/>
    </xf>
    <xf numFmtId="0" fontId="19" fillId="6" borderId="22" applyNumberFormat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205" applyFont="1" applyFill="1" applyBorder="1" applyAlignment="1">
      <alignment horizontal="center" vertical="center" wrapText="1"/>
    </xf>
    <xf numFmtId="49" fontId="1" fillId="2" borderId="1" xfId="205" applyNumberFormat="1" applyFont="1" applyFill="1" applyBorder="1" applyAlignment="1">
      <alignment horizontal="center" vertical="center" wrapText="1"/>
    </xf>
    <xf numFmtId="10" fontId="1" fillId="2" borderId="1" xfId="205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9" fontId="3" fillId="2" borderId="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horizontal="center"/>
    </xf>
    <xf numFmtId="0" fontId="3" fillId="2" borderId="6" xfId="0" applyFont="1" applyFill="1" applyBorder="1"/>
    <xf numFmtId="9" fontId="4" fillId="2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9" fontId="5" fillId="0" borderId="1" xfId="0" applyNumberFormat="1" applyFont="1" applyBorder="1"/>
    <xf numFmtId="10" fontId="3" fillId="2" borderId="1" xfId="0" applyNumberFormat="1" applyFont="1" applyFill="1" applyBorder="1"/>
    <xf numFmtId="9" fontId="3" fillId="2" borderId="6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Fill="1" applyBorder="1"/>
  </cellXfs>
  <cellStyles count="62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3232" xfId="49"/>
    <cellStyle name="Normal 2" xfId="50"/>
    <cellStyle name="百分比 2" xfId="51"/>
    <cellStyle name="百分比 3" xfId="52"/>
    <cellStyle name="百分比 4" xfId="53"/>
    <cellStyle name="常规 10" xfId="54"/>
    <cellStyle name="常规 127" xfId="55"/>
    <cellStyle name="常规 127 10" xfId="56"/>
    <cellStyle name="常规 127 11" xfId="57"/>
    <cellStyle name="常规 127 2" xfId="58"/>
    <cellStyle name="常规 127 2 2" xfId="59"/>
    <cellStyle name="常规 127 2 2 2" xfId="60"/>
    <cellStyle name="常规 127 2 2 2 2" xfId="61"/>
    <cellStyle name="常规 127 2 2 3" xfId="62"/>
    <cellStyle name="常规 127 2 2 4" xfId="63"/>
    <cellStyle name="常规 127 2 3" xfId="64"/>
    <cellStyle name="常规 127 2 3 2" xfId="65"/>
    <cellStyle name="常规 127 2 4" xfId="66"/>
    <cellStyle name="常规 127 2 5" xfId="67"/>
    <cellStyle name="常规 127 3" xfId="68"/>
    <cellStyle name="常规 127 3 2" xfId="69"/>
    <cellStyle name="常规 127 3 2 2" xfId="70"/>
    <cellStyle name="常规 127 3 2 2 2" xfId="71"/>
    <cellStyle name="常规 127 3 2 3" xfId="72"/>
    <cellStyle name="常规 127 3 2 4" xfId="73"/>
    <cellStyle name="常规 127 3 3" xfId="74"/>
    <cellStyle name="常规 127 3 3 2" xfId="75"/>
    <cellStyle name="常规 127 3 4" xfId="76"/>
    <cellStyle name="常规 127 3 5" xfId="77"/>
    <cellStyle name="常规 127 4" xfId="78"/>
    <cellStyle name="常规 127 4 2" xfId="79"/>
    <cellStyle name="常规 127 4 2 2" xfId="80"/>
    <cellStyle name="常规 127 4 2 2 2" xfId="81"/>
    <cellStyle name="常规 127 4 2 3" xfId="82"/>
    <cellStyle name="常规 127 4 2 4" xfId="83"/>
    <cellStyle name="常规 127 4 3" xfId="84"/>
    <cellStyle name="常规 127 4 3 2" xfId="85"/>
    <cellStyle name="常规 127 4 4" xfId="86"/>
    <cellStyle name="常规 127 4 5" xfId="87"/>
    <cellStyle name="常规 127 5" xfId="88"/>
    <cellStyle name="常规 127 5 2" xfId="89"/>
    <cellStyle name="常规 127 5 2 2" xfId="90"/>
    <cellStyle name="常规 127 5 3" xfId="91"/>
    <cellStyle name="常规 127 5 4" xfId="92"/>
    <cellStyle name="常规 127 6" xfId="93"/>
    <cellStyle name="常规 127 6 2" xfId="94"/>
    <cellStyle name="常规 127 7" xfId="95"/>
    <cellStyle name="常规 127 7 2" xfId="96"/>
    <cellStyle name="常规 127 8" xfId="97"/>
    <cellStyle name="常规 127 8 2" xfId="98"/>
    <cellStyle name="常规 127 9" xfId="99"/>
    <cellStyle name="常规 127 9 2" xfId="100"/>
    <cellStyle name="常规 2" xfId="101"/>
    <cellStyle name="常规 2 10" xfId="102"/>
    <cellStyle name="常规 2 10 2" xfId="103"/>
    <cellStyle name="常规 2 11" xfId="104"/>
    <cellStyle name="常规 2 11 2" xfId="105"/>
    <cellStyle name="常规 2 12" xfId="106"/>
    <cellStyle name="常规 2 12 2" xfId="107"/>
    <cellStyle name="常规 2 13" xfId="108"/>
    <cellStyle name="常规 2 13 2" xfId="109"/>
    <cellStyle name="常规 2 14" xfId="110"/>
    <cellStyle name="常规 2 15" xfId="111"/>
    <cellStyle name="常规 2 2" xfId="112"/>
    <cellStyle name="常规 2 3" xfId="113"/>
    <cellStyle name="常规 2 3 10" xfId="114"/>
    <cellStyle name="常规 2 3 10 2" xfId="115"/>
    <cellStyle name="常规 2 3 11" xfId="116"/>
    <cellStyle name="常规 2 3 12" xfId="117"/>
    <cellStyle name="常规 2 3 2" xfId="118"/>
    <cellStyle name="常规 2 3 2 10" xfId="119"/>
    <cellStyle name="常规 2 3 2 11" xfId="120"/>
    <cellStyle name="常规 2 3 2 2" xfId="121"/>
    <cellStyle name="常规 2 3 2 2 2" xfId="122"/>
    <cellStyle name="常规 2 3 2 2 2 2" xfId="123"/>
    <cellStyle name="常规 2 3 2 2 2 2 2" xfId="124"/>
    <cellStyle name="常规 2 3 2 2 2 3" xfId="125"/>
    <cellStyle name="常规 2 3 2 2 2 4" xfId="126"/>
    <cellStyle name="常规 2 3 2 2 3" xfId="127"/>
    <cellStyle name="常规 2 3 2 2 3 2" xfId="128"/>
    <cellStyle name="常规 2 3 2 2 4" xfId="129"/>
    <cellStyle name="常规 2 3 2 2 5" xfId="130"/>
    <cellStyle name="常规 2 3 2 3" xfId="131"/>
    <cellStyle name="常规 2 3 2 3 2" xfId="132"/>
    <cellStyle name="常规 2 3 2 3 2 2" xfId="133"/>
    <cellStyle name="常规 2 3 2 3 2 2 2" xfId="134"/>
    <cellStyle name="常规 2 3 2 3 2 3" xfId="135"/>
    <cellStyle name="常规 2 3 2 3 2 4" xfId="136"/>
    <cellStyle name="常规 2 3 2 3 3" xfId="137"/>
    <cellStyle name="常规 2 3 2 3 3 2" xfId="138"/>
    <cellStyle name="常规 2 3 2 3 4" xfId="139"/>
    <cellStyle name="常规 2 3 2 3 5" xfId="140"/>
    <cellStyle name="常规 2 3 2 4" xfId="141"/>
    <cellStyle name="常规 2 3 2 4 2" xfId="142"/>
    <cellStyle name="常规 2 3 2 4 2 2" xfId="143"/>
    <cellStyle name="常规 2 3 2 4 2 2 2" xfId="144"/>
    <cellStyle name="常规 2 3 2 4 2 3" xfId="145"/>
    <cellStyle name="常规 2 3 2 4 2 4" xfId="146"/>
    <cellStyle name="常规 2 3 2 4 3" xfId="147"/>
    <cellStyle name="常规 2 3 2 4 3 2" xfId="148"/>
    <cellStyle name="常规 2 3 2 4 4" xfId="149"/>
    <cellStyle name="常规 2 3 2 4 5" xfId="150"/>
    <cellStyle name="常规 2 3 2 5" xfId="151"/>
    <cellStyle name="常规 2 3 2 5 2" xfId="152"/>
    <cellStyle name="常规 2 3 2 5 2 2" xfId="153"/>
    <cellStyle name="常规 2 3 2 5 3" xfId="154"/>
    <cellStyle name="常规 2 3 2 5 4" xfId="155"/>
    <cellStyle name="常规 2 3 2 6" xfId="156"/>
    <cellStyle name="常规 2 3 2 6 2" xfId="157"/>
    <cellStyle name="常规 2 3 2 7" xfId="158"/>
    <cellStyle name="常规 2 3 2 7 2" xfId="159"/>
    <cellStyle name="常规 2 3 2 8" xfId="160"/>
    <cellStyle name="常规 2 3 2 8 2" xfId="161"/>
    <cellStyle name="常规 2 3 2 9" xfId="162"/>
    <cellStyle name="常规 2 3 2 9 2" xfId="163"/>
    <cellStyle name="常规 2 3 3" xfId="164"/>
    <cellStyle name="常规 2 3 3 2" xfId="165"/>
    <cellStyle name="常规 2 3 3 2 2" xfId="166"/>
    <cellStyle name="常规 2 3 3 2 2 2" xfId="167"/>
    <cellStyle name="常规 2 3 3 2 3" xfId="168"/>
    <cellStyle name="常规 2 3 3 2 4" xfId="169"/>
    <cellStyle name="常规 2 3 3 3" xfId="170"/>
    <cellStyle name="常规 2 3 3 3 2" xfId="171"/>
    <cellStyle name="常规 2 3 3 4" xfId="172"/>
    <cellStyle name="常规 2 3 3 5" xfId="173"/>
    <cellStyle name="常规 2 3 4" xfId="174"/>
    <cellStyle name="常规 2 3 4 2" xfId="175"/>
    <cellStyle name="常规 2 3 4 2 2" xfId="176"/>
    <cellStyle name="常规 2 3 4 2 2 2" xfId="177"/>
    <cellStyle name="常规 2 3 4 2 3" xfId="178"/>
    <cellStyle name="常规 2 3 4 2 4" xfId="179"/>
    <cellStyle name="常规 2 3 4 3" xfId="180"/>
    <cellStyle name="常规 2 3 4 3 2" xfId="181"/>
    <cellStyle name="常规 2 3 4 4" xfId="182"/>
    <cellStyle name="常规 2 3 4 5" xfId="183"/>
    <cellStyle name="常规 2 3 5" xfId="184"/>
    <cellStyle name="常规 2 3 5 2" xfId="185"/>
    <cellStyle name="常规 2 3 5 2 2" xfId="186"/>
    <cellStyle name="常规 2 3 5 2 2 2" xfId="187"/>
    <cellStyle name="常规 2 3 5 2 3" xfId="188"/>
    <cellStyle name="常规 2 3 5 2 4" xfId="189"/>
    <cellStyle name="常规 2 3 5 3" xfId="190"/>
    <cellStyle name="常规 2 3 5 3 2" xfId="191"/>
    <cellStyle name="常规 2 3 5 4" xfId="192"/>
    <cellStyle name="常规 2 3 5 5" xfId="193"/>
    <cellStyle name="常规 2 3 6" xfId="194"/>
    <cellStyle name="常规 2 3 6 2" xfId="195"/>
    <cellStyle name="常规 2 3 6 2 2" xfId="196"/>
    <cellStyle name="常规 2 3 6 3" xfId="197"/>
    <cellStyle name="常规 2 3 6 4" xfId="198"/>
    <cellStyle name="常规 2 3 7" xfId="199"/>
    <cellStyle name="常规 2 3 7 2" xfId="200"/>
    <cellStyle name="常规 2 3 8" xfId="201"/>
    <cellStyle name="常规 2 3 8 2" xfId="202"/>
    <cellStyle name="常规 2 3 9" xfId="203"/>
    <cellStyle name="常规 2 3 9 2" xfId="204"/>
    <cellStyle name="常规 2 4" xfId="205"/>
    <cellStyle name="常规 2 5" xfId="206"/>
    <cellStyle name="常规 2 5 10" xfId="207"/>
    <cellStyle name="常规 2 5 11" xfId="208"/>
    <cellStyle name="常规 2 5 2" xfId="209"/>
    <cellStyle name="常规 2 5 2 2" xfId="210"/>
    <cellStyle name="常规 2 5 2 2 2" xfId="211"/>
    <cellStyle name="常规 2 5 2 2 2 2" xfId="212"/>
    <cellStyle name="常规 2 5 2 2 3" xfId="213"/>
    <cellStyle name="常规 2 5 2 2 4" xfId="214"/>
    <cellStyle name="常规 2 5 2 3" xfId="215"/>
    <cellStyle name="常规 2 5 2 3 2" xfId="216"/>
    <cellStyle name="常规 2 5 2 4" xfId="217"/>
    <cellStyle name="常规 2 5 2 5" xfId="218"/>
    <cellStyle name="常规 2 5 3" xfId="219"/>
    <cellStyle name="常规 2 5 3 2" xfId="220"/>
    <cellStyle name="常规 2 5 3 2 2" xfId="221"/>
    <cellStyle name="常规 2 5 3 2 2 2" xfId="222"/>
    <cellStyle name="常规 2 5 3 2 3" xfId="223"/>
    <cellStyle name="常规 2 5 3 2 4" xfId="224"/>
    <cellStyle name="常规 2 5 3 3" xfId="225"/>
    <cellStyle name="常规 2 5 3 3 2" xfId="226"/>
    <cellStyle name="常规 2 5 3 4" xfId="227"/>
    <cellStyle name="常规 2 5 3 5" xfId="228"/>
    <cellStyle name="常规 2 5 4" xfId="229"/>
    <cellStyle name="常规 2 5 4 2" xfId="230"/>
    <cellStyle name="常规 2 5 4 2 2" xfId="231"/>
    <cellStyle name="常规 2 5 4 2 2 2" xfId="232"/>
    <cellStyle name="常规 2 5 4 2 3" xfId="233"/>
    <cellStyle name="常规 2 5 4 2 4" xfId="234"/>
    <cellStyle name="常规 2 5 4 3" xfId="235"/>
    <cellStyle name="常规 2 5 4 3 2" xfId="236"/>
    <cellStyle name="常规 2 5 4 4" xfId="237"/>
    <cellStyle name="常规 2 5 4 5" xfId="238"/>
    <cellStyle name="常规 2 5 5" xfId="239"/>
    <cellStyle name="常规 2 5 5 2" xfId="240"/>
    <cellStyle name="常规 2 5 5 2 2" xfId="241"/>
    <cellStyle name="常规 2 5 5 3" xfId="242"/>
    <cellStyle name="常规 2 5 5 4" xfId="243"/>
    <cellStyle name="常规 2 5 6" xfId="244"/>
    <cellStyle name="常规 2 5 6 2" xfId="245"/>
    <cellStyle name="常规 2 5 7" xfId="246"/>
    <cellStyle name="常规 2 5 7 2" xfId="247"/>
    <cellStyle name="常规 2 5 8" xfId="248"/>
    <cellStyle name="常规 2 5 8 2" xfId="249"/>
    <cellStyle name="常规 2 5 9" xfId="250"/>
    <cellStyle name="常规 2 5 9 2" xfId="251"/>
    <cellStyle name="常规 2 6" xfId="252"/>
    <cellStyle name="常规 2 6 2" xfId="253"/>
    <cellStyle name="常规 2 6 2 2" xfId="254"/>
    <cellStyle name="常规 2 6 2 2 2" xfId="255"/>
    <cellStyle name="常规 2 6 2 3" xfId="256"/>
    <cellStyle name="常规 2 6 2 4" xfId="257"/>
    <cellStyle name="常规 2 6 3" xfId="258"/>
    <cellStyle name="常规 2 6 3 2" xfId="259"/>
    <cellStyle name="常规 2 6 4" xfId="260"/>
    <cellStyle name="常规 2 6 5" xfId="261"/>
    <cellStyle name="常规 2 7" xfId="262"/>
    <cellStyle name="常规 2 7 2" xfId="263"/>
    <cellStyle name="常规 2 7 2 2" xfId="264"/>
    <cellStyle name="常规 2 7 2 2 2" xfId="265"/>
    <cellStyle name="常规 2 7 2 3" xfId="266"/>
    <cellStyle name="常规 2 7 2 4" xfId="267"/>
    <cellStyle name="常规 2 7 3" xfId="268"/>
    <cellStyle name="常规 2 7 3 2" xfId="269"/>
    <cellStyle name="常规 2 7 4" xfId="270"/>
    <cellStyle name="常规 2 7 5" xfId="271"/>
    <cellStyle name="常规 2 8" xfId="272"/>
    <cellStyle name="常规 2 8 2" xfId="273"/>
    <cellStyle name="常规 2 8 2 2" xfId="274"/>
    <cellStyle name="常规 2 8 2 2 2" xfId="275"/>
    <cellStyle name="常规 2 8 2 3" xfId="276"/>
    <cellStyle name="常规 2 8 2 4" xfId="277"/>
    <cellStyle name="常规 2 8 3" xfId="278"/>
    <cellStyle name="常规 2 8 3 2" xfId="279"/>
    <cellStyle name="常规 2 8 4" xfId="280"/>
    <cellStyle name="常规 2 8 5" xfId="281"/>
    <cellStyle name="常规 2 9" xfId="282"/>
    <cellStyle name="常规 2 9 2" xfId="283"/>
    <cellStyle name="常规 2 9 2 2" xfId="284"/>
    <cellStyle name="常规 2 9 3" xfId="285"/>
    <cellStyle name="常规 2 9 4" xfId="286"/>
    <cellStyle name="常规 3" xfId="287"/>
    <cellStyle name="常规 3 10" xfId="288"/>
    <cellStyle name="常规 3 10 2" xfId="289"/>
    <cellStyle name="常规 3 11" xfId="290"/>
    <cellStyle name="常规 3 11 2" xfId="291"/>
    <cellStyle name="常规 3 12" xfId="292"/>
    <cellStyle name="常规 3 12 2" xfId="293"/>
    <cellStyle name="常规 3 13" xfId="294"/>
    <cellStyle name="常规 3 14 4" xfId="295"/>
    <cellStyle name="常规 3 2" xfId="296"/>
    <cellStyle name="常规 3 2 10" xfId="297"/>
    <cellStyle name="常规 3 2 10 2" xfId="298"/>
    <cellStyle name="常规 3 2 11" xfId="299"/>
    <cellStyle name="常规 3 2 12" xfId="300"/>
    <cellStyle name="常规 3 2 2" xfId="301"/>
    <cellStyle name="常规 3 2 2 10" xfId="302"/>
    <cellStyle name="常规 3 2 2 11" xfId="303"/>
    <cellStyle name="常规 3 2 2 2" xfId="304"/>
    <cellStyle name="常规 3 2 2 2 2" xfId="305"/>
    <cellStyle name="常规 3 2 2 2 2 2" xfId="306"/>
    <cellStyle name="常规 3 2 2 2 2 2 2" xfId="307"/>
    <cellStyle name="常规 3 2 2 2 2 3" xfId="308"/>
    <cellStyle name="常规 3 2 2 2 2 4" xfId="309"/>
    <cellStyle name="常规 3 2 2 2 3" xfId="310"/>
    <cellStyle name="常规 3 2 2 2 3 2" xfId="311"/>
    <cellStyle name="常规 3 2 2 2 4" xfId="312"/>
    <cellStyle name="常规 3 2 2 2 5" xfId="313"/>
    <cellStyle name="常规 3 2 2 3" xfId="314"/>
    <cellStyle name="常规 3 2 2 3 2" xfId="315"/>
    <cellStyle name="常规 3 2 2 3 2 2" xfId="316"/>
    <cellStyle name="常规 3 2 2 3 2 2 2" xfId="317"/>
    <cellStyle name="常规 3 2 2 3 2 3" xfId="318"/>
    <cellStyle name="常规 3 2 2 3 2 4" xfId="319"/>
    <cellStyle name="常规 3 2 2 3 3" xfId="320"/>
    <cellStyle name="常规 3 2 2 3 3 2" xfId="321"/>
    <cellStyle name="常规 3 2 2 3 4" xfId="322"/>
    <cellStyle name="常规 3 2 2 3 5" xfId="323"/>
    <cellStyle name="常规 3 2 2 4" xfId="324"/>
    <cellStyle name="常规 3 2 2 4 2" xfId="325"/>
    <cellStyle name="常规 3 2 2 4 2 2" xfId="326"/>
    <cellStyle name="常规 3 2 2 4 2 2 2" xfId="327"/>
    <cellStyle name="常规 3 2 2 4 2 3" xfId="328"/>
    <cellStyle name="常规 3 2 2 4 2 4" xfId="329"/>
    <cellStyle name="常规 3 2 2 4 3" xfId="330"/>
    <cellStyle name="常规 3 2 2 4 3 2" xfId="331"/>
    <cellStyle name="常规 3 2 2 4 4" xfId="332"/>
    <cellStyle name="常规 3 2 2 4 5" xfId="333"/>
    <cellStyle name="常规 3 2 2 5" xfId="334"/>
    <cellStyle name="常规 3 2 2 5 2" xfId="335"/>
    <cellStyle name="常规 3 2 2 5 2 2" xfId="336"/>
    <cellStyle name="常规 3 2 2 5 3" xfId="337"/>
    <cellStyle name="常规 3 2 2 5 4" xfId="338"/>
    <cellStyle name="常规 3 2 2 6" xfId="339"/>
    <cellStyle name="常规 3 2 2 6 2" xfId="340"/>
    <cellStyle name="常规 3 2 2 7" xfId="341"/>
    <cellStyle name="常规 3 2 2 7 2" xfId="342"/>
    <cellStyle name="常规 3 2 2 8" xfId="343"/>
    <cellStyle name="常规 3 2 2 8 2" xfId="344"/>
    <cellStyle name="常规 3 2 2 9" xfId="345"/>
    <cellStyle name="常规 3 2 2 9 2" xfId="346"/>
    <cellStyle name="常规 3 2 3" xfId="347"/>
    <cellStyle name="常规 3 2 3 2" xfId="348"/>
    <cellStyle name="常规 3 2 3 2 2" xfId="349"/>
    <cellStyle name="常规 3 2 3 2 2 2" xfId="350"/>
    <cellStyle name="常规 3 2 3 2 3" xfId="351"/>
    <cellStyle name="常规 3 2 3 2 4" xfId="352"/>
    <cellStyle name="常规 3 2 3 3" xfId="353"/>
    <cellStyle name="常规 3 2 3 3 2" xfId="354"/>
    <cellStyle name="常规 3 2 3 4" xfId="355"/>
    <cellStyle name="常规 3 2 3 5" xfId="356"/>
    <cellStyle name="常规 3 2 4" xfId="357"/>
    <cellStyle name="常规 3 2 4 2" xfId="358"/>
    <cellStyle name="常规 3 2 4 2 2" xfId="359"/>
    <cellStyle name="常规 3 2 4 2 2 2" xfId="360"/>
    <cellStyle name="常规 3 2 4 2 3" xfId="361"/>
    <cellStyle name="常规 3 2 4 2 4" xfId="362"/>
    <cellStyle name="常规 3 2 4 3" xfId="363"/>
    <cellStyle name="常规 3 2 4 3 2" xfId="364"/>
    <cellStyle name="常规 3 2 4 4" xfId="365"/>
    <cellStyle name="常规 3 2 4 5" xfId="366"/>
    <cellStyle name="常规 3 2 5" xfId="367"/>
    <cellStyle name="常规 3 2 5 2" xfId="368"/>
    <cellStyle name="常规 3 2 5 2 2" xfId="369"/>
    <cellStyle name="常规 3 2 5 2 2 2" xfId="370"/>
    <cellStyle name="常规 3 2 5 2 3" xfId="371"/>
    <cellStyle name="常规 3 2 5 2 4" xfId="372"/>
    <cellStyle name="常规 3 2 5 3" xfId="373"/>
    <cellStyle name="常规 3 2 5 3 2" xfId="374"/>
    <cellStyle name="常规 3 2 5 4" xfId="375"/>
    <cellStyle name="常规 3 2 5 5" xfId="376"/>
    <cellStyle name="常规 3 2 6" xfId="377"/>
    <cellStyle name="常规 3 2 6 2" xfId="378"/>
    <cellStyle name="常规 3 2 6 2 2" xfId="379"/>
    <cellStyle name="常规 3 2 6 3" xfId="380"/>
    <cellStyle name="常规 3 2 6 4" xfId="381"/>
    <cellStyle name="常规 3 2 7" xfId="382"/>
    <cellStyle name="常规 3 2 7 2" xfId="383"/>
    <cellStyle name="常规 3 2 8" xfId="384"/>
    <cellStyle name="常规 3 2 8 2" xfId="385"/>
    <cellStyle name="常规 3 2 9" xfId="386"/>
    <cellStyle name="常规 3 2 9 2" xfId="387"/>
    <cellStyle name="常规 3 3" xfId="388"/>
    <cellStyle name="常规 3 4" xfId="389"/>
    <cellStyle name="常规 3 4 10" xfId="390"/>
    <cellStyle name="常规 3 4 11" xfId="391"/>
    <cellStyle name="常规 3 4 2" xfId="392"/>
    <cellStyle name="常规 3 4 2 2" xfId="393"/>
    <cellStyle name="常规 3 4 2 2 2" xfId="394"/>
    <cellStyle name="常规 3 4 2 2 2 2" xfId="395"/>
    <cellStyle name="常规 3 4 2 2 3" xfId="396"/>
    <cellStyle name="常规 3 4 2 2 4" xfId="397"/>
    <cellStyle name="常规 3 4 2 3" xfId="398"/>
    <cellStyle name="常规 3 4 2 3 2" xfId="399"/>
    <cellStyle name="常规 3 4 2 4" xfId="400"/>
    <cellStyle name="常规 3 4 2 5" xfId="401"/>
    <cellStyle name="常规 3 4 3" xfId="402"/>
    <cellStyle name="常规 3 4 3 2" xfId="403"/>
    <cellStyle name="常规 3 4 3 2 2" xfId="404"/>
    <cellStyle name="常规 3 4 3 2 2 2" xfId="405"/>
    <cellStyle name="常规 3 4 3 2 3" xfId="406"/>
    <cellStyle name="常规 3 4 3 2 4" xfId="407"/>
    <cellStyle name="常规 3 4 3 3" xfId="408"/>
    <cellStyle name="常规 3 4 3 3 2" xfId="409"/>
    <cellStyle name="常规 3 4 3 4" xfId="410"/>
    <cellStyle name="常规 3 4 3 5" xfId="411"/>
    <cellStyle name="常规 3 4 4" xfId="412"/>
    <cellStyle name="常规 3 4 4 2" xfId="413"/>
    <cellStyle name="常规 3 4 4 2 2" xfId="414"/>
    <cellStyle name="常规 3 4 4 2 2 2" xfId="415"/>
    <cellStyle name="常规 3 4 4 2 3" xfId="416"/>
    <cellStyle name="常规 3 4 4 2 4" xfId="417"/>
    <cellStyle name="常规 3 4 4 3" xfId="418"/>
    <cellStyle name="常规 3 4 4 3 2" xfId="419"/>
    <cellStyle name="常规 3 4 4 4" xfId="420"/>
    <cellStyle name="常规 3 4 4 5" xfId="421"/>
    <cellStyle name="常规 3 4 5" xfId="422"/>
    <cellStyle name="常规 3 4 5 2" xfId="423"/>
    <cellStyle name="常规 3 4 5 2 2" xfId="424"/>
    <cellStyle name="常规 3 4 5 3" xfId="425"/>
    <cellStyle name="常规 3 4 5 4" xfId="426"/>
    <cellStyle name="常规 3 4 6" xfId="427"/>
    <cellStyle name="常规 3 4 6 2" xfId="428"/>
    <cellStyle name="常规 3 4 7" xfId="429"/>
    <cellStyle name="常规 3 4 7 2" xfId="430"/>
    <cellStyle name="常规 3 4 8" xfId="431"/>
    <cellStyle name="常规 3 4 8 2" xfId="432"/>
    <cellStyle name="常规 3 4 9" xfId="433"/>
    <cellStyle name="常规 3 4 9 2" xfId="434"/>
    <cellStyle name="常规 3 5" xfId="435"/>
    <cellStyle name="常规 3 5 2" xfId="436"/>
    <cellStyle name="常规 3 5 2 2" xfId="437"/>
    <cellStyle name="常规 3 5 2 2 2" xfId="438"/>
    <cellStyle name="常规 3 5 2 3" xfId="439"/>
    <cellStyle name="常规 3 5 2 4" xfId="440"/>
    <cellStyle name="常规 3 5 3" xfId="441"/>
    <cellStyle name="常规 3 5 3 2" xfId="442"/>
    <cellStyle name="常规 3 5 4" xfId="443"/>
    <cellStyle name="常规 3 5 5" xfId="444"/>
    <cellStyle name="常规 3 6" xfId="445"/>
    <cellStyle name="常规 3 6 2" xfId="446"/>
    <cellStyle name="常规 3 6 2 2" xfId="447"/>
    <cellStyle name="常规 3 6 2 2 2" xfId="448"/>
    <cellStyle name="常规 3 6 2 3" xfId="449"/>
    <cellStyle name="常规 3 6 2 4" xfId="450"/>
    <cellStyle name="常规 3 6 3" xfId="451"/>
    <cellStyle name="常规 3 6 3 2" xfId="452"/>
    <cellStyle name="常规 3 6 4" xfId="453"/>
    <cellStyle name="常规 3 6 5" xfId="454"/>
    <cellStyle name="常规 3 7" xfId="455"/>
    <cellStyle name="常规 3 7 2" xfId="456"/>
    <cellStyle name="常规 3 7 2 2" xfId="457"/>
    <cellStyle name="常规 3 7 2 2 2" xfId="458"/>
    <cellStyle name="常规 3 7 2 3" xfId="459"/>
    <cellStyle name="常规 3 7 2 4" xfId="460"/>
    <cellStyle name="常规 3 7 3" xfId="461"/>
    <cellStyle name="常规 3 7 3 2" xfId="462"/>
    <cellStyle name="常规 3 7 4" xfId="463"/>
    <cellStyle name="常规 3 7 5" xfId="464"/>
    <cellStyle name="常规 3 8" xfId="465"/>
    <cellStyle name="常规 3 8 2" xfId="466"/>
    <cellStyle name="常规 3 8 2 2" xfId="467"/>
    <cellStyle name="常规 3 8 3" xfId="468"/>
    <cellStyle name="常规 3 8 4" xfId="469"/>
    <cellStyle name="常规 3 9" xfId="470"/>
    <cellStyle name="常规 3 9 2" xfId="471"/>
    <cellStyle name="常规 3 9 2 2" xfId="472"/>
    <cellStyle name="常规 3 9 3" xfId="473"/>
    <cellStyle name="常规 4" xfId="474"/>
    <cellStyle name="常规 4 10" xfId="475"/>
    <cellStyle name="常规 4 10 2" xfId="476"/>
    <cellStyle name="常规 4 11" xfId="477"/>
    <cellStyle name="常规 4 14" xfId="478"/>
    <cellStyle name="常规 4 2" xfId="479"/>
    <cellStyle name="常规 4 2 10" xfId="480"/>
    <cellStyle name="常规 4 2 11" xfId="481"/>
    <cellStyle name="常规 4 2 2" xfId="482"/>
    <cellStyle name="常规 4 2 2 2" xfId="483"/>
    <cellStyle name="常规 4 2 2 2 2" xfId="484"/>
    <cellStyle name="常规 4 2 2 2 2 2" xfId="485"/>
    <cellStyle name="常规 4 2 2 2 3" xfId="486"/>
    <cellStyle name="常规 4 2 2 2 4" xfId="487"/>
    <cellStyle name="常规 4 2 2 3" xfId="488"/>
    <cellStyle name="常规 4 2 2 3 2" xfId="489"/>
    <cellStyle name="常规 4 2 2 4" xfId="490"/>
    <cellStyle name="常规 4 2 2 5" xfId="491"/>
    <cellStyle name="常规 4 2 3" xfId="492"/>
    <cellStyle name="常规 4 2 3 2" xfId="493"/>
    <cellStyle name="常规 4 2 3 2 2" xfId="494"/>
    <cellStyle name="常规 4 2 3 2 2 2" xfId="495"/>
    <cellStyle name="常规 4 2 3 2 3" xfId="496"/>
    <cellStyle name="常规 4 2 3 2 4" xfId="497"/>
    <cellStyle name="常规 4 2 3 3" xfId="498"/>
    <cellStyle name="常规 4 2 3 3 2" xfId="499"/>
    <cellStyle name="常规 4 2 3 4" xfId="500"/>
    <cellStyle name="常规 4 2 3 5" xfId="501"/>
    <cellStyle name="常规 4 2 4" xfId="502"/>
    <cellStyle name="常规 4 2 4 2" xfId="503"/>
    <cellStyle name="常规 4 2 4 2 2" xfId="504"/>
    <cellStyle name="常规 4 2 4 2 2 2" xfId="505"/>
    <cellStyle name="常规 4 2 4 2 3" xfId="506"/>
    <cellStyle name="常规 4 2 4 2 4" xfId="507"/>
    <cellStyle name="常规 4 2 4 3" xfId="508"/>
    <cellStyle name="常规 4 2 4 3 2" xfId="509"/>
    <cellStyle name="常规 4 2 4 4" xfId="510"/>
    <cellStyle name="常规 4 2 4 5" xfId="511"/>
    <cellStyle name="常规 4 2 5" xfId="512"/>
    <cellStyle name="常规 4 2 5 2" xfId="513"/>
    <cellStyle name="常规 4 2 5 2 2" xfId="514"/>
    <cellStyle name="常规 4 2 5 3" xfId="515"/>
    <cellStyle name="常规 4 2 5 4" xfId="516"/>
    <cellStyle name="常规 4 2 6" xfId="517"/>
    <cellStyle name="常规 4 2 6 2" xfId="518"/>
    <cellStyle name="常规 4 2 7" xfId="519"/>
    <cellStyle name="常规 4 2 7 2" xfId="520"/>
    <cellStyle name="常规 4 2 8" xfId="521"/>
    <cellStyle name="常规 4 2 8 2" xfId="522"/>
    <cellStyle name="常规 4 2 9" xfId="523"/>
    <cellStyle name="常规 4 2 9 2" xfId="524"/>
    <cellStyle name="常规 4 22" xfId="525"/>
    <cellStyle name="常规 4 3" xfId="526"/>
    <cellStyle name="常规 4 3 2" xfId="527"/>
    <cellStyle name="常规 4 3 2 2" xfId="528"/>
    <cellStyle name="常规 4 3 2 2 2" xfId="529"/>
    <cellStyle name="常规 4 3 2 3" xfId="530"/>
    <cellStyle name="常规 4 3 2 4" xfId="531"/>
    <cellStyle name="常规 4 3 3" xfId="532"/>
    <cellStyle name="常规 4 3 3 2" xfId="533"/>
    <cellStyle name="常规 4 3 4" xfId="534"/>
    <cellStyle name="常规 4 3 5" xfId="535"/>
    <cellStyle name="常规 4 4" xfId="536"/>
    <cellStyle name="常规 4 4 2" xfId="537"/>
    <cellStyle name="常规 4 4 2 2" xfId="538"/>
    <cellStyle name="常规 4 4 2 2 2" xfId="539"/>
    <cellStyle name="常规 4 4 2 3" xfId="540"/>
    <cellStyle name="常规 4 4 2 4" xfId="541"/>
    <cellStyle name="常规 4 4 3" xfId="542"/>
    <cellStyle name="常规 4 4 3 2" xfId="543"/>
    <cellStyle name="常规 4 4 4" xfId="544"/>
    <cellStyle name="常规 4 4 5" xfId="545"/>
    <cellStyle name="常规 4 5" xfId="546"/>
    <cellStyle name="常规 4 5 2" xfId="547"/>
    <cellStyle name="常规 4 5 2 2" xfId="548"/>
    <cellStyle name="常规 4 5 2 2 2" xfId="549"/>
    <cellStyle name="常规 4 5 2 3" xfId="550"/>
    <cellStyle name="常规 4 5 2 4" xfId="551"/>
    <cellStyle name="常规 4 5 3" xfId="552"/>
    <cellStyle name="常规 4 5 3 2" xfId="553"/>
    <cellStyle name="常规 4 5 4" xfId="554"/>
    <cellStyle name="常规 4 5 5" xfId="555"/>
    <cellStyle name="常规 4 6" xfId="556"/>
    <cellStyle name="常规 4 6 2" xfId="557"/>
    <cellStyle name="常规 4 6 2 2" xfId="558"/>
    <cellStyle name="常规 4 6 3" xfId="559"/>
    <cellStyle name="常规 4 6 4" xfId="560"/>
    <cellStyle name="常规 4 7" xfId="561"/>
    <cellStyle name="常规 4 7 2" xfId="562"/>
    <cellStyle name="常规 4 7 2 2" xfId="563"/>
    <cellStyle name="常规 4 7 3" xfId="564"/>
    <cellStyle name="常规 4 8" xfId="565"/>
    <cellStyle name="常规 4 8 2" xfId="566"/>
    <cellStyle name="常规 4 9" xfId="567"/>
    <cellStyle name="常规 4 9 2" xfId="568"/>
    <cellStyle name="常规 5" xfId="569"/>
    <cellStyle name="常规 6" xfId="570"/>
    <cellStyle name="常规 7" xfId="571"/>
    <cellStyle name="常规 7 10" xfId="572"/>
    <cellStyle name="常规 7 11" xfId="573"/>
    <cellStyle name="常规 7 2" xfId="574"/>
    <cellStyle name="常规 7 2 2" xfId="575"/>
    <cellStyle name="常规 7 2 2 2" xfId="576"/>
    <cellStyle name="常规 7 2 2 2 2" xfId="577"/>
    <cellStyle name="常规 7 2 2 3" xfId="578"/>
    <cellStyle name="常规 7 2 2 4" xfId="579"/>
    <cellStyle name="常规 7 2 3" xfId="580"/>
    <cellStyle name="常规 7 2 3 2" xfId="581"/>
    <cellStyle name="常规 7 2 4" xfId="582"/>
    <cellStyle name="常规 7 2 5" xfId="583"/>
    <cellStyle name="常规 7 3" xfId="584"/>
    <cellStyle name="常规 7 3 2" xfId="585"/>
    <cellStyle name="常规 7 3 2 2" xfId="586"/>
    <cellStyle name="常规 7 3 2 2 2" xfId="587"/>
    <cellStyle name="常规 7 3 2 3" xfId="588"/>
    <cellStyle name="常规 7 3 2 4" xfId="589"/>
    <cellStyle name="常规 7 3 3" xfId="590"/>
    <cellStyle name="常规 7 3 3 2" xfId="591"/>
    <cellStyle name="常规 7 3 4" xfId="592"/>
    <cellStyle name="常规 7 3 5" xfId="593"/>
    <cellStyle name="常规 7 4" xfId="594"/>
    <cellStyle name="常规 7 4 2" xfId="595"/>
    <cellStyle name="常规 7 4 2 2" xfId="596"/>
    <cellStyle name="常规 7 4 2 2 2" xfId="597"/>
    <cellStyle name="常规 7 4 2 3" xfId="598"/>
    <cellStyle name="常规 7 4 2 4" xfId="599"/>
    <cellStyle name="常规 7 4 3" xfId="600"/>
    <cellStyle name="常规 7 4 3 2" xfId="601"/>
    <cellStyle name="常规 7 4 4" xfId="602"/>
    <cellStyle name="常规 7 4 5" xfId="603"/>
    <cellStyle name="常规 7 5" xfId="604"/>
    <cellStyle name="常规 7 5 2" xfId="605"/>
    <cellStyle name="常规 7 5 2 2" xfId="606"/>
    <cellStyle name="常规 7 5 3" xfId="607"/>
    <cellStyle name="常规 7 5 4" xfId="608"/>
    <cellStyle name="常规 7 6" xfId="609"/>
    <cellStyle name="常规 7 6 2" xfId="610"/>
    <cellStyle name="常规 7 7" xfId="611"/>
    <cellStyle name="常规 7 7 2" xfId="612"/>
    <cellStyle name="常规 7 8" xfId="613"/>
    <cellStyle name="常规 7 8 2" xfId="614"/>
    <cellStyle name="常规 7 9" xfId="615"/>
    <cellStyle name="常规 7 9 2" xfId="616"/>
    <cellStyle name="常规 8" xfId="617"/>
    <cellStyle name="常规 9" xfId="618"/>
    <cellStyle name="常规 9 2" xfId="619"/>
    <cellStyle name="常规 9 2 2" xfId="620"/>
    <cellStyle name="常规 9 3" xfId="621"/>
    <cellStyle name="常规 9 4" xfId="622"/>
    <cellStyle name="常规 99" xfId="623"/>
  </cellStyles>
  <tableStyles count="0" defaultTableStyle="TableStyleMedium9" defaultPivotStyle="PivotStyleLight16"/>
  <colors>
    <mruColors>
      <color rgb="00FF0000"/>
      <color rgb="00FFFF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"/>
  <sheetViews>
    <sheetView workbookViewId="0">
      <selection activeCell="E10" sqref="E10"/>
    </sheetView>
  </sheetViews>
  <sheetFormatPr defaultColWidth="8.8" defaultRowHeight="15.6" outlineLevelRow="5"/>
  <cols>
    <col min="1" max="1" width="16.2" customWidth="1"/>
    <col min="2" max="2" width="9.2" customWidth="1"/>
    <col min="5" max="5" width="11.1" customWidth="1"/>
    <col min="8" max="8" width="9.9" customWidth="1"/>
  </cols>
  <sheetData>
    <row r="1" spans="1:37">
      <c r="A1" s="32" t="s">
        <v>0</v>
      </c>
      <c r="B1" s="7" t="s">
        <v>1</v>
      </c>
      <c r="C1" s="7"/>
      <c r="D1" s="7"/>
      <c r="E1" s="8" t="s">
        <v>2</v>
      </c>
      <c r="F1" s="8"/>
      <c r="G1" s="8"/>
      <c r="H1" s="8" t="s">
        <v>3</v>
      </c>
      <c r="I1" s="8"/>
      <c r="J1" s="8"/>
      <c r="K1" s="7" t="s">
        <v>4</v>
      </c>
      <c r="L1" s="7"/>
      <c r="M1" s="7"/>
      <c r="N1" s="8" t="s">
        <v>5</v>
      </c>
      <c r="O1" s="8"/>
      <c r="P1" s="8"/>
      <c r="Q1" s="8" t="s">
        <v>6</v>
      </c>
      <c r="R1" s="8"/>
      <c r="S1" s="8"/>
      <c r="T1" s="7" t="s">
        <v>7</v>
      </c>
      <c r="U1" s="7"/>
      <c r="V1" s="7"/>
      <c r="W1" s="8" t="s">
        <v>8</v>
      </c>
      <c r="X1" s="8"/>
      <c r="Y1" s="8"/>
      <c r="Z1" s="8" t="s">
        <v>9</v>
      </c>
      <c r="AA1" s="8"/>
      <c r="AB1" s="8"/>
      <c r="AC1" s="7" t="s">
        <v>10</v>
      </c>
      <c r="AD1" s="7"/>
      <c r="AE1" s="7"/>
      <c r="AF1" s="8" t="s">
        <v>11</v>
      </c>
      <c r="AG1" s="8"/>
      <c r="AH1" s="8"/>
      <c r="AI1" s="8" t="s">
        <v>12</v>
      </c>
      <c r="AJ1" s="8"/>
      <c r="AK1" s="8"/>
    </row>
    <row r="2" ht="31.2" spans="1:37">
      <c r="A2" s="33"/>
      <c r="B2" s="7" t="s">
        <v>13</v>
      </c>
      <c r="C2" s="7" t="s">
        <v>14</v>
      </c>
      <c r="D2" s="7" t="s">
        <v>15</v>
      </c>
      <c r="E2" s="7" t="s">
        <v>13</v>
      </c>
      <c r="F2" s="7" t="s">
        <v>14</v>
      </c>
      <c r="G2" s="7" t="s">
        <v>15</v>
      </c>
      <c r="H2" s="7" t="s">
        <v>13</v>
      </c>
      <c r="I2" s="7" t="s">
        <v>14</v>
      </c>
      <c r="J2" s="7" t="s">
        <v>15</v>
      </c>
      <c r="K2" s="7" t="s">
        <v>13</v>
      </c>
      <c r="L2" s="7" t="s">
        <v>14</v>
      </c>
      <c r="M2" s="7" t="s">
        <v>15</v>
      </c>
      <c r="N2" s="7" t="s">
        <v>13</v>
      </c>
      <c r="O2" s="7" t="s">
        <v>14</v>
      </c>
      <c r="P2" s="7" t="s">
        <v>15</v>
      </c>
      <c r="Q2" s="7" t="s">
        <v>13</v>
      </c>
      <c r="R2" s="7" t="s">
        <v>14</v>
      </c>
      <c r="S2" s="7" t="s">
        <v>15</v>
      </c>
      <c r="T2" s="7" t="s">
        <v>13</v>
      </c>
      <c r="U2" s="7" t="s">
        <v>14</v>
      </c>
      <c r="V2" s="7" t="s">
        <v>15</v>
      </c>
      <c r="W2" s="7" t="s">
        <v>13</v>
      </c>
      <c r="X2" s="7" t="s">
        <v>14</v>
      </c>
      <c r="Y2" s="7" t="s">
        <v>15</v>
      </c>
      <c r="Z2" s="7" t="s">
        <v>13</v>
      </c>
      <c r="AA2" s="7" t="s">
        <v>14</v>
      </c>
      <c r="AB2" s="7" t="s">
        <v>15</v>
      </c>
      <c r="AC2" s="7" t="s">
        <v>13</v>
      </c>
      <c r="AD2" s="7" t="s">
        <v>14</v>
      </c>
      <c r="AE2" s="7" t="s">
        <v>15</v>
      </c>
      <c r="AF2" s="7" t="s">
        <v>13</v>
      </c>
      <c r="AG2" s="7" t="s">
        <v>14</v>
      </c>
      <c r="AH2" s="7" t="s">
        <v>15</v>
      </c>
      <c r="AI2" s="7" t="s">
        <v>13</v>
      </c>
      <c r="AJ2" s="7" t="s">
        <v>14</v>
      </c>
      <c r="AK2" s="7" t="s">
        <v>15</v>
      </c>
    </row>
    <row r="3" spans="1:37">
      <c r="A3" s="34" t="s">
        <v>16</v>
      </c>
      <c r="B3" s="34">
        <v>2</v>
      </c>
      <c r="C3" s="35">
        <v>0</v>
      </c>
      <c r="D3" s="35">
        <v>0</v>
      </c>
      <c r="E3" s="35">
        <v>7</v>
      </c>
      <c r="F3" s="35">
        <v>2</v>
      </c>
      <c r="G3" s="35">
        <v>0</v>
      </c>
      <c r="H3" s="35">
        <v>31</v>
      </c>
      <c r="I3" s="35">
        <v>3</v>
      </c>
      <c r="J3" s="35">
        <v>0</v>
      </c>
      <c r="K3" s="34"/>
      <c r="L3" s="35"/>
      <c r="M3" s="35"/>
      <c r="N3" s="35"/>
      <c r="O3" s="35"/>
      <c r="P3" s="35"/>
      <c r="Q3" s="35"/>
      <c r="R3" s="35"/>
      <c r="S3" s="35"/>
      <c r="T3" s="34"/>
      <c r="U3" s="35"/>
      <c r="V3" s="35"/>
      <c r="W3" s="35"/>
      <c r="X3" s="35"/>
      <c r="Y3" s="35"/>
      <c r="Z3" s="35"/>
      <c r="AA3" s="35"/>
      <c r="AB3" s="35"/>
      <c r="AC3" s="34"/>
      <c r="AD3" s="35"/>
      <c r="AE3" s="35"/>
      <c r="AF3" s="35"/>
      <c r="AG3" s="35"/>
      <c r="AH3" s="35"/>
      <c r="AI3" s="35"/>
      <c r="AJ3" s="35"/>
      <c r="AK3" s="35"/>
    </row>
    <row r="4" spans="1:37">
      <c r="A4" s="34" t="s">
        <v>17</v>
      </c>
      <c r="B4" s="34">
        <v>37</v>
      </c>
      <c r="C4" s="35">
        <v>14</v>
      </c>
      <c r="D4" s="35">
        <v>10</v>
      </c>
      <c r="E4" s="35">
        <v>16</v>
      </c>
      <c r="F4" s="35">
        <v>24</v>
      </c>
      <c r="G4" s="35">
        <v>19</v>
      </c>
      <c r="H4" s="35">
        <v>63</v>
      </c>
      <c r="I4" s="35">
        <v>99</v>
      </c>
      <c r="J4" s="35">
        <v>46</v>
      </c>
      <c r="K4" s="34"/>
      <c r="L4" s="35"/>
      <c r="M4" s="35"/>
      <c r="N4" s="35"/>
      <c r="O4" s="35"/>
      <c r="P4" s="35"/>
      <c r="Q4" s="35"/>
      <c r="R4" s="35"/>
      <c r="S4" s="35"/>
      <c r="T4" s="34"/>
      <c r="U4" s="35"/>
      <c r="V4" s="35"/>
      <c r="W4" s="35"/>
      <c r="X4" s="35"/>
      <c r="Y4" s="35"/>
      <c r="Z4" s="35"/>
      <c r="AA4" s="35"/>
      <c r="AB4" s="35"/>
      <c r="AC4" s="34"/>
      <c r="AD4" s="35"/>
      <c r="AE4" s="35"/>
      <c r="AF4" s="35"/>
      <c r="AG4" s="35"/>
      <c r="AH4" s="35"/>
      <c r="AI4" s="35"/>
      <c r="AJ4" s="35"/>
      <c r="AK4" s="35"/>
    </row>
    <row r="5" spans="1:37">
      <c r="A5" s="34" t="s">
        <v>18</v>
      </c>
      <c r="B5" s="34">
        <v>90</v>
      </c>
      <c r="C5" s="35">
        <v>88</v>
      </c>
      <c r="D5" s="35">
        <v>47</v>
      </c>
      <c r="E5" s="35">
        <v>40</v>
      </c>
      <c r="F5" s="35">
        <v>45</v>
      </c>
      <c r="G5" s="35">
        <v>24</v>
      </c>
      <c r="H5" s="35">
        <v>145</v>
      </c>
      <c r="I5" s="35">
        <v>179</v>
      </c>
      <c r="J5" s="35">
        <v>88</v>
      </c>
      <c r="K5" s="34"/>
      <c r="L5" s="35"/>
      <c r="M5" s="35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5"/>
      <c r="AA5" s="35"/>
      <c r="AB5" s="35"/>
      <c r="AC5" s="34"/>
      <c r="AD5" s="35"/>
      <c r="AE5" s="35"/>
      <c r="AF5" s="35"/>
      <c r="AG5" s="35"/>
      <c r="AH5" s="35"/>
      <c r="AI5" s="35"/>
      <c r="AJ5" s="35"/>
      <c r="AK5" s="35"/>
    </row>
    <row r="6" spans="1:37">
      <c r="A6" s="34" t="s">
        <v>19</v>
      </c>
      <c r="B6" s="36">
        <v>19</v>
      </c>
      <c r="C6" s="35">
        <v>33</v>
      </c>
      <c r="D6" s="35">
        <v>22</v>
      </c>
      <c r="E6" s="35">
        <v>10</v>
      </c>
      <c r="F6" s="35">
        <v>11</v>
      </c>
      <c r="G6" s="35">
        <v>4</v>
      </c>
      <c r="H6" s="35">
        <v>41</v>
      </c>
      <c r="I6" s="35">
        <v>36</v>
      </c>
      <c r="J6" s="35">
        <v>10</v>
      </c>
      <c r="K6" s="36"/>
      <c r="L6" s="35"/>
      <c r="M6" s="35"/>
      <c r="N6" s="35"/>
      <c r="O6" s="35"/>
      <c r="P6" s="35"/>
      <c r="Q6" s="35"/>
      <c r="R6" s="35"/>
      <c r="S6" s="35"/>
      <c r="T6" s="36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  <c r="AJ6" s="35"/>
      <c r="AK6" s="35"/>
    </row>
  </sheetData>
  <mergeCells count="13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"/>
  <sheetViews>
    <sheetView tabSelected="1" workbookViewId="0">
      <selection activeCell="H14" sqref="H14"/>
    </sheetView>
  </sheetViews>
  <sheetFormatPr defaultColWidth="8.8" defaultRowHeight="15.6"/>
  <cols>
    <col min="14" max="14" width="12.8"/>
  </cols>
  <sheetData>
    <row r="1" spans="1:38">
      <c r="A1" s="1" t="s">
        <v>0</v>
      </c>
      <c r="B1" s="1" t="s">
        <v>20</v>
      </c>
      <c r="C1" s="1" t="s">
        <v>21</v>
      </c>
      <c r="D1" s="2" t="s">
        <v>22</v>
      </c>
      <c r="E1" s="1" t="s">
        <v>23</v>
      </c>
      <c r="F1" s="3" t="s">
        <v>24</v>
      </c>
      <c r="G1" s="4"/>
      <c r="H1" s="5"/>
      <c r="I1" s="3" t="s">
        <v>25</v>
      </c>
      <c r="J1" s="4"/>
      <c r="K1" s="5"/>
      <c r="L1" s="3" t="s">
        <v>26</v>
      </c>
      <c r="M1" s="4"/>
      <c r="N1" s="5"/>
      <c r="O1" s="3" t="s">
        <v>27</v>
      </c>
      <c r="P1" s="4"/>
      <c r="Q1" s="5"/>
      <c r="R1" s="3" t="s">
        <v>28</v>
      </c>
      <c r="S1" s="4"/>
      <c r="T1" s="5"/>
      <c r="U1" s="3" t="s">
        <v>29</v>
      </c>
      <c r="V1" s="4"/>
      <c r="W1" s="5"/>
      <c r="X1" s="3" t="s">
        <v>30</v>
      </c>
      <c r="Y1" s="4"/>
      <c r="Z1" s="5"/>
      <c r="AA1" s="3" t="s">
        <v>31</v>
      </c>
      <c r="AB1" s="4"/>
      <c r="AC1" s="5"/>
      <c r="AD1" s="3" t="s">
        <v>32</v>
      </c>
      <c r="AE1" s="4"/>
      <c r="AF1" s="5"/>
      <c r="AG1" s="3" t="s">
        <v>33</v>
      </c>
      <c r="AH1" s="4"/>
      <c r="AI1" s="5"/>
      <c r="AJ1" s="3" t="s">
        <v>34</v>
      </c>
      <c r="AK1" s="4"/>
      <c r="AL1" s="5"/>
    </row>
    <row r="2" ht="46.8" spans="1:38">
      <c r="A2" s="1"/>
      <c r="B2" s="1"/>
      <c r="C2" s="1"/>
      <c r="D2" s="6"/>
      <c r="E2" s="1"/>
      <c r="F2" s="7" t="s">
        <v>35</v>
      </c>
      <c r="G2" s="8" t="s">
        <v>36</v>
      </c>
      <c r="H2" s="9" t="s">
        <v>37</v>
      </c>
      <c r="I2" s="7" t="s">
        <v>35</v>
      </c>
      <c r="J2" s="8" t="s">
        <v>38</v>
      </c>
      <c r="K2" s="9" t="s">
        <v>37</v>
      </c>
      <c r="L2" s="7" t="s">
        <v>35</v>
      </c>
      <c r="M2" s="8" t="s">
        <v>38</v>
      </c>
      <c r="N2" s="9" t="s">
        <v>37</v>
      </c>
      <c r="O2" s="7" t="s">
        <v>35</v>
      </c>
      <c r="P2" s="8" t="s">
        <v>38</v>
      </c>
      <c r="Q2" s="9" t="s">
        <v>37</v>
      </c>
      <c r="R2" s="7" t="s">
        <v>35</v>
      </c>
      <c r="S2" s="8" t="s">
        <v>38</v>
      </c>
      <c r="T2" s="9" t="s">
        <v>37</v>
      </c>
      <c r="U2" s="7" t="s">
        <v>35</v>
      </c>
      <c r="V2" s="8" t="s">
        <v>38</v>
      </c>
      <c r="W2" s="9" t="s">
        <v>37</v>
      </c>
      <c r="X2" s="7" t="s">
        <v>35</v>
      </c>
      <c r="Y2" s="8" t="s">
        <v>38</v>
      </c>
      <c r="Z2" s="9" t="s">
        <v>37</v>
      </c>
      <c r="AA2" s="7" t="s">
        <v>35</v>
      </c>
      <c r="AB2" s="8" t="s">
        <v>38</v>
      </c>
      <c r="AC2" s="9" t="s">
        <v>37</v>
      </c>
      <c r="AD2" s="7" t="s">
        <v>35</v>
      </c>
      <c r="AE2" s="8" t="s">
        <v>38</v>
      </c>
      <c r="AF2" s="9" t="s">
        <v>37</v>
      </c>
      <c r="AG2" s="7" t="s">
        <v>35</v>
      </c>
      <c r="AH2" s="8" t="s">
        <v>38</v>
      </c>
      <c r="AI2" s="9" t="s">
        <v>37</v>
      </c>
      <c r="AJ2" s="7" t="s">
        <v>35</v>
      </c>
      <c r="AK2" s="8" t="s">
        <v>38</v>
      </c>
      <c r="AL2" s="9" t="s">
        <v>37</v>
      </c>
    </row>
    <row r="3" spans="1:38">
      <c r="A3" s="10" t="s">
        <v>16</v>
      </c>
      <c r="B3" s="11">
        <v>1</v>
      </c>
      <c r="C3" s="12" t="s">
        <v>39</v>
      </c>
      <c r="D3" s="13" t="s">
        <v>40</v>
      </c>
      <c r="E3" s="14" t="s">
        <v>41</v>
      </c>
      <c r="F3" s="15">
        <v>4</v>
      </c>
      <c r="G3" s="15">
        <v>4</v>
      </c>
      <c r="H3" s="16">
        <v>1</v>
      </c>
      <c r="I3" s="15">
        <v>6</v>
      </c>
      <c r="J3" s="15">
        <v>6</v>
      </c>
      <c r="K3" s="16">
        <f t="shared" ref="K3:K19" si="0">J3/I3</f>
        <v>1</v>
      </c>
      <c r="L3" s="15">
        <f>I3/2</f>
        <v>3</v>
      </c>
      <c r="M3" s="15">
        <f>J3/2</f>
        <v>3</v>
      </c>
      <c r="N3" s="30">
        <f>K3/2</f>
        <v>0.5</v>
      </c>
      <c r="O3" s="15"/>
      <c r="P3" s="15"/>
      <c r="Q3" s="16"/>
      <c r="R3" s="15"/>
      <c r="S3" s="15"/>
      <c r="T3" s="16"/>
      <c r="U3" s="15"/>
      <c r="V3" s="15"/>
      <c r="W3" s="16"/>
      <c r="X3" s="15"/>
      <c r="Y3" s="15"/>
      <c r="Z3" s="16"/>
      <c r="AA3" s="15"/>
      <c r="AB3" s="15"/>
      <c r="AC3" s="16"/>
      <c r="AD3" s="15"/>
      <c r="AE3" s="15"/>
      <c r="AF3" s="16"/>
      <c r="AG3" s="15"/>
      <c r="AH3" s="15"/>
      <c r="AI3" s="16"/>
      <c r="AJ3" s="15"/>
      <c r="AK3" s="15"/>
      <c r="AL3" s="16"/>
    </row>
    <row r="4" spans="1:38">
      <c r="A4" s="17" t="s">
        <v>16</v>
      </c>
      <c r="B4" s="11">
        <v>2</v>
      </c>
      <c r="C4" s="12" t="s">
        <v>42</v>
      </c>
      <c r="D4" s="13" t="s">
        <v>43</v>
      </c>
      <c r="E4" s="14" t="s">
        <v>44</v>
      </c>
      <c r="F4" s="15">
        <v>4</v>
      </c>
      <c r="G4" s="15">
        <v>1</v>
      </c>
      <c r="H4" s="18">
        <v>0.25</v>
      </c>
      <c r="I4" s="15">
        <v>17</v>
      </c>
      <c r="J4" s="15">
        <v>6</v>
      </c>
      <c r="K4" s="18">
        <f t="shared" si="0"/>
        <v>0.352941176470588</v>
      </c>
      <c r="L4" s="15">
        <f t="shared" ref="L4:L19" si="1">I4/2</f>
        <v>8.5</v>
      </c>
      <c r="M4" s="15">
        <f t="shared" ref="M4:M19" si="2">J4/2</f>
        <v>3</v>
      </c>
      <c r="N4" s="30">
        <f t="shared" ref="N4:N19" si="3">K4/2</f>
        <v>0.176470588235294</v>
      </c>
      <c r="O4" s="15"/>
      <c r="P4" s="15"/>
      <c r="Q4" s="18"/>
      <c r="R4" s="15"/>
      <c r="S4" s="15"/>
      <c r="T4" s="18"/>
      <c r="U4" s="15"/>
      <c r="V4" s="15"/>
      <c r="W4" s="18"/>
      <c r="X4" s="15"/>
      <c r="Y4" s="15"/>
      <c r="Z4" s="18"/>
      <c r="AA4" s="15"/>
      <c r="AB4" s="15"/>
      <c r="AC4" s="18"/>
      <c r="AD4" s="15"/>
      <c r="AE4" s="15"/>
      <c r="AF4" s="18"/>
      <c r="AG4" s="15"/>
      <c r="AH4" s="15"/>
      <c r="AI4" s="18"/>
      <c r="AJ4" s="15"/>
      <c r="AK4" s="15"/>
      <c r="AL4" s="18"/>
    </row>
    <row r="5" spans="1:38">
      <c r="A5" s="17" t="s">
        <v>16</v>
      </c>
      <c r="B5" s="11">
        <v>3</v>
      </c>
      <c r="C5" s="12" t="s">
        <v>45</v>
      </c>
      <c r="D5" s="13" t="s">
        <v>46</v>
      </c>
      <c r="E5" s="14" t="s">
        <v>47</v>
      </c>
      <c r="F5" s="19">
        <v>22</v>
      </c>
      <c r="G5" s="19">
        <v>4</v>
      </c>
      <c r="H5" s="20">
        <v>0.181818181818182</v>
      </c>
      <c r="I5" s="19">
        <v>20</v>
      </c>
      <c r="J5" s="19">
        <v>19</v>
      </c>
      <c r="K5" s="31">
        <f t="shared" si="0"/>
        <v>0.95</v>
      </c>
      <c r="L5" s="15">
        <f t="shared" si="1"/>
        <v>10</v>
      </c>
      <c r="M5" s="15">
        <f t="shared" si="2"/>
        <v>9.5</v>
      </c>
      <c r="N5" s="30">
        <f t="shared" si="3"/>
        <v>0.475</v>
      </c>
      <c r="O5" s="19"/>
      <c r="P5" s="19"/>
      <c r="Q5" s="31"/>
      <c r="R5" s="19"/>
      <c r="S5" s="19"/>
      <c r="T5" s="31"/>
      <c r="U5" s="19"/>
      <c r="V5" s="19"/>
      <c r="W5" s="31"/>
      <c r="X5" s="19"/>
      <c r="Y5" s="19"/>
      <c r="Z5" s="31"/>
      <c r="AA5" s="19"/>
      <c r="AB5" s="19"/>
      <c r="AC5" s="31"/>
      <c r="AD5" s="19"/>
      <c r="AE5" s="19"/>
      <c r="AF5" s="31"/>
      <c r="AG5" s="19"/>
      <c r="AH5" s="19"/>
      <c r="AI5" s="31"/>
      <c r="AJ5" s="19"/>
      <c r="AK5" s="19"/>
      <c r="AL5" s="31"/>
    </row>
    <row r="6" spans="1:38">
      <c r="A6" s="17" t="s">
        <v>16</v>
      </c>
      <c r="B6" s="11">
        <v>4</v>
      </c>
      <c r="C6" s="12" t="s">
        <v>48</v>
      </c>
      <c r="D6" s="13" t="s">
        <v>49</v>
      </c>
      <c r="E6" s="14" t="s">
        <v>50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f t="shared" si="1"/>
        <v>0</v>
      </c>
      <c r="M6" s="15">
        <f t="shared" si="2"/>
        <v>0</v>
      </c>
      <c r="N6" s="30">
        <f t="shared" si="3"/>
        <v>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>
      <c r="A7" s="21" t="s">
        <v>17</v>
      </c>
      <c r="B7" s="22">
        <v>1</v>
      </c>
      <c r="C7" s="12" t="s">
        <v>51</v>
      </c>
      <c r="D7" s="13" t="s">
        <v>52</v>
      </c>
      <c r="E7" s="14" t="s">
        <v>53</v>
      </c>
      <c r="F7" s="15">
        <v>27</v>
      </c>
      <c r="G7" s="15">
        <v>5</v>
      </c>
      <c r="H7" s="18">
        <v>0.185185185185185</v>
      </c>
      <c r="I7" s="15">
        <v>16</v>
      </c>
      <c r="J7" s="15">
        <v>16</v>
      </c>
      <c r="K7" s="16">
        <f t="shared" si="0"/>
        <v>1</v>
      </c>
      <c r="L7" s="15">
        <f t="shared" si="1"/>
        <v>8</v>
      </c>
      <c r="M7" s="15">
        <f t="shared" si="2"/>
        <v>8</v>
      </c>
      <c r="N7" s="30">
        <f t="shared" si="3"/>
        <v>0.5</v>
      </c>
      <c r="O7" s="15"/>
      <c r="P7" s="15"/>
      <c r="Q7" s="16"/>
      <c r="R7" s="15"/>
      <c r="S7" s="15"/>
      <c r="T7" s="16"/>
      <c r="U7" s="15"/>
      <c r="V7" s="15"/>
      <c r="W7" s="16"/>
      <c r="X7" s="15"/>
      <c r="Y7" s="15"/>
      <c r="Z7" s="16"/>
      <c r="AA7" s="15"/>
      <c r="AB7" s="15"/>
      <c r="AC7" s="16"/>
      <c r="AD7" s="15"/>
      <c r="AE7" s="15"/>
      <c r="AF7" s="16"/>
      <c r="AG7" s="15"/>
      <c r="AH7" s="15"/>
      <c r="AI7" s="16"/>
      <c r="AJ7" s="15"/>
      <c r="AK7" s="15"/>
      <c r="AL7" s="16"/>
    </row>
    <row r="8" spans="1:38">
      <c r="A8" s="21" t="s">
        <v>17</v>
      </c>
      <c r="B8" s="22">
        <v>2</v>
      </c>
      <c r="C8" s="12" t="s">
        <v>54</v>
      </c>
      <c r="D8" s="13" t="s">
        <v>55</v>
      </c>
      <c r="E8" s="14" t="s">
        <v>56</v>
      </c>
      <c r="F8" s="15">
        <v>36</v>
      </c>
      <c r="G8" s="15">
        <v>18</v>
      </c>
      <c r="H8" s="18">
        <v>0.5</v>
      </c>
      <c r="I8" s="15">
        <v>16</v>
      </c>
      <c r="J8" s="15">
        <v>15</v>
      </c>
      <c r="K8" s="16">
        <f t="shared" si="0"/>
        <v>0.9375</v>
      </c>
      <c r="L8" s="15">
        <f t="shared" si="1"/>
        <v>8</v>
      </c>
      <c r="M8" s="15">
        <f t="shared" si="2"/>
        <v>7.5</v>
      </c>
      <c r="N8" s="30">
        <f t="shared" si="3"/>
        <v>0.46875</v>
      </c>
      <c r="O8" s="15"/>
      <c r="P8" s="15"/>
      <c r="Q8" s="16"/>
      <c r="R8" s="15"/>
      <c r="S8" s="15"/>
      <c r="T8" s="16"/>
      <c r="U8" s="15"/>
      <c r="V8" s="15"/>
      <c r="W8" s="16"/>
      <c r="X8" s="15"/>
      <c r="Y8" s="15"/>
      <c r="Z8" s="16"/>
      <c r="AA8" s="15"/>
      <c r="AB8" s="15"/>
      <c r="AC8" s="16"/>
      <c r="AD8" s="15"/>
      <c r="AE8" s="15"/>
      <c r="AF8" s="16"/>
      <c r="AG8" s="15"/>
      <c r="AH8" s="15"/>
      <c r="AI8" s="16"/>
      <c r="AJ8" s="15"/>
      <c r="AK8" s="15"/>
      <c r="AL8" s="16"/>
    </row>
    <row r="9" spans="1:38">
      <c r="A9" s="21" t="s">
        <v>17</v>
      </c>
      <c r="B9" s="22">
        <v>3</v>
      </c>
      <c r="C9" s="12" t="s">
        <v>57</v>
      </c>
      <c r="D9" s="13" t="s">
        <v>58</v>
      </c>
      <c r="E9" s="14" t="s">
        <v>59</v>
      </c>
      <c r="F9" s="15">
        <v>40</v>
      </c>
      <c r="G9" s="23">
        <f>8+16</f>
        <v>24</v>
      </c>
      <c r="H9" s="18">
        <v>0.6</v>
      </c>
      <c r="I9" s="15">
        <v>33</v>
      </c>
      <c r="J9" s="23">
        <v>22</v>
      </c>
      <c r="K9" s="18">
        <f t="shared" si="0"/>
        <v>0.666666666666667</v>
      </c>
      <c r="L9" s="15">
        <f t="shared" si="1"/>
        <v>16.5</v>
      </c>
      <c r="M9" s="15">
        <f t="shared" si="2"/>
        <v>11</v>
      </c>
      <c r="N9" s="30">
        <f t="shared" si="3"/>
        <v>0.333333333333333</v>
      </c>
      <c r="O9" s="15"/>
      <c r="P9" s="23"/>
      <c r="Q9" s="18"/>
      <c r="R9" s="15"/>
      <c r="S9" s="23"/>
      <c r="T9" s="18"/>
      <c r="U9" s="15"/>
      <c r="V9" s="23"/>
      <c r="W9" s="18"/>
      <c r="X9" s="15"/>
      <c r="Y9" s="23"/>
      <c r="Z9" s="18"/>
      <c r="AA9" s="15"/>
      <c r="AB9" s="23"/>
      <c r="AC9" s="18"/>
      <c r="AD9" s="15"/>
      <c r="AE9" s="23"/>
      <c r="AF9" s="18"/>
      <c r="AG9" s="15"/>
      <c r="AH9" s="23"/>
      <c r="AI9" s="18"/>
      <c r="AJ9" s="15"/>
      <c r="AK9" s="23"/>
      <c r="AL9" s="18"/>
    </row>
    <row r="10" spans="1:38">
      <c r="A10" s="21" t="s">
        <v>17</v>
      </c>
      <c r="B10" s="22">
        <v>4</v>
      </c>
      <c r="C10" s="12" t="s">
        <v>60</v>
      </c>
      <c r="D10" s="13" t="s">
        <v>61</v>
      </c>
      <c r="E10" s="14" t="s">
        <v>62</v>
      </c>
      <c r="F10" s="15">
        <v>38</v>
      </c>
      <c r="G10" s="15">
        <f>5</f>
        <v>5</v>
      </c>
      <c r="H10" s="18">
        <v>0.131578947368421</v>
      </c>
      <c r="I10" s="15">
        <v>11</v>
      </c>
      <c r="J10" s="15">
        <v>10</v>
      </c>
      <c r="K10" s="16">
        <f t="shared" si="0"/>
        <v>0.909090909090909</v>
      </c>
      <c r="L10" s="15">
        <f t="shared" si="1"/>
        <v>5.5</v>
      </c>
      <c r="M10" s="15">
        <f t="shared" si="2"/>
        <v>5</v>
      </c>
      <c r="N10" s="30">
        <f t="shared" si="3"/>
        <v>0.454545454545454</v>
      </c>
      <c r="O10" s="15"/>
      <c r="P10" s="15"/>
      <c r="Q10" s="16"/>
      <c r="R10" s="15"/>
      <c r="S10" s="15"/>
      <c r="T10" s="16"/>
      <c r="U10" s="15"/>
      <c r="V10" s="15"/>
      <c r="W10" s="16"/>
      <c r="X10" s="15"/>
      <c r="Y10" s="15"/>
      <c r="Z10" s="16"/>
      <c r="AA10" s="15"/>
      <c r="AB10" s="15"/>
      <c r="AC10" s="16"/>
      <c r="AD10" s="15"/>
      <c r="AE10" s="15"/>
      <c r="AF10" s="16"/>
      <c r="AG10" s="15"/>
      <c r="AH10" s="15"/>
      <c r="AI10" s="16"/>
      <c r="AJ10" s="15"/>
      <c r="AK10" s="15"/>
      <c r="AL10" s="16"/>
    </row>
    <row r="11" spans="1:38">
      <c r="A11" s="21" t="s">
        <v>17</v>
      </c>
      <c r="B11" s="22">
        <v>5</v>
      </c>
      <c r="C11" s="12" t="s">
        <v>63</v>
      </c>
      <c r="D11" s="13" t="s">
        <v>64</v>
      </c>
      <c r="E11" s="14" t="s">
        <v>65</v>
      </c>
      <c r="F11" s="15">
        <v>1</v>
      </c>
      <c r="G11" s="15">
        <v>0</v>
      </c>
      <c r="H11" s="18">
        <v>0</v>
      </c>
      <c r="I11" s="15">
        <v>19</v>
      </c>
      <c r="J11" s="15">
        <v>17</v>
      </c>
      <c r="K11" s="16">
        <f t="shared" si="0"/>
        <v>0.894736842105263</v>
      </c>
      <c r="L11" s="15">
        <f t="shared" si="1"/>
        <v>9.5</v>
      </c>
      <c r="M11" s="15">
        <f t="shared" si="2"/>
        <v>8.5</v>
      </c>
      <c r="N11" s="30">
        <f t="shared" si="3"/>
        <v>0.447368421052632</v>
      </c>
      <c r="O11" s="15"/>
      <c r="P11" s="15"/>
      <c r="Q11" s="16"/>
      <c r="R11" s="15"/>
      <c r="S11" s="15"/>
      <c r="T11" s="16"/>
      <c r="U11" s="15"/>
      <c r="V11" s="15"/>
      <c r="W11" s="16"/>
      <c r="X11" s="15"/>
      <c r="Y11" s="15"/>
      <c r="Z11" s="16"/>
      <c r="AA11" s="15"/>
      <c r="AB11" s="15"/>
      <c r="AC11" s="16"/>
      <c r="AD11" s="15"/>
      <c r="AE11" s="15"/>
      <c r="AF11" s="16"/>
      <c r="AG11" s="15"/>
      <c r="AH11" s="15"/>
      <c r="AI11" s="16"/>
      <c r="AJ11" s="15"/>
      <c r="AK11" s="15"/>
      <c r="AL11" s="16"/>
    </row>
    <row r="12" spans="1:38">
      <c r="A12" s="24" t="s">
        <v>18</v>
      </c>
      <c r="B12" s="11">
        <v>1</v>
      </c>
      <c r="C12" s="12" t="s">
        <v>66</v>
      </c>
      <c r="D12" s="13" t="s">
        <v>67</v>
      </c>
      <c r="E12" s="14" t="s">
        <v>68</v>
      </c>
      <c r="F12" s="15">
        <v>70</v>
      </c>
      <c r="G12" s="15">
        <f>14+18</f>
        <v>32</v>
      </c>
      <c r="H12" s="18">
        <v>0.457142857142857</v>
      </c>
      <c r="I12" s="15">
        <v>34</v>
      </c>
      <c r="J12" s="15">
        <v>30</v>
      </c>
      <c r="K12" s="16">
        <f t="shared" si="0"/>
        <v>0.882352941176471</v>
      </c>
      <c r="L12" s="15">
        <f t="shared" si="1"/>
        <v>17</v>
      </c>
      <c r="M12" s="15">
        <f t="shared" si="2"/>
        <v>15</v>
      </c>
      <c r="N12" s="30">
        <f t="shared" si="3"/>
        <v>0.441176470588236</v>
      </c>
      <c r="O12" s="15"/>
      <c r="P12" s="15"/>
      <c r="Q12" s="16"/>
      <c r="R12" s="15"/>
      <c r="S12" s="15"/>
      <c r="T12" s="16"/>
      <c r="U12" s="15"/>
      <c r="V12" s="15"/>
      <c r="W12" s="16"/>
      <c r="X12" s="15"/>
      <c r="Y12" s="15"/>
      <c r="Z12" s="16"/>
      <c r="AA12" s="15"/>
      <c r="AB12" s="15"/>
      <c r="AC12" s="16"/>
      <c r="AD12" s="15"/>
      <c r="AE12" s="15"/>
      <c r="AF12" s="16"/>
      <c r="AG12" s="15"/>
      <c r="AH12" s="15"/>
      <c r="AI12" s="16"/>
      <c r="AJ12" s="15"/>
      <c r="AK12" s="15"/>
      <c r="AL12" s="16"/>
    </row>
    <row r="13" spans="1:38">
      <c r="A13" s="25" t="s">
        <v>18</v>
      </c>
      <c r="B13" s="11">
        <v>2</v>
      </c>
      <c r="C13" s="12" t="s">
        <v>69</v>
      </c>
      <c r="D13" s="13" t="s">
        <v>70</v>
      </c>
      <c r="E13" s="14" t="s">
        <v>71</v>
      </c>
      <c r="F13" s="15">
        <v>42</v>
      </c>
      <c r="G13" s="15">
        <f>6+2</f>
        <v>8</v>
      </c>
      <c r="H13" s="18">
        <v>0.19047619047619</v>
      </c>
      <c r="I13" s="15">
        <v>14</v>
      </c>
      <c r="J13" s="15">
        <v>12</v>
      </c>
      <c r="K13" s="16">
        <f t="shared" si="0"/>
        <v>0.857142857142857</v>
      </c>
      <c r="L13" s="15">
        <f t="shared" si="1"/>
        <v>7</v>
      </c>
      <c r="M13" s="15">
        <f t="shared" si="2"/>
        <v>6</v>
      </c>
      <c r="N13" s="30">
        <f t="shared" si="3"/>
        <v>0.428571428571428</v>
      </c>
      <c r="O13" s="15"/>
      <c r="P13" s="15"/>
      <c r="Q13" s="16"/>
      <c r="R13" s="15"/>
      <c r="S13" s="15"/>
      <c r="T13" s="16"/>
      <c r="U13" s="15"/>
      <c r="V13" s="15"/>
      <c r="W13" s="16"/>
      <c r="X13" s="15"/>
      <c r="Y13" s="15"/>
      <c r="Z13" s="16"/>
      <c r="AA13" s="15"/>
      <c r="AB13" s="15"/>
      <c r="AC13" s="16"/>
      <c r="AD13" s="15"/>
      <c r="AE13" s="15"/>
      <c r="AF13" s="16"/>
      <c r="AG13" s="15"/>
      <c r="AH13" s="15"/>
      <c r="AI13" s="16"/>
      <c r="AJ13" s="15"/>
      <c r="AK13" s="15"/>
      <c r="AL13" s="16"/>
    </row>
    <row r="14" spans="1:38">
      <c r="A14" s="25" t="s">
        <v>18</v>
      </c>
      <c r="B14" s="11">
        <v>3</v>
      </c>
      <c r="C14" s="12" t="s">
        <v>72</v>
      </c>
      <c r="D14" s="13" t="s">
        <v>73</v>
      </c>
      <c r="E14" s="14" t="s">
        <v>74</v>
      </c>
      <c r="F14" s="15">
        <v>6</v>
      </c>
      <c r="G14" s="15">
        <v>1</v>
      </c>
      <c r="H14" s="18">
        <v>0.166666666666667</v>
      </c>
      <c r="I14" s="15">
        <v>15</v>
      </c>
      <c r="J14" s="15">
        <v>13</v>
      </c>
      <c r="K14" s="16">
        <f t="shared" si="0"/>
        <v>0.866666666666667</v>
      </c>
      <c r="L14" s="15">
        <f t="shared" si="1"/>
        <v>7.5</v>
      </c>
      <c r="M14" s="15">
        <f t="shared" si="2"/>
        <v>6.5</v>
      </c>
      <c r="N14" s="30">
        <f t="shared" si="3"/>
        <v>0.433333333333334</v>
      </c>
      <c r="O14" s="15"/>
      <c r="P14" s="15"/>
      <c r="Q14" s="16"/>
      <c r="R14" s="15"/>
      <c r="S14" s="15"/>
      <c r="T14" s="16"/>
      <c r="U14" s="15"/>
      <c r="V14" s="15"/>
      <c r="W14" s="16"/>
      <c r="X14" s="15"/>
      <c r="Y14" s="15"/>
      <c r="Z14" s="16"/>
      <c r="AA14" s="15"/>
      <c r="AB14" s="15"/>
      <c r="AC14" s="16"/>
      <c r="AD14" s="15"/>
      <c r="AE14" s="15"/>
      <c r="AF14" s="16"/>
      <c r="AG14" s="15"/>
      <c r="AH14" s="15"/>
      <c r="AI14" s="16"/>
      <c r="AJ14" s="15"/>
      <c r="AK14" s="15"/>
      <c r="AL14" s="16"/>
    </row>
    <row r="15" spans="1:38">
      <c r="A15" s="25" t="s">
        <v>18</v>
      </c>
      <c r="B15" s="26">
        <v>1</v>
      </c>
      <c r="C15" s="12" t="s">
        <v>75</v>
      </c>
      <c r="D15" s="13" t="s">
        <v>76</v>
      </c>
      <c r="E15" s="14" t="s">
        <v>77</v>
      </c>
      <c r="F15" s="15">
        <v>100</v>
      </c>
      <c r="G15" s="15">
        <f>18+57</f>
        <v>75</v>
      </c>
      <c r="H15" s="18">
        <v>0.75</v>
      </c>
      <c r="I15" s="15">
        <v>71</v>
      </c>
      <c r="J15" s="15">
        <v>64</v>
      </c>
      <c r="K15" s="16">
        <f t="shared" si="0"/>
        <v>0.901408450704225</v>
      </c>
      <c r="L15" s="15">
        <f t="shared" si="1"/>
        <v>35.5</v>
      </c>
      <c r="M15" s="15">
        <f t="shared" si="2"/>
        <v>32</v>
      </c>
      <c r="N15" s="30">
        <f t="shared" si="3"/>
        <v>0.450704225352113</v>
      </c>
      <c r="O15" s="15"/>
      <c r="P15" s="15"/>
      <c r="Q15" s="16"/>
      <c r="R15" s="15"/>
      <c r="S15" s="15"/>
      <c r="T15" s="16"/>
      <c r="U15" s="15"/>
      <c r="V15" s="15"/>
      <c r="W15" s="16"/>
      <c r="X15" s="15"/>
      <c r="Y15" s="15"/>
      <c r="Z15" s="16"/>
      <c r="AA15" s="15"/>
      <c r="AB15" s="15"/>
      <c r="AC15" s="16"/>
      <c r="AD15" s="15"/>
      <c r="AE15" s="15"/>
      <c r="AF15" s="16"/>
      <c r="AG15" s="15"/>
      <c r="AH15" s="15"/>
      <c r="AI15" s="16"/>
      <c r="AJ15" s="15"/>
      <c r="AK15" s="15"/>
      <c r="AL15" s="16"/>
    </row>
    <row r="16" spans="1:38">
      <c r="A16" s="25" t="s">
        <v>18</v>
      </c>
      <c r="B16" s="26">
        <v>2</v>
      </c>
      <c r="C16" s="12" t="s">
        <v>78</v>
      </c>
      <c r="D16" s="13" t="s">
        <v>79</v>
      </c>
      <c r="E16" s="14" t="s">
        <v>80</v>
      </c>
      <c r="F16" s="15">
        <v>0</v>
      </c>
      <c r="G16" s="15">
        <v>0</v>
      </c>
      <c r="H16" s="18">
        <v>0</v>
      </c>
      <c r="I16" s="15">
        <v>10</v>
      </c>
      <c r="J16" s="15">
        <v>9</v>
      </c>
      <c r="K16" s="16">
        <f t="shared" si="0"/>
        <v>0.9</v>
      </c>
      <c r="L16" s="15">
        <f t="shared" si="1"/>
        <v>5</v>
      </c>
      <c r="M16" s="15">
        <f t="shared" si="2"/>
        <v>4.5</v>
      </c>
      <c r="N16" s="30">
        <f t="shared" si="3"/>
        <v>0.45</v>
      </c>
      <c r="O16" s="15"/>
      <c r="P16" s="15"/>
      <c r="Q16" s="16"/>
      <c r="R16" s="15"/>
      <c r="S16" s="15"/>
      <c r="T16" s="16"/>
      <c r="U16" s="15"/>
      <c r="V16" s="15"/>
      <c r="W16" s="16"/>
      <c r="X16" s="15"/>
      <c r="Y16" s="15"/>
      <c r="Z16" s="16"/>
      <c r="AA16" s="15"/>
      <c r="AB16" s="15"/>
      <c r="AC16" s="16"/>
      <c r="AD16" s="15"/>
      <c r="AE16" s="15"/>
      <c r="AF16" s="16"/>
      <c r="AG16" s="15"/>
      <c r="AH16" s="15"/>
      <c r="AI16" s="16"/>
      <c r="AJ16" s="15"/>
      <c r="AK16" s="15"/>
      <c r="AL16" s="16"/>
    </row>
    <row r="17" spans="1:38">
      <c r="A17" s="25" t="s">
        <v>18</v>
      </c>
      <c r="B17" s="26">
        <v>1</v>
      </c>
      <c r="C17" s="12" t="s">
        <v>81</v>
      </c>
      <c r="D17" s="13" t="s">
        <v>82</v>
      </c>
      <c r="E17" s="14" t="s">
        <v>83</v>
      </c>
      <c r="F17" s="15">
        <v>10</v>
      </c>
      <c r="G17" s="15">
        <v>2</v>
      </c>
      <c r="H17" s="18">
        <v>0.2</v>
      </c>
      <c r="I17" s="15">
        <v>3</v>
      </c>
      <c r="J17" s="15">
        <v>3</v>
      </c>
      <c r="K17" s="16">
        <f t="shared" si="0"/>
        <v>1</v>
      </c>
      <c r="L17" s="15">
        <f t="shared" si="1"/>
        <v>1.5</v>
      </c>
      <c r="M17" s="15">
        <f t="shared" si="2"/>
        <v>1.5</v>
      </c>
      <c r="N17" s="30">
        <f t="shared" si="3"/>
        <v>0.5</v>
      </c>
      <c r="O17" s="15"/>
      <c r="P17" s="15"/>
      <c r="Q17" s="16"/>
      <c r="R17" s="15"/>
      <c r="S17" s="15"/>
      <c r="T17" s="16"/>
      <c r="U17" s="15"/>
      <c r="V17" s="15"/>
      <c r="W17" s="16"/>
      <c r="X17" s="15"/>
      <c r="Y17" s="15"/>
      <c r="Z17" s="16"/>
      <c r="AA17" s="15"/>
      <c r="AB17" s="15"/>
      <c r="AC17" s="16"/>
      <c r="AD17" s="15"/>
      <c r="AE17" s="15"/>
      <c r="AF17" s="16"/>
      <c r="AG17" s="15"/>
      <c r="AH17" s="15"/>
      <c r="AI17" s="16"/>
      <c r="AJ17" s="15"/>
      <c r="AK17" s="15"/>
      <c r="AL17" s="16"/>
    </row>
    <row r="18" spans="1:38">
      <c r="A18" s="27" t="s">
        <v>18</v>
      </c>
      <c r="B18" s="26">
        <v>1</v>
      </c>
      <c r="C18" s="12" t="s">
        <v>84</v>
      </c>
      <c r="D18" s="13" t="s">
        <v>85</v>
      </c>
      <c r="E18" s="14" t="s">
        <v>86</v>
      </c>
      <c r="F18" s="15">
        <v>17</v>
      </c>
      <c r="G18" s="15">
        <v>12</v>
      </c>
      <c r="H18" s="18">
        <v>0.705882352941177</v>
      </c>
      <c r="I18" s="15">
        <v>8</v>
      </c>
      <c r="J18" s="15">
        <v>7</v>
      </c>
      <c r="K18" s="16">
        <f t="shared" si="0"/>
        <v>0.875</v>
      </c>
      <c r="L18" s="15">
        <f t="shared" si="1"/>
        <v>4</v>
      </c>
      <c r="M18" s="15">
        <f t="shared" si="2"/>
        <v>3.5</v>
      </c>
      <c r="N18" s="30">
        <f t="shared" si="3"/>
        <v>0.4375</v>
      </c>
      <c r="O18" s="15"/>
      <c r="P18" s="15"/>
      <c r="Q18" s="16"/>
      <c r="R18" s="15"/>
      <c r="S18" s="15"/>
      <c r="T18" s="16"/>
      <c r="U18" s="15"/>
      <c r="V18" s="15"/>
      <c r="W18" s="16"/>
      <c r="X18" s="15"/>
      <c r="Y18" s="15"/>
      <c r="Z18" s="16"/>
      <c r="AA18" s="15"/>
      <c r="AB18" s="15"/>
      <c r="AC18" s="16"/>
      <c r="AD18" s="15"/>
      <c r="AE18" s="15"/>
      <c r="AF18" s="16"/>
      <c r="AG18" s="15"/>
      <c r="AH18" s="15"/>
      <c r="AI18" s="16"/>
      <c r="AJ18" s="15"/>
      <c r="AK18" s="15"/>
      <c r="AL18" s="16"/>
    </row>
    <row r="19" spans="1:38">
      <c r="A19" s="1" t="s">
        <v>19</v>
      </c>
      <c r="B19" s="26">
        <v>1</v>
      </c>
      <c r="C19" s="12" t="s">
        <v>87</v>
      </c>
      <c r="D19" s="13" t="s">
        <v>88</v>
      </c>
      <c r="E19" s="14" t="s">
        <v>89</v>
      </c>
      <c r="F19" s="15">
        <v>30</v>
      </c>
      <c r="G19" s="15">
        <f>13+16</f>
        <v>29</v>
      </c>
      <c r="H19" s="16">
        <v>0.966666666666667</v>
      </c>
      <c r="I19" s="15">
        <v>44</v>
      </c>
      <c r="J19" s="15">
        <v>41</v>
      </c>
      <c r="K19" s="16">
        <f t="shared" si="0"/>
        <v>0.931818181818182</v>
      </c>
      <c r="L19" s="15">
        <f t="shared" si="1"/>
        <v>22</v>
      </c>
      <c r="M19" s="15">
        <f t="shared" si="2"/>
        <v>20.5</v>
      </c>
      <c r="N19" s="30">
        <f t="shared" si="3"/>
        <v>0.465909090909091</v>
      </c>
      <c r="O19" s="15"/>
      <c r="P19" s="15"/>
      <c r="Q19" s="16"/>
      <c r="R19" s="15"/>
      <c r="S19" s="15"/>
      <c r="T19" s="16"/>
      <c r="U19" s="15"/>
      <c r="V19" s="15"/>
      <c r="W19" s="16"/>
      <c r="X19" s="15"/>
      <c r="Y19" s="15"/>
      <c r="Z19" s="16"/>
      <c r="AA19" s="15"/>
      <c r="AB19" s="15"/>
      <c r="AC19" s="16"/>
      <c r="AD19" s="15"/>
      <c r="AE19" s="15"/>
      <c r="AF19" s="16"/>
      <c r="AG19" s="15"/>
      <c r="AH19" s="15"/>
      <c r="AI19" s="16"/>
      <c r="AJ19" s="15"/>
      <c r="AK19" s="15"/>
      <c r="AL19" s="16"/>
    </row>
    <row r="20" ht="20.4" spans="1:38">
      <c r="A20" s="28"/>
      <c r="H20" s="29">
        <f>AVERAGE(H3:H19)</f>
        <v>0.369730414603844</v>
      </c>
      <c r="K20" s="29">
        <f>AVERAGE(K3:K19)</f>
        <v>0.819136746578931</v>
      </c>
      <c r="N20" s="29"/>
      <c r="Q20" s="29"/>
      <c r="T20" s="29"/>
      <c r="W20" s="29"/>
      <c r="Z20" s="29"/>
      <c r="AC20" s="29"/>
      <c r="AF20" s="29"/>
      <c r="AI20" s="29"/>
      <c r="AL20" s="29"/>
    </row>
  </sheetData>
  <mergeCells count="16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maxonic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TaskStatus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xueshanghao</cp:lastModifiedBy>
  <dcterms:created xsi:type="dcterms:W3CDTF">2009-04-22T02:43:00Z</dcterms:created>
  <cp:lastPrinted>2012-04-16T02:27:00Z</cp:lastPrinted>
  <dcterms:modified xsi:type="dcterms:W3CDTF">2025-04-16T16:03:38Z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C7F122A2C71846C5B63C114BC670DA32_13</vt:lpwstr>
  </property>
  <property fmtid="{D5CDD505-2E9C-101B-9397-08002B2CF9AE}" pid="3" name="KSOProductBuildVer">
    <vt:lpwstr>2052-12.1.0.20305</vt:lpwstr>
  </property>
</Properties>
</file>