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S CCT\RESEARCH\"/>
    </mc:Choice>
  </mc:AlternateContent>
  <xr:revisionPtr revIDLastSave="0" documentId="13_ncr:1_{331CB57D-EC00-4992-B6BE-09FE5F65D02C}" xr6:coauthVersionLast="47" xr6:coauthVersionMax="47" xr10:uidLastSave="{00000000-0000-0000-0000-000000000000}"/>
  <bookViews>
    <workbookView xWindow="-18465" yWindow="3390" windowWidth="17070" windowHeight="13905" activeTab="1" xr2:uid="{46362788-32C3-44BF-90B0-4C7BF41077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2" l="1"/>
  <c r="F13" i="2"/>
  <c r="E7" i="2"/>
  <c r="I7" i="2" s="1"/>
  <c r="E8" i="2"/>
  <c r="I8" i="2" s="1"/>
  <c r="E9" i="2"/>
  <c r="I9" i="2" s="1"/>
  <c r="E10" i="2"/>
  <c r="G10" i="2" s="1"/>
  <c r="E11" i="2"/>
  <c r="I11" i="2" s="1"/>
  <c r="E6" i="2"/>
  <c r="G6" i="2" s="1"/>
  <c r="D7" i="2"/>
  <c r="D8" i="2"/>
  <c r="D9" i="2"/>
  <c r="D10" i="2"/>
  <c r="D11" i="2"/>
  <c r="D12" i="2"/>
  <c r="E12" i="2" s="1"/>
  <c r="I12" i="2" s="1"/>
  <c r="D6" i="2"/>
  <c r="C13" i="2"/>
  <c r="D13" i="2" s="1"/>
  <c r="E13" i="2" s="1"/>
  <c r="F5" i="1"/>
  <c r="F6" i="1"/>
  <c r="F7" i="1"/>
  <c r="F8" i="1"/>
  <c r="G8" i="1" s="1"/>
  <c r="F9" i="1"/>
  <c r="G9" i="1" s="1"/>
  <c r="F10" i="1"/>
  <c r="G10" i="1" s="1"/>
  <c r="F4" i="1"/>
  <c r="G4" i="1" s="1"/>
  <c r="E5" i="1"/>
  <c r="E6" i="1"/>
  <c r="E7" i="1"/>
  <c r="E8" i="1"/>
  <c r="E9" i="1"/>
  <c r="E10" i="1"/>
  <c r="E4" i="1"/>
  <c r="D11" i="1"/>
  <c r="C11" i="1"/>
  <c r="F11" i="1" s="1"/>
  <c r="G9" i="2" l="1"/>
  <c r="G8" i="2"/>
  <c r="G7" i="2"/>
  <c r="I10" i="2"/>
  <c r="I13" i="2" s="1"/>
  <c r="G12" i="2"/>
  <c r="G13" i="2" s="1"/>
  <c r="I6" i="2"/>
  <c r="G11" i="2"/>
  <c r="G7" i="1"/>
  <c r="H7" i="1" s="1"/>
  <c r="G6" i="1"/>
  <c r="H6" i="1" s="1"/>
  <c r="G5" i="1"/>
  <c r="H5" i="1" s="1"/>
  <c r="H4" i="1"/>
  <c r="H10" i="1"/>
  <c r="H9" i="1"/>
  <c r="H8" i="1"/>
  <c r="G11" i="1"/>
  <c r="H11" i="1" s="1"/>
  <c r="E11" i="1"/>
</calcChain>
</file>

<file path=xl/sharedStrings.xml><?xml version="1.0" encoding="utf-8"?>
<sst xmlns="http://schemas.openxmlformats.org/spreadsheetml/2006/main" count="32" uniqueCount="24">
  <si>
    <t>akiec</t>
  </si>
  <si>
    <t>bcc</t>
  </si>
  <si>
    <t>bkl</t>
  </si>
  <si>
    <t>df</t>
  </si>
  <si>
    <t>mel</t>
  </si>
  <si>
    <t>nv</t>
  </si>
  <si>
    <t>vasc</t>
  </si>
  <si>
    <t>total</t>
  </si>
  <si>
    <t>all</t>
  </si>
  <si>
    <t>hair</t>
  </si>
  <si>
    <t>no hair</t>
  </si>
  <si>
    <t>NH</t>
  </si>
  <si>
    <t>H</t>
  </si>
  <si>
    <t>T1</t>
  </si>
  <si>
    <t>T2</t>
  </si>
  <si>
    <t>hair (%)</t>
  </si>
  <si>
    <t>N (opt 1)</t>
  </si>
  <si>
    <t>N (opt 2)</t>
  </si>
  <si>
    <t>val 10%</t>
  </si>
  <si>
    <t>M (opt 1)</t>
  </si>
  <si>
    <t>M (opt 2)</t>
  </si>
  <si>
    <t>x</t>
  </si>
  <si>
    <t>Validation set taken out before augmentations are done. Images at the top of folder (by name)</t>
  </si>
  <si>
    <t>N (original)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</si>
</sst>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opt </a:t>
            </a:r>
            <a:r>
              <a:rPr lang="en-GB" baseline="0"/>
              <a:t>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Sheet2!$B$6:$B$12</c:f>
              <c:strCache>
                <c:ptCount val="7"/>
                <c:pt idx="0">
                  <c:v>akiec</c:v>
                </c:pt>
                <c:pt idx="1">
                  <c:v>bcc</c:v>
                </c:pt>
                <c:pt idx="2">
                  <c:v>bkl</c:v>
                </c:pt>
                <c:pt idx="3">
                  <c:v>df</c:v>
                </c:pt>
                <c:pt idx="4">
                  <c:v>mel</c:v>
                </c:pt>
                <c:pt idx="5">
                  <c:v>vasc</c:v>
                </c:pt>
                <c:pt idx="6">
                  <c:v>nv</c:v>
                </c:pt>
              </c:strCache>
            </c:strRef>
          </c:cat>
          <c:val>
            <c:numRef>
              <c:f>Sheet2!$I$6:$I$12</c:f>
              <c:numCache>
                <c:formatCode>General</c:formatCode>
                <c:ptCount val="7"/>
                <c:pt idx="0">
                  <c:v>2646</c:v>
                </c:pt>
                <c:pt idx="1">
                  <c:v>2778</c:v>
                </c:pt>
                <c:pt idx="2">
                  <c:v>2967</c:v>
                </c:pt>
                <c:pt idx="3">
                  <c:v>2472</c:v>
                </c:pt>
                <c:pt idx="4">
                  <c:v>3006</c:v>
                </c:pt>
                <c:pt idx="5">
                  <c:v>2304</c:v>
                </c:pt>
                <c:pt idx="6">
                  <c:v>3017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FB-4732-A7A3-C6A410F3E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764168"/>
        <c:axId val="465767448"/>
      </c:barChart>
      <c:catAx>
        <c:axId val="465764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7448"/>
        <c:crosses val="autoZero"/>
        <c:auto val="1"/>
        <c:lblAlgn val="ctr"/>
        <c:lblOffset val="100"/>
        <c:noMultiLvlLbl val="0"/>
      </c:catAx>
      <c:valAx>
        <c:axId val="46576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64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opt 1</a:t>
            </a:r>
            <a:endParaRPr lang="en-GB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Sheet2!$B$6:$B$12</c:f>
              <c:strCache>
                <c:ptCount val="7"/>
                <c:pt idx="0">
                  <c:v>akiec</c:v>
                </c:pt>
                <c:pt idx="1">
                  <c:v>bcc</c:v>
                </c:pt>
                <c:pt idx="2">
                  <c:v>bkl</c:v>
                </c:pt>
                <c:pt idx="3">
                  <c:v>df</c:v>
                </c:pt>
                <c:pt idx="4">
                  <c:v>mel</c:v>
                </c:pt>
                <c:pt idx="5">
                  <c:v>vasc</c:v>
                </c:pt>
                <c:pt idx="6">
                  <c:v>nv</c:v>
                </c:pt>
              </c:strCache>
            </c:strRef>
          </c:cat>
          <c:val>
            <c:numRef>
              <c:f>Sheet2!$G$6:$G$12</c:f>
              <c:numCache>
                <c:formatCode>General</c:formatCode>
                <c:ptCount val="7"/>
                <c:pt idx="0">
                  <c:v>5292</c:v>
                </c:pt>
                <c:pt idx="1">
                  <c:v>5556</c:v>
                </c:pt>
                <c:pt idx="2">
                  <c:v>5934</c:v>
                </c:pt>
                <c:pt idx="3">
                  <c:v>3708</c:v>
                </c:pt>
                <c:pt idx="4">
                  <c:v>6012</c:v>
                </c:pt>
                <c:pt idx="5">
                  <c:v>4608</c:v>
                </c:pt>
                <c:pt idx="6">
                  <c:v>6034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D6-4FC6-8181-9E390C4B6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9670112"/>
        <c:axId val="669671096"/>
      </c:barChart>
      <c:catAx>
        <c:axId val="66967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71096"/>
        <c:crosses val="autoZero"/>
        <c:auto val="1"/>
        <c:lblAlgn val="ctr"/>
        <c:lblOffset val="100"/>
        <c:noMultiLvlLbl val="0"/>
      </c:catAx>
      <c:valAx>
        <c:axId val="669671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7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Original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Sheet2!$B$6:$B$12</c:f>
              <c:strCache>
                <c:ptCount val="7"/>
                <c:pt idx="0">
                  <c:v>akiec</c:v>
                </c:pt>
                <c:pt idx="1">
                  <c:v>bcc</c:v>
                </c:pt>
                <c:pt idx="2">
                  <c:v>bkl</c:v>
                </c:pt>
                <c:pt idx="3">
                  <c:v>df</c:v>
                </c:pt>
                <c:pt idx="4">
                  <c:v>mel</c:v>
                </c:pt>
                <c:pt idx="5">
                  <c:v>vasc</c:v>
                </c:pt>
                <c:pt idx="6">
                  <c:v>nv</c:v>
                </c:pt>
              </c:strCache>
            </c:strRef>
          </c:cat>
          <c:val>
            <c:numRef>
              <c:f>Sheet2!$C$6:$C$12</c:f>
              <c:numCache>
                <c:formatCode>General</c:formatCode>
                <c:ptCount val="7"/>
                <c:pt idx="0">
                  <c:v>327</c:v>
                </c:pt>
                <c:pt idx="1">
                  <c:v>514</c:v>
                </c:pt>
                <c:pt idx="2">
                  <c:v>1099</c:v>
                </c:pt>
                <c:pt idx="3">
                  <c:v>115</c:v>
                </c:pt>
                <c:pt idx="4">
                  <c:v>1113</c:v>
                </c:pt>
                <c:pt idx="5">
                  <c:v>142</c:v>
                </c:pt>
                <c:pt idx="6">
                  <c:v>6705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4-4B09-B2F2-F9D48E33B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320792"/>
        <c:axId val="464319480"/>
      </c:barChart>
      <c:catAx>
        <c:axId val="46432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19480"/>
        <c:crosses val="autoZero"/>
        <c:auto val="1"/>
        <c:lblAlgn val="ctr"/>
        <c:lblOffset val="100"/>
        <c:noMultiLvlLbl val="0"/>
      </c:catAx>
      <c:valAx>
        <c:axId val="46431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20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428624</xdr:colOff>
      <xdr:row>13</xdr:row>
      <xdr:rowOff>69057</xdr:rowOff>
    </xdr:from>
    <xdr:to>
      <xdr:col>9</xdr:col>
      <xdr:colOff>434578</xdr:colOff>
      <xdr:row>22</xdr:row>
      <xdr:rowOff>22623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7A671-FC62-CEB3-38FF-FDF7BEB11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253007</xdr:colOff>
      <xdr:row>13</xdr:row>
      <xdr:rowOff>72033</xdr:rowOff>
    </xdr:from>
    <xdr:to>
      <xdr:col>6</xdr:col>
      <xdr:colOff>351233</xdr:colOff>
      <xdr:row>22</xdr:row>
      <xdr:rowOff>35718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2FE858-7FAB-8735-9E0D-EA3AF692E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142876</xdr:colOff>
      <xdr:row>13</xdr:row>
      <xdr:rowOff>72034</xdr:rowOff>
    </xdr:from>
    <xdr:to>
      <xdr:col>3</xdr:col>
      <xdr:colOff>166688</xdr:colOff>
      <xdr:row>22</xdr:row>
      <xdr:rowOff>36315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DA0842-60C0-B555-1884-174B72B6B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B5B1-4EA7-4DD1-911E-FF55DD7FF383}">
  <dimension ref="B2:H11"/>
  <sheetViews>
    <sheetView zoomScale="200" zoomScaleNormal="200" workbookViewId="0">
      <selection activeCell="B4" sqref="B4:B11"/>
    </sheetView>
  </sheetViews>
  <sheetFormatPr defaultRowHeight="15" x14ac:dyDescent="0.25"/>
  <sheetData>
    <row r="2" spans="2:8" x14ac:dyDescent="0.25">
      <c r="F2" s="1" t="s">
        <v>13</v>
      </c>
      <c r="G2" s="8" t="s">
        <v>14</v>
      </c>
      <c r="H2" s="8"/>
    </row>
    <row r="3" spans="2:8" x14ac:dyDescent="0.25">
      <c r="C3" s="1" t="s">
        <v>8</v>
      </c>
      <c r="D3" s="1" t="s">
        <v>9</v>
      </c>
      <c r="E3" s="1" t="s">
        <v>15</v>
      </c>
      <c r="F3" s="1" t="s">
        <v>10</v>
      </c>
      <c r="G3" s="1" t="s">
        <v>12</v>
      </c>
      <c r="H3" s="1" t="s">
        <v>11</v>
      </c>
    </row>
    <row r="4" spans="2:8" x14ac:dyDescent="0.25">
      <c r="B4" t="s">
        <v>0</v>
      </c>
      <c r="C4">
        <v>327</v>
      </c>
      <c r="D4">
        <v>110</v>
      </c>
      <c r="E4">
        <f>ROUND(D4/C4*100,2)</f>
        <v>33.64</v>
      </c>
      <c r="F4">
        <f t="shared" ref="F4:F11" si="0">C4-D4</f>
        <v>217</v>
      </c>
      <c r="G4">
        <f>ROUND(F4*E4/100, 0)</f>
        <v>73</v>
      </c>
      <c r="H4">
        <f>F4-G4</f>
        <v>144</v>
      </c>
    </row>
    <row r="5" spans="2:8" x14ac:dyDescent="0.25">
      <c r="B5" t="s">
        <v>1</v>
      </c>
      <c r="C5">
        <v>514</v>
      </c>
      <c r="D5">
        <v>160</v>
      </c>
      <c r="E5">
        <f t="shared" ref="E5:E11" si="1">ROUND(D5/C5*100,2)</f>
        <v>31.13</v>
      </c>
      <c r="F5">
        <f t="shared" si="0"/>
        <v>354</v>
      </c>
      <c r="G5">
        <f t="shared" ref="G5:G11" si="2">ROUND(F5*E5/100, 0)</f>
        <v>110</v>
      </c>
      <c r="H5">
        <f t="shared" ref="H5:H11" si="3">F5-G5</f>
        <v>244</v>
      </c>
    </row>
    <row r="6" spans="2:8" x14ac:dyDescent="0.25">
      <c r="B6" t="s">
        <v>2</v>
      </c>
      <c r="C6">
        <v>1099</v>
      </c>
      <c r="D6">
        <v>285</v>
      </c>
      <c r="E6">
        <f t="shared" si="1"/>
        <v>25.93</v>
      </c>
      <c r="F6">
        <f t="shared" si="0"/>
        <v>814</v>
      </c>
      <c r="G6">
        <f t="shared" si="2"/>
        <v>211</v>
      </c>
      <c r="H6">
        <f t="shared" si="3"/>
        <v>603</v>
      </c>
    </row>
    <row r="7" spans="2:8" x14ac:dyDescent="0.25">
      <c r="B7" t="s">
        <v>3</v>
      </c>
      <c r="C7">
        <v>115</v>
      </c>
      <c r="D7">
        <v>49</v>
      </c>
      <c r="E7">
        <f t="shared" si="1"/>
        <v>42.61</v>
      </c>
      <c r="F7">
        <f t="shared" si="0"/>
        <v>66</v>
      </c>
      <c r="G7">
        <f t="shared" si="2"/>
        <v>28</v>
      </c>
      <c r="H7">
        <f t="shared" si="3"/>
        <v>38</v>
      </c>
    </row>
    <row r="8" spans="2:8" x14ac:dyDescent="0.25">
      <c r="B8" t="s">
        <v>4</v>
      </c>
      <c r="C8">
        <v>1113</v>
      </c>
      <c r="D8">
        <v>337</v>
      </c>
      <c r="E8">
        <f t="shared" si="1"/>
        <v>30.28</v>
      </c>
      <c r="F8">
        <f t="shared" si="0"/>
        <v>776</v>
      </c>
      <c r="G8">
        <f t="shared" si="2"/>
        <v>235</v>
      </c>
      <c r="H8">
        <f t="shared" si="3"/>
        <v>541</v>
      </c>
    </row>
    <row r="9" spans="2:8" x14ac:dyDescent="0.25">
      <c r="B9" t="s">
        <v>5</v>
      </c>
      <c r="C9">
        <v>6705</v>
      </c>
      <c r="D9">
        <v>2624</v>
      </c>
      <c r="E9">
        <f t="shared" si="1"/>
        <v>39.130000000000003</v>
      </c>
      <c r="F9">
        <f t="shared" si="0"/>
        <v>4081</v>
      </c>
      <c r="G9">
        <f t="shared" si="2"/>
        <v>1597</v>
      </c>
      <c r="H9">
        <f t="shared" si="3"/>
        <v>2484</v>
      </c>
    </row>
    <row r="10" spans="2:8" x14ac:dyDescent="0.25">
      <c r="B10" t="s">
        <v>6</v>
      </c>
      <c r="C10">
        <v>142</v>
      </c>
      <c r="D10">
        <v>30</v>
      </c>
      <c r="E10">
        <f t="shared" si="1"/>
        <v>21.13</v>
      </c>
      <c r="F10">
        <f t="shared" si="0"/>
        <v>112</v>
      </c>
      <c r="G10">
        <f t="shared" si="2"/>
        <v>24</v>
      </c>
      <c r="H10">
        <f t="shared" si="3"/>
        <v>88</v>
      </c>
    </row>
    <row r="11" spans="2:8" x14ac:dyDescent="0.25">
      <c r="B11" t="s">
        <v>7</v>
      </c>
      <c r="C11">
        <f>SUM(C4:C10)</f>
        <v>10015</v>
      </c>
      <c r="D11">
        <f>SUM(D4:D10)</f>
        <v>3595</v>
      </c>
      <c r="E11">
        <f t="shared" si="1"/>
        <v>35.9</v>
      </c>
      <c r="F11">
        <f t="shared" si="0"/>
        <v>6420</v>
      </c>
      <c r="G11">
        <f t="shared" si="2"/>
        <v>2305</v>
      </c>
      <c r="H11">
        <f t="shared" si="3"/>
        <v>4115</v>
      </c>
    </row>
  </sheetData>
  <mergeCells count="1"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3909-E952-41C0-9DEA-FDBC27663D47}">
  <dimension ref="B2:I13"/>
  <sheetViews>
    <sheetView tabSelected="1" topLeftCell="A4" zoomScale="160" zoomScaleNormal="160" workbookViewId="0">
      <selection activeCell="K14" sqref="K14"/>
    </sheetView>
  </sheetViews>
  <sheetFormatPr defaultRowHeight="15" x14ac:dyDescent="0.25"/>
  <cols>
    <col min="3" max="3" width="10.28515625" bestFit="1" customWidth="1"/>
  </cols>
  <sheetData>
    <row r="2" spans="2:9" x14ac:dyDescent="0.25">
      <c r="B2" s="9" t="s">
        <v>22</v>
      </c>
      <c r="C2" s="9"/>
      <c r="D2" s="9"/>
      <c r="E2" s="9"/>
      <c r="F2" s="9"/>
      <c r="G2" s="9"/>
      <c r="H2" s="9"/>
      <c r="I2" s="9"/>
    </row>
    <row r="3" spans="2:9" x14ac:dyDescent="0.25">
      <c r="B3" s="9"/>
      <c r="C3" s="9"/>
      <c r="D3" s="9"/>
      <c r="E3" s="9"/>
      <c r="F3" s="9"/>
      <c r="G3" s="9"/>
      <c r="H3" s="9"/>
      <c r="I3" s="9"/>
    </row>
    <row r="4" spans="2:9" x14ac:dyDescent="0.25">
      <c r="B4" s="7"/>
      <c r="C4" s="7"/>
      <c r="D4" s="7"/>
      <c r="E4" s="7"/>
      <c r="F4" s="7"/>
      <c r="G4" s="7"/>
      <c r="H4" s="7"/>
      <c r="I4" s="7"/>
    </row>
    <row r="5" spans="2:9" x14ac:dyDescent="0.25">
      <c r="C5" s="6" t="s">
        <v>23</v>
      </c>
      <c r="D5" t="s">
        <v>18</v>
      </c>
      <c r="E5" t="s">
        <v>21</v>
      </c>
      <c r="F5" s="4" t="s">
        <v>19</v>
      </c>
      <c r="G5" s="4" t="s">
        <v>16</v>
      </c>
      <c r="H5" s="5" t="s">
        <v>20</v>
      </c>
      <c r="I5" s="5" t="s">
        <v>17</v>
      </c>
    </row>
    <row r="6" spans="2:9" x14ac:dyDescent="0.25">
      <c r="B6" t="s">
        <v>0</v>
      </c>
      <c r="C6">
        <v>327</v>
      </c>
      <c r="D6">
        <f>ROUND(C6*0.1, 0)</f>
        <v>33</v>
      </c>
      <c r="E6">
        <f>C6-D6</f>
        <v>294</v>
      </c>
      <c r="F6">
        <v>18</v>
      </c>
      <c r="G6">
        <f>E6*F6</f>
        <v>5292</v>
      </c>
      <c r="H6">
        <v>9</v>
      </c>
      <c r="I6">
        <f>E6*H6</f>
        <v>2646</v>
      </c>
    </row>
    <row r="7" spans="2:9" x14ac:dyDescent="0.25">
      <c r="B7" t="s">
        <v>1</v>
      </c>
      <c r="C7">
        <v>514</v>
      </c>
      <c r="D7">
        <f t="shared" ref="D7:D12" si="0">ROUND(C7*0.1, 0)</f>
        <v>51</v>
      </c>
      <c r="E7">
        <f t="shared" ref="E7:E13" si="1">C7-D7</f>
        <v>463</v>
      </c>
      <c r="F7">
        <v>12</v>
      </c>
      <c r="G7">
        <f t="shared" ref="G7:G12" si="2">E7*F7</f>
        <v>5556</v>
      </c>
      <c r="H7">
        <v>6</v>
      </c>
      <c r="I7">
        <f t="shared" ref="I7:I12" si="3">E7*H7</f>
        <v>2778</v>
      </c>
    </row>
    <row r="8" spans="2:9" x14ac:dyDescent="0.25">
      <c r="B8" t="s">
        <v>2</v>
      </c>
      <c r="C8">
        <v>1099</v>
      </c>
      <c r="D8">
        <f t="shared" si="0"/>
        <v>110</v>
      </c>
      <c r="E8">
        <f t="shared" si="1"/>
        <v>989</v>
      </c>
      <c r="F8">
        <v>6</v>
      </c>
      <c r="G8">
        <f t="shared" si="2"/>
        <v>5934</v>
      </c>
      <c r="H8">
        <v>3</v>
      </c>
      <c r="I8">
        <f t="shared" si="3"/>
        <v>2967</v>
      </c>
    </row>
    <row r="9" spans="2:9" x14ac:dyDescent="0.25">
      <c r="B9" t="s">
        <v>3</v>
      </c>
      <c r="C9">
        <v>115</v>
      </c>
      <c r="D9">
        <f t="shared" si="0"/>
        <v>12</v>
      </c>
      <c r="E9">
        <f t="shared" si="1"/>
        <v>103</v>
      </c>
      <c r="F9">
        <v>36</v>
      </c>
      <c r="G9">
        <f t="shared" si="2"/>
        <v>3708</v>
      </c>
      <c r="H9">
        <v>24</v>
      </c>
      <c r="I9">
        <f t="shared" si="3"/>
        <v>2472</v>
      </c>
    </row>
    <row r="10" spans="2:9" x14ac:dyDescent="0.25">
      <c r="B10" t="s">
        <v>4</v>
      </c>
      <c r="C10">
        <v>1113</v>
      </c>
      <c r="D10">
        <f t="shared" si="0"/>
        <v>111</v>
      </c>
      <c r="E10">
        <f t="shared" si="1"/>
        <v>1002</v>
      </c>
      <c r="F10">
        <v>6</v>
      </c>
      <c r="G10">
        <f t="shared" si="2"/>
        <v>6012</v>
      </c>
      <c r="H10">
        <v>3</v>
      </c>
      <c r="I10">
        <f t="shared" si="3"/>
        <v>3006</v>
      </c>
    </row>
    <row r="11" spans="2:9" x14ac:dyDescent="0.25">
      <c r="B11" t="s">
        <v>6</v>
      </c>
      <c r="C11">
        <v>142</v>
      </c>
      <c r="D11">
        <f t="shared" si="0"/>
        <v>14</v>
      </c>
      <c r="E11">
        <f t="shared" si="1"/>
        <v>128</v>
      </c>
      <c r="F11">
        <v>36</v>
      </c>
      <c r="G11">
        <f t="shared" si="2"/>
        <v>4608</v>
      </c>
      <c r="H11">
        <v>18</v>
      </c>
      <c r="I11">
        <f t="shared" si="3"/>
        <v>2304</v>
      </c>
    </row>
    <row r="12" spans="2:9" x14ac:dyDescent="0.25">
      <c r="B12" t="s">
        <v>5</v>
      </c>
      <c r="C12">
        <v>6705</v>
      </c>
      <c r="D12">
        <f t="shared" si="0"/>
        <v>671</v>
      </c>
      <c r="E12">
        <f>C12-D12</f>
        <v>6034</v>
      </c>
      <c r="F12">
        <v>1</v>
      </c>
      <c r="G12">
        <f t="shared" si="2"/>
        <v>6034</v>
      </c>
      <c r="H12" s="3">
        <v>0.5</v>
      </c>
      <c r="I12">
        <f t="shared" si="3"/>
        <v>3017</v>
      </c>
    </row>
    <row r="13" spans="2:9" x14ac:dyDescent="0.25">
      <c r="B13" t="s">
        <v>7</v>
      </c>
      <c r="C13" s="2">
        <f>SUM(C6:C12)</f>
        <v>10015</v>
      </c>
      <c r="D13">
        <f>ROUND(C13*0.1, 0)</f>
        <v>1002</v>
      </c>
      <c r="E13">
        <f t="shared" si="1"/>
        <v>9013</v>
      </c>
      <c r="F13">
        <f>SUM(F6:F12)</f>
        <v>115</v>
      </c>
      <c r="G13" s="2">
        <f>SUM(G6:G12)</f>
        <v>37144</v>
      </c>
      <c r="H13">
        <f>SUM(H6:H12)</f>
        <v>63.5</v>
      </c>
      <c r="I13" s="2">
        <f>SUM(I6:I12)</f>
        <v>19190</v>
      </c>
    </row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2022-06-01T16:02:38Z</dcterms:created>
  <dcterms:modified xsi:type="dcterms:W3CDTF">2022-06-08T23:00:19Z</dcterms:modified>
</cp:coreProperties>
</file>