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LICITA\2019\EDITAIS\PE 0477.2019 SGPE 10741.2018 - Peças incorporáveis ao computador\Edital e Anexos\"/>
    </mc:Choice>
  </mc:AlternateContent>
  <bookViews>
    <workbookView xWindow="0" yWindow="0" windowWidth="28800" windowHeight="12450"/>
  </bookViews>
  <sheets>
    <sheet name="ANEXO II" sheetId="5" r:id="rId1"/>
  </sheets>
  <definedNames>
    <definedName name="_xlnm.Print_Area" localSheetId="0">'ANEXO II'!$A$1:$X$64</definedName>
    <definedName name="_xlnm.Print_Titles" localSheetId="0">'ANEXO II'!$2:$2</definedName>
  </definedNames>
  <calcPr calcId="162913"/>
</workbook>
</file>

<file path=xl/calcChain.xml><?xml version="1.0" encoding="utf-8"?>
<calcChain xmlns="http://schemas.openxmlformats.org/spreadsheetml/2006/main">
  <c r="U4" i="5" l="1"/>
  <c r="W4" i="5" s="1"/>
  <c r="U5" i="5"/>
  <c r="W5" i="5" s="1"/>
  <c r="U6" i="5"/>
  <c r="W6" i="5" s="1"/>
  <c r="U7" i="5"/>
  <c r="W7" i="5" s="1"/>
  <c r="U8" i="5"/>
  <c r="W8" i="5" s="1"/>
  <c r="U9" i="5"/>
  <c r="W9" i="5" s="1"/>
  <c r="U10" i="5"/>
  <c r="W10" i="5" s="1"/>
  <c r="U11" i="5"/>
  <c r="W11" i="5" s="1"/>
  <c r="U12" i="5"/>
  <c r="W12" i="5" s="1"/>
  <c r="U13" i="5"/>
  <c r="W13" i="5" s="1"/>
  <c r="U14" i="5"/>
  <c r="W14" i="5" s="1"/>
  <c r="U15" i="5"/>
  <c r="W15" i="5" s="1"/>
  <c r="U16" i="5"/>
  <c r="W16" i="5" s="1"/>
  <c r="U17" i="5"/>
  <c r="W17" i="5" s="1"/>
  <c r="X17" i="5" s="1"/>
  <c r="U18" i="5"/>
  <c r="W18" i="5" s="1"/>
  <c r="U19" i="5"/>
  <c r="W19" i="5" s="1"/>
  <c r="U20" i="5"/>
  <c r="W20" i="5" s="1"/>
  <c r="U21" i="5"/>
  <c r="W21" i="5" s="1"/>
  <c r="U22" i="5"/>
  <c r="W22" i="5" s="1"/>
  <c r="U23" i="5"/>
  <c r="W23" i="5" s="1"/>
  <c r="U24" i="5"/>
  <c r="W24" i="5" s="1"/>
  <c r="U25" i="5"/>
  <c r="W25" i="5" s="1"/>
  <c r="U26" i="5"/>
  <c r="W26" i="5" s="1"/>
  <c r="U27" i="5"/>
  <c r="W27" i="5" s="1"/>
  <c r="U28" i="5"/>
  <c r="W28" i="5" s="1"/>
  <c r="U29" i="5"/>
  <c r="W29" i="5" s="1"/>
  <c r="U30" i="5"/>
  <c r="W30" i="5" s="1"/>
  <c r="U31" i="5"/>
  <c r="W31" i="5" s="1"/>
  <c r="U32" i="5"/>
  <c r="W32" i="5" s="1"/>
  <c r="U33" i="5"/>
  <c r="W33" i="5" s="1"/>
  <c r="X33" i="5" s="1"/>
  <c r="U34" i="5"/>
  <c r="W34" i="5" s="1"/>
  <c r="X34" i="5" s="1"/>
  <c r="U35" i="5"/>
  <c r="W35" i="5" s="1"/>
  <c r="U36" i="5"/>
  <c r="W36" i="5" s="1"/>
  <c r="U37" i="5"/>
  <c r="W37" i="5" s="1"/>
  <c r="X37" i="5" s="1"/>
  <c r="U38" i="5"/>
  <c r="W38" i="5" s="1"/>
  <c r="U39" i="5"/>
  <c r="W39" i="5" s="1"/>
  <c r="U40" i="5"/>
  <c r="W40" i="5" s="1"/>
  <c r="U41" i="5"/>
  <c r="W41" i="5" s="1"/>
  <c r="U42" i="5"/>
  <c r="W42" i="5" s="1"/>
  <c r="U43" i="5"/>
  <c r="W43" i="5" s="1"/>
  <c r="U44" i="5"/>
  <c r="W44" i="5" s="1"/>
  <c r="U45" i="5"/>
  <c r="W45" i="5" s="1"/>
  <c r="U46" i="5"/>
  <c r="W46" i="5" s="1"/>
  <c r="U47" i="5"/>
  <c r="W47" i="5" s="1"/>
  <c r="X47" i="5" s="1"/>
  <c r="U48" i="5"/>
  <c r="W48" i="5" s="1"/>
  <c r="X48" i="5" s="1"/>
  <c r="U49" i="5"/>
  <c r="W49" i="5" s="1"/>
  <c r="X49" i="5" s="1"/>
  <c r="U50" i="5"/>
  <c r="W50" i="5" s="1"/>
  <c r="U51" i="5"/>
  <c r="W51" i="5" s="1"/>
  <c r="U52" i="5"/>
  <c r="W52" i="5" s="1"/>
  <c r="U53" i="5"/>
  <c r="W53" i="5" s="1"/>
  <c r="U54" i="5"/>
  <c r="W54" i="5" s="1"/>
  <c r="U55" i="5"/>
  <c r="W55" i="5" s="1"/>
  <c r="U56" i="5"/>
  <c r="W56" i="5" s="1"/>
  <c r="U57" i="5"/>
  <c r="W57" i="5" s="1"/>
  <c r="U58" i="5"/>
  <c r="W58" i="5" s="1"/>
  <c r="U59" i="5"/>
  <c r="W59" i="5" s="1"/>
  <c r="X59" i="5" s="1"/>
  <c r="U60" i="5"/>
  <c r="W60" i="5" s="1"/>
  <c r="U61" i="5"/>
  <c r="W61" i="5" s="1"/>
  <c r="U62" i="5"/>
  <c r="W62" i="5" s="1"/>
  <c r="U63" i="5"/>
  <c r="W63" i="5" s="1"/>
  <c r="X60" i="5" l="1"/>
  <c r="X20" i="5"/>
  <c r="X13" i="5"/>
  <c r="X35" i="5"/>
  <c r="X23" i="5"/>
  <c r="X6" i="5"/>
  <c r="X62" i="5"/>
  <c r="X50" i="5"/>
  <c r="X30" i="5"/>
  <c r="X18" i="5"/>
  <c r="X10" i="5"/>
  <c r="X39" i="5"/>
  <c r="X15" i="5"/>
  <c r="X25" i="5"/>
  <c r="U3" i="5"/>
  <c r="W3" i="5" s="1"/>
  <c r="X3" i="5" s="1"/>
  <c r="X38" i="5" l="1"/>
  <c r="X44" i="5"/>
  <c r="X45" i="5"/>
  <c r="X46" i="5"/>
  <c r="X28" i="5" l="1"/>
  <c r="X64" i="5" s="1"/>
</calcChain>
</file>

<file path=xl/sharedStrings.xml><?xml version="1.0" encoding="utf-8"?>
<sst xmlns="http://schemas.openxmlformats.org/spreadsheetml/2006/main" count="270" uniqueCount="144">
  <si>
    <t>Item</t>
  </si>
  <si>
    <t>Peça</t>
  </si>
  <si>
    <t>Especificação</t>
  </si>
  <si>
    <t>Lote</t>
  </si>
  <si>
    <t>Unid</t>
  </si>
  <si>
    <t>Detalhamento</t>
  </si>
  <si>
    <t>339030.26</t>
  </si>
  <si>
    <t>339030.17</t>
  </si>
  <si>
    <t>Bateria Lítio 3V CR 2032</t>
  </si>
  <si>
    <t>Código NUC</t>
  </si>
  <si>
    <t>06630-3-012</t>
  </si>
  <si>
    <t>06630-3-013</t>
  </si>
  <si>
    <t>10540-6-003</t>
  </si>
  <si>
    <t>07737-2-046</t>
  </si>
  <si>
    <t>07737-2-047</t>
  </si>
  <si>
    <t>07737-2-052</t>
  </si>
  <si>
    <t>07737-2-018</t>
  </si>
  <si>
    <t>07737-2-053</t>
  </si>
  <si>
    <t>07737-2-029</t>
  </si>
  <si>
    <t>07736-4-011</t>
  </si>
  <si>
    <t>07506-0-004</t>
  </si>
  <si>
    <t>07750-0-001</t>
  </si>
  <si>
    <t>07750-0-011</t>
  </si>
  <si>
    <t>07709-7-001</t>
  </si>
  <si>
    <t>07750-0-006</t>
  </si>
  <si>
    <t>00479-0-019</t>
  </si>
  <si>
    <t>00479-0-020</t>
  </si>
  <si>
    <t>00479-0-026</t>
  </si>
  <si>
    <t>10694-1-001</t>
  </si>
  <si>
    <t>04745-7-018</t>
  </si>
  <si>
    <t>339030.16</t>
  </si>
  <si>
    <t>08766-1-031</t>
  </si>
  <si>
    <t>07981-2-004</t>
  </si>
  <si>
    <t>08707-6-001</t>
  </si>
  <si>
    <t>339030.29</t>
  </si>
  <si>
    <t>08707-6-002</t>
  </si>
  <si>
    <t>10539-2-003</t>
  </si>
  <si>
    <t>00169-4-020</t>
  </si>
  <si>
    <t>10144-3-001</t>
  </si>
  <si>
    <t>11597-5-001</t>
  </si>
  <si>
    <t>07981-2-010</t>
  </si>
  <si>
    <t>10086-2-011</t>
  </si>
  <si>
    <r>
      <t>Conjunto de 4 pilhas</t>
    </r>
    <r>
      <rPr>
        <sz val="12"/>
        <rFont val="Calibri"/>
        <family val="2"/>
        <scheme val="minor"/>
      </rPr>
      <t xml:space="preserve"> recarregáveis do tipo NiMH, tamanho AA de 2700 mAh.</t>
    </r>
  </si>
  <si>
    <r>
      <t>Conjunto de 4 pilhas</t>
    </r>
    <r>
      <rPr>
        <sz val="12"/>
        <rFont val="Calibri"/>
        <family val="2"/>
        <scheme val="minor"/>
      </rPr>
      <t xml:space="preserve"> recarregáveis do tipo NiMH, tamanho AAA.</t>
    </r>
  </si>
  <si>
    <r>
      <rPr>
        <b/>
        <sz val="12"/>
        <rFont val="Calibri"/>
        <family val="2"/>
        <scheme val="minor"/>
      </rPr>
      <t>Carregado</t>
    </r>
    <r>
      <rPr>
        <sz val="12"/>
        <rFont val="Calibri"/>
        <family val="2"/>
        <scheme val="minor"/>
      </rPr>
      <t>r Rápido de Baterias AA e AAA, Carga total em 3h, potência de Carga 2100 mAh</t>
    </r>
  </si>
  <si>
    <r>
      <t>HD SATA II</t>
    </r>
    <r>
      <rPr>
        <sz val="12"/>
        <rFont val="Calibri"/>
        <family val="2"/>
        <scheme val="minor"/>
      </rPr>
      <t xml:space="preserve"> - capacidade 500 Gb, 7200 RPM, 3.0 Gb/s com tecnologia S.M.A.R.T. Com cabos de força e comunicação.</t>
    </r>
  </si>
  <si>
    <r>
      <t>HD SATA II</t>
    </r>
    <r>
      <rPr>
        <sz val="12"/>
        <rFont val="Calibri"/>
        <family val="2"/>
        <scheme val="minor"/>
      </rPr>
      <t xml:space="preserve"> - capacidade 1 Tb, 7200 RPM, 3.0 Gb/s com tecnologia S.M.A.R.T. Com cabos de força e comunicação.</t>
    </r>
  </si>
  <si>
    <r>
      <t>HD SATA II</t>
    </r>
    <r>
      <rPr>
        <sz val="12"/>
        <rFont val="Calibri"/>
        <family val="2"/>
        <scheme val="minor"/>
      </rPr>
      <t xml:space="preserve"> - capacidade 2 Tb, 7200 RPM, 3.0 Gb/s com tecnologia S.M.A.R.T. Com cabos de força e comunicação.</t>
    </r>
  </si>
  <si>
    <r>
      <t xml:space="preserve">HD SSD </t>
    </r>
    <r>
      <rPr>
        <sz val="12"/>
        <rFont val="Calibri"/>
        <family val="2"/>
        <scheme val="minor"/>
      </rPr>
      <t>2,5" 240 Gb SATA III 6 Gb/s com cabos de força e comunicação</t>
    </r>
  </si>
  <si>
    <r>
      <t>HD Externo</t>
    </r>
    <r>
      <rPr>
        <sz val="12"/>
        <rFont val="Calibri"/>
        <family val="2"/>
        <scheme val="minor"/>
      </rPr>
      <t xml:space="preserve"> de 500 Gb com interface USB 3.0, alimentação via USB, LED indicativo de funcionamento, taxa de transferência de 480 Mbps, incluso cabo de conexão USB.</t>
    </r>
  </si>
  <si>
    <r>
      <t>HD Externo</t>
    </r>
    <r>
      <rPr>
        <sz val="12"/>
        <rFont val="Calibri"/>
        <family val="2"/>
        <scheme val="minor"/>
      </rPr>
      <t xml:space="preserve"> de 1 Tb com interface USB 3.0, alimentação via USB, LED indicativo de funcionamento, taxa de transferência de 480 Mbps, incluso cabo de conexão USB.</t>
    </r>
  </si>
  <si>
    <r>
      <t>HD Externo</t>
    </r>
    <r>
      <rPr>
        <sz val="12"/>
        <rFont val="Calibri"/>
        <family val="2"/>
        <scheme val="minor"/>
      </rPr>
      <t xml:space="preserve"> de 2 Tb com interface USB 3.0, alimentação via USB, LED indicativo de funcionamento, taxa de transferência de 480 Mbps, incluso cabo de conexão USB.</t>
    </r>
  </si>
  <si>
    <r>
      <t>Pente de Memória</t>
    </r>
    <r>
      <rPr>
        <sz val="12"/>
        <rFont val="Calibri"/>
        <family val="2"/>
        <scheme val="minor"/>
      </rPr>
      <t xml:space="preserve"> 4 Gb DDR3-1066</t>
    </r>
  </si>
  <si>
    <r>
      <t>Mouse pad</t>
    </r>
    <r>
      <rPr>
        <sz val="12"/>
        <rFont val="Calibri"/>
        <family val="2"/>
        <scheme val="minor"/>
      </rPr>
      <t xml:space="preserve"> com apoio ergonômico de gel</t>
    </r>
  </si>
  <si>
    <r>
      <t xml:space="preserve">Mouse USB </t>
    </r>
    <r>
      <rPr>
        <sz val="12"/>
        <rFont val="Calibri"/>
        <family val="2"/>
        <scheme val="minor"/>
      </rPr>
      <t>preto (óptico 3 botões net scroll), (não o optomecânico)</t>
    </r>
  </si>
  <si>
    <r>
      <t xml:space="preserve">Teclado USB </t>
    </r>
    <r>
      <rPr>
        <sz val="12"/>
        <rFont val="Calibri"/>
        <family val="2"/>
        <scheme val="minor"/>
      </rPr>
      <t>preto Padrão ABNT2</t>
    </r>
  </si>
  <si>
    <r>
      <t>Placa de Rede</t>
    </r>
    <r>
      <rPr>
        <sz val="12"/>
        <rFont val="Calibri"/>
        <family val="2"/>
        <scheme val="minor"/>
      </rPr>
      <t xml:space="preserve"> 10/100/1000 PCI</t>
    </r>
  </si>
  <si>
    <r>
      <t>Placa de Rede Wireless</t>
    </r>
    <r>
      <rPr>
        <sz val="12"/>
        <rFont val="Calibri"/>
        <family val="2"/>
        <scheme val="minor"/>
      </rPr>
      <t>, PCI-e, com antena externa, compativel com sinal 2,4 Ghz</t>
    </r>
  </si>
  <si>
    <r>
      <t>Spray</t>
    </r>
    <r>
      <rPr>
        <sz val="12"/>
        <rFont val="Calibri"/>
        <family val="2"/>
        <scheme val="minor"/>
      </rPr>
      <t xml:space="preserve"> para limpeza de contatos elétricos e componentes eletrônicos. Embalagem de 300 ml.</t>
    </r>
  </si>
  <si>
    <r>
      <rPr>
        <b/>
        <sz val="12"/>
        <rFont val="Calibri"/>
        <family val="2"/>
        <scheme val="minor"/>
      </rPr>
      <t>Pasta térmica:</t>
    </r>
    <r>
      <rPr>
        <sz val="12"/>
        <rFont val="Calibri"/>
        <family val="2"/>
        <scheme val="minor"/>
      </rPr>
      <t xml:space="preserve"> Condutividade térmica (Wmk) 1,2 Wmk (norma técnica ISSO 8301:1991). Ponto de gota inexistente. </t>
    </r>
  </si>
  <si>
    <r>
      <t>Fonte de alimentação</t>
    </r>
    <r>
      <rPr>
        <sz val="12"/>
        <rFont val="Calibri"/>
        <family val="2"/>
        <scheme val="minor"/>
      </rPr>
      <t xml:space="preserve"> ATX 2.0 entrada AC com chaveamento automático (110V e 220V), mínimo 430W.</t>
    </r>
  </si>
  <si>
    <r>
      <rPr>
        <b/>
        <sz val="12"/>
        <rFont val="Calibri"/>
        <family val="2"/>
        <scheme val="minor"/>
      </rPr>
      <t>Adaptador para fonte ATX</t>
    </r>
    <r>
      <rPr>
        <sz val="12"/>
        <rFont val="Calibri"/>
        <family val="2"/>
        <scheme val="minor"/>
      </rPr>
      <t xml:space="preserve"> com saída SATA. Permite ligar um disco rígido SATA em um conector de 4 pontos da fonte. </t>
    </r>
  </si>
  <si>
    <r>
      <rPr>
        <b/>
        <sz val="12"/>
        <rFont val="Calibri"/>
        <family val="2"/>
        <scheme val="minor"/>
      </rPr>
      <t>Fone de ouvido</t>
    </r>
    <r>
      <rPr>
        <sz val="12"/>
        <rFont val="Calibri"/>
        <family val="2"/>
        <scheme val="minor"/>
      </rPr>
      <t xml:space="preserve"> profissional, - Sensibilidade: 98 dB (SPL/mW); - Faixa de frequência: de 10 até 30.000 Hz; - Impedância: 32 Ohms; - Potência Máxima: 300 mW; - Cabo: 2,5 m com conector P2 e adaptador P10</t>
    </r>
  </si>
  <si>
    <r>
      <t>Cabo VGA</t>
    </r>
    <r>
      <rPr>
        <sz val="12"/>
        <rFont val="Calibri"/>
        <family val="2"/>
        <scheme val="minor"/>
      </rPr>
      <t xml:space="preserve"> para monitor HDB15 macho HDB15 macho com comprimento de 20 m blindado</t>
    </r>
  </si>
  <si>
    <r>
      <rPr>
        <b/>
        <sz val="12"/>
        <rFont val="Calibri"/>
        <family val="2"/>
        <scheme val="minor"/>
      </rPr>
      <t>Cabo VGA</t>
    </r>
    <r>
      <rPr>
        <sz val="12"/>
        <rFont val="Calibri"/>
        <family val="2"/>
        <scheme val="minor"/>
      </rPr>
      <t xml:space="preserve"> para monitor HDB15 macho HDB15 macho com comprimento de 2 metros</t>
    </r>
  </si>
  <si>
    <r>
      <t>Apresentador sem fio</t>
    </r>
    <r>
      <rPr>
        <sz val="12"/>
        <rFont val="Calibri"/>
        <family val="2"/>
        <scheme val="minor"/>
      </rPr>
      <t xml:space="preserve"> com função de emulação de mouse com um apontador eletrônico (laser) para total controle de apresentação (avançar e retroceder transparências, além de abrir e fechar documentos e aplicativos), com um alcance mínimo de 6 metros através de conexão com o PC pela porta USB.</t>
    </r>
  </si>
  <si>
    <r>
      <rPr>
        <b/>
        <sz val="12"/>
        <rFont val="Calibri"/>
        <family val="2"/>
        <scheme val="minor"/>
      </rPr>
      <t>Adaptador USB Wireless.</t>
    </r>
    <r>
      <rPr>
        <sz val="12"/>
        <rFont val="Calibri"/>
        <family val="2"/>
        <scheme val="minor"/>
      </rPr>
      <t xml:space="preserve"> Taxa de transmissão de até 300 Mbps, faixa de frequencia 2,4 GHz, padrões wirless IEEE 802.11b, g, n. Segurança wirless WEP de 64/128 bit. WPA-PSK, WPA WPA 2, Antena interna.</t>
    </r>
  </si>
  <si>
    <r>
      <t>Placa de Vídeo</t>
    </r>
    <r>
      <rPr>
        <sz val="12"/>
        <rFont val="Calibri"/>
        <family val="2"/>
        <scheme val="minor"/>
      </rPr>
      <t xml:space="preserve"> 2 Gb 256 Bits Dual DVI PCI-e</t>
    </r>
  </si>
  <si>
    <r>
      <t xml:space="preserve">Placa de Vídeo </t>
    </r>
    <r>
      <rPr>
        <sz val="12"/>
        <rFont val="Calibri"/>
        <family val="2"/>
        <scheme val="minor"/>
      </rPr>
      <t xml:space="preserve">perfil baixo 2 Gb 128 bits Dual DVI PCI-e </t>
    </r>
  </si>
  <si>
    <r>
      <t xml:space="preserve">Pente de Memória </t>
    </r>
    <r>
      <rPr>
        <sz val="12"/>
        <rFont val="Calibri"/>
        <family val="2"/>
        <scheme val="minor"/>
      </rPr>
      <t>2 Gb DDR2-800</t>
    </r>
  </si>
  <si>
    <r>
      <t>Leitor para Código de Barras,</t>
    </r>
    <r>
      <rPr>
        <sz val="12"/>
        <rFont val="Calibri"/>
        <family val="2"/>
        <scheme val="minor"/>
      </rPr>
      <t xml:space="preserve"> Leitor Código Barras para porta Usb, com cabo. Velocidade 100 leituras/segundo, Peso 120 g (±10 g), Dimensões 81 mm x 63.5mm e 179 mm e Interface USB. Características Técnicas: Fonte de luz LED Vermelho 632 nm, Sensor Linear CCD, Ângulo de leitura Lateral ± 25°
(±5°) e Frontal 10°~40° (±5°), Profundidade do campo 60 mm, Processador C8051, Resistência a queda 1,5 m. Cabo padrão 1,5 m (±5 cm). Características Ambientais: Temperatura de operação 0ºC a 50ºC, Luz ambiente Lâmpada Fluorescente 5000 Lux Max. / Luz Solar 1500 Lux Max. Características Elétricas: Tensão de entrada + 5V +/- 5% Operação 120 mA (USB) Códigos lidos All UPC/EAN/JAN, EAN128 Code, Code 39, Code 39 Full ASCII, Code32 / Italian Pharmacy, Code 128, CODABAR/NW7, Interleave 25, Industrial 25, Matrix 25, MSI/PLESSEY, Telepen, Code 93, Code 11, China Postage, Code 26, LCD25 e GS1 DataBar Códigos
pré-programados All UPC/EAN/JAN, EAN128 Code, Code 39, Code 128,
CODABAR/NW7, Interleave 25. Garantia de um ano</t>
    </r>
  </si>
  <si>
    <r>
      <rPr>
        <b/>
        <sz val="12"/>
        <rFont val="Calibri"/>
        <family val="2"/>
        <scheme val="minor"/>
      </rPr>
      <t>Cabeça de Impressão</t>
    </r>
    <r>
      <rPr>
        <sz val="12"/>
        <rFont val="Calibri"/>
        <family val="2"/>
        <scheme val="minor"/>
      </rPr>
      <t xml:space="preserve"> HP 72 C9380A (Novo e Original)</t>
    </r>
  </si>
  <si>
    <r>
      <rPr>
        <b/>
        <sz val="12"/>
        <rFont val="Calibri"/>
        <family val="2"/>
        <scheme val="minor"/>
      </rPr>
      <t>Cabeça de Impressão</t>
    </r>
    <r>
      <rPr>
        <sz val="12"/>
        <rFont val="Calibri"/>
        <family val="2"/>
        <scheme val="minor"/>
      </rPr>
      <t xml:space="preserve"> HP 72 C9383A (Novo e Original)</t>
    </r>
  </si>
  <si>
    <r>
      <rPr>
        <b/>
        <sz val="12"/>
        <rFont val="Calibri"/>
        <family val="2"/>
        <scheme val="minor"/>
      </rPr>
      <t xml:space="preserve">Cabeça de Impressão </t>
    </r>
    <r>
      <rPr>
        <sz val="12"/>
        <rFont val="Calibri"/>
        <family val="2"/>
        <scheme val="minor"/>
      </rPr>
      <t>HP 72 C9384A (Novo e Original)</t>
    </r>
  </si>
  <si>
    <r>
      <rPr>
        <b/>
        <sz val="12"/>
        <rFont val="Calibri"/>
        <family val="2"/>
        <scheme val="minor"/>
      </rPr>
      <t>Cartucho de Tinta</t>
    </r>
    <r>
      <rPr>
        <sz val="12"/>
        <rFont val="Calibri"/>
        <family val="2"/>
        <scheme val="minor"/>
      </rPr>
      <t xml:space="preserve"> HP 72 C9373A (Novo e Original)</t>
    </r>
  </si>
  <si>
    <r>
      <rPr>
        <b/>
        <sz val="12"/>
        <rFont val="Calibri"/>
        <family val="2"/>
        <scheme val="minor"/>
      </rPr>
      <t>Cartucho de Tinta</t>
    </r>
    <r>
      <rPr>
        <sz val="12"/>
        <rFont val="Calibri"/>
        <family val="2"/>
        <scheme val="minor"/>
      </rPr>
      <t xml:space="preserve"> HP 72 C9370A (Novo e Original)</t>
    </r>
  </si>
  <si>
    <r>
      <t xml:space="preserve">Webcam </t>
    </r>
    <r>
      <rPr>
        <sz val="12"/>
        <rFont val="Calibri"/>
        <family val="2"/>
        <scheme val="minor"/>
      </rPr>
      <t>PARA COMPUTADOR, PADRÃO DGOV - Diretoria de Governança Eletrônica (Órgão da Secretaria de Estado da Administração do Governo Estadual). Padronização conforme o art. 15, inc. I, da Lei Federal 8.666/1993. Resolução HD 720p; Lente confeccionada em vidro; Formato de imagem 16:9; Foco automático; Microfone incorporado; Porta USB 2.0; Suporte com rotação vertical e horizontal para fixação em monitores de LCD/LED; Compatibilidade com plataformas Ms-Windows 7 e 8. CONDIÇÔES GERAIS
a) Garantia de hardware de 1 anos;
b) Anexar documentação técnica detalhada oficial do fabricante;
c) Indicação no site do fabricante do produto proposto.</t>
    </r>
  </si>
  <si>
    <t>CEAVI</t>
  </si>
  <si>
    <t>Reitoria</t>
  </si>
  <si>
    <t>ESAG</t>
  </si>
  <si>
    <t>CEAD</t>
  </si>
  <si>
    <t>CEART</t>
  </si>
  <si>
    <t>FAED</t>
  </si>
  <si>
    <t>CEFID</t>
  </si>
  <si>
    <t>Museu</t>
  </si>
  <si>
    <t>CCT</t>
  </si>
  <si>
    <t>CAV</t>
  </si>
  <si>
    <t>CEO</t>
  </si>
  <si>
    <t>CERES</t>
  </si>
  <si>
    <t>CESFI</t>
  </si>
  <si>
    <t>Total</t>
  </si>
  <si>
    <t>Total Lote</t>
  </si>
  <si>
    <t>Valor Máximo Unitário</t>
  </si>
  <si>
    <t>Valor Máximo Total</t>
  </si>
  <si>
    <r>
      <rPr>
        <b/>
        <sz val="12"/>
        <rFont val="Calibri"/>
        <family val="2"/>
        <scheme val="minor"/>
      </rPr>
      <t>Álcool Isopropílico</t>
    </r>
    <r>
      <rPr>
        <sz val="12"/>
        <rFont val="Calibri"/>
        <family val="2"/>
        <scheme val="minor"/>
      </rPr>
      <t xml:space="preserve"> Líquido 99,8% -500ml</t>
    </r>
  </si>
  <si>
    <t>07906-5-021</t>
  </si>
  <si>
    <t>03602-1-049</t>
  </si>
  <si>
    <t>339030.11</t>
  </si>
  <si>
    <t>CEPLAN</t>
  </si>
  <si>
    <r>
      <rPr>
        <b/>
        <sz val="12"/>
        <rFont val="Calibri"/>
        <family val="2"/>
        <scheme val="minor"/>
      </rPr>
      <t>Cabo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HDMI</t>
    </r>
    <r>
      <rPr>
        <sz val="12"/>
        <rFont val="Calibri"/>
        <family val="2"/>
        <scheme val="minor"/>
      </rPr>
      <t xml:space="preserve"> X HDMI com filtro 20m</t>
    </r>
  </si>
  <si>
    <t>07736-4-015</t>
  </si>
  <si>
    <t xml:space="preserve"> 00176-7-017</t>
  </si>
  <si>
    <t>00176-7-021</t>
  </si>
  <si>
    <t>00480-4-032</t>
  </si>
  <si>
    <t>00480-4-033</t>
  </si>
  <si>
    <t>02511-9-022</t>
  </si>
  <si>
    <t>02511-9-017</t>
  </si>
  <si>
    <t>02511-9-018</t>
  </si>
  <si>
    <r>
      <t>Apoio de punho</t>
    </r>
    <r>
      <rPr>
        <sz val="12"/>
        <rFont val="Calibri"/>
        <family val="2"/>
        <scheme val="minor"/>
      </rPr>
      <t xml:space="preserve"> (teclado) ergonômico em gel</t>
    </r>
  </si>
  <si>
    <t>00480-4-034</t>
  </si>
  <si>
    <t>02511-9-020</t>
  </si>
  <si>
    <r>
      <t>Placa de Rede</t>
    </r>
    <r>
      <rPr>
        <sz val="12"/>
        <rFont val="Calibri"/>
        <family val="2"/>
        <scheme val="minor"/>
      </rPr>
      <t xml:space="preserve"> 10/100/1000 PCI-e, com perfil alto e baixo.</t>
    </r>
  </si>
  <si>
    <r>
      <rPr>
        <b/>
        <sz val="12"/>
        <rFont val="Calibri"/>
        <family val="2"/>
        <scheme val="minor"/>
      </rPr>
      <t>Adaptador DVI</t>
    </r>
    <r>
      <rPr>
        <sz val="12"/>
        <rFont val="Calibri"/>
        <family val="2"/>
        <scheme val="minor"/>
      </rPr>
      <t>, cor preto, Conector A (máquina) DisplayPort (macho), Conector B (monitor/projetor): DVI-D Single Link (fêmea), comprimento de no máximo 20 cm.</t>
    </r>
  </si>
  <si>
    <r>
      <t xml:space="preserve">Combo Teclado e Mouse Wireless, </t>
    </r>
    <r>
      <rPr>
        <sz val="12"/>
        <rFont val="Calibri"/>
        <family val="2"/>
        <scheme val="minor"/>
      </rPr>
      <t>2,4 Ghz, teclado padrão ABNT2 com dimensões (altura 137,5 mm, largura 435,5 mm, profundidade 20,5 mm, peso 475 g com pilhas), perfil baixo, bateria 2 x AAA, duração das pílhas em média de 36 meses; Mouse com dimensões (altura 97,7 mm, largura 61,5 mm, profundidade 35,2 mm e peso de 70,5 g, receptor nano com dimensões (altura 18,7 mm, largura 14,4 mm, profundidade 6,6 mm e peso de 2,0 g), bateria 1 x AA com duração média de 12 meses; Alcance sem fio de 10 metros; Pilhas contidas na embalagem.</t>
    </r>
  </si>
  <si>
    <r>
      <rPr>
        <b/>
        <sz val="12"/>
        <rFont val="Calibri"/>
        <family val="2"/>
        <scheme val="minor"/>
      </rPr>
      <t>Headset - fones de ouvido com microfone:</t>
    </r>
    <r>
      <rPr>
        <sz val="12"/>
        <rFont val="Calibri"/>
        <family val="2"/>
        <scheme val="minor"/>
      </rPr>
      <t xml:space="preserve"> Escala de frequência 20 a 20000Hz. Sensibilidade 105dB/mW. Impedância 32Ohms. Potência máxima: 100 mW. Tamanho do cabo 1,60m (mínimo). Conexão dupla de áudio e microfone com plug P2 estéreo de 3,5 mm e adaptador Y P3 (macho) 3,5 mm para P2 (femêa) 3,5 mm (imprescindível para o funcionamento no tablet. Fones almofadados e revestidos de borracha.</t>
    </r>
  </si>
  <si>
    <r>
      <rPr>
        <b/>
        <sz val="12"/>
        <rFont val="Calibri"/>
        <family val="2"/>
        <scheme val="minor"/>
      </rPr>
      <t>Fonte de alimentação ATX</t>
    </r>
    <r>
      <rPr>
        <sz val="12"/>
        <rFont val="Calibri"/>
        <family val="2"/>
        <scheme val="minor"/>
      </rPr>
      <t xml:space="preserve"> 2.0 entrada AC com chaveamento automático (110V e 220V), mínimo 240W compatível com Computador Positivo Master D570</t>
    </r>
  </si>
  <si>
    <r>
      <rPr>
        <b/>
        <sz val="12"/>
        <rFont val="Calibri"/>
        <family val="2"/>
        <scheme val="minor"/>
      </rPr>
      <t>Fonte de alimentação ATX</t>
    </r>
    <r>
      <rPr>
        <sz val="12"/>
        <rFont val="Calibri"/>
        <family val="2"/>
        <scheme val="minor"/>
      </rPr>
      <t xml:space="preserve"> 2.0 entrada AC com chaveamento automático (110V e 220V), mínimo 240W compatível com Computador Positivo Master D550</t>
    </r>
  </si>
  <si>
    <r>
      <rPr>
        <b/>
        <sz val="12"/>
        <rFont val="Calibri"/>
        <family val="2"/>
        <scheme val="minor"/>
      </rPr>
      <t>Fonte de alimentação ATX</t>
    </r>
    <r>
      <rPr>
        <sz val="12"/>
        <rFont val="Calibri"/>
        <family val="2"/>
        <scheme val="minor"/>
      </rPr>
      <t xml:space="preserve"> 2.0 entrada AC com chaveamento automático (110V e 220V), mínimo 240W compatível com Computador Positivo Master D580</t>
    </r>
  </si>
  <si>
    <r>
      <rPr>
        <b/>
        <sz val="12"/>
        <rFont val="Calibri"/>
        <family val="2"/>
        <scheme val="minor"/>
      </rPr>
      <t>Fonte de alimentação ATX</t>
    </r>
    <r>
      <rPr>
        <sz val="12"/>
        <rFont val="Calibri"/>
        <family val="2"/>
        <scheme val="minor"/>
      </rPr>
      <t xml:space="preserve"> 2.0 entrada AC com chaveamento automático (110V e 220V), mínimo 300W compatível com Computador Compaq 6005 Pro Microtower PC </t>
    </r>
  </si>
  <si>
    <r>
      <rPr>
        <b/>
        <sz val="12"/>
        <rFont val="Calibri"/>
        <family val="2"/>
        <scheme val="minor"/>
      </rPr>
      <t>Fonte de alimentação slim mini itx</t>
    </r>
    <r>
      <rPr>
        <sz val="12"/>
        <rFont val="Calibri"/>
        <family val="2"/>
        <scheme val="minor"/>
      </rPr>
      <t xml:space="preserve"> universal com correção de fator de potência ativo, eficiência de 85% (meia carga), operando de 100 a 240 VAC de entrada, fase/neutro/terra, 60Hz, possuindo as medidas máximas: altura 6,4cm, largura 8,5 cm e comprimento 17,5 cm;</t>
    </r>
  </si>
  <si>
    <r>
      <rPr>
        <b/>
        <sz val="12"/>
        <rFont val="Calibri"/>
        <family val="2"/>
        <scheme val="minor"/>
      </rPr>
      <t>Cabo VGA</t>
    </r>
    <r>
      <rPr>
        <sz val="12"/>
        <rFont val="Calibri"/>
        <family val="2"/>
        <scheme val="minor"/>
      </rPr>
      <t xml:space="preserve"> para monitor HDB15 macho HDB15 macho com comprimento de 10 m blindado</t>
    </r>
  </si>
  <si>
    <r>
      <rPr>
        <b/>
        <sz val="12"/>
        <rFont val="Calibri"/>
        <family val="2"/>
        <scheme val="minor"/>
      </rPr>
      <t>Cabo VGA</t>
    </r>
    <r>
      <rPr>
        <sz val="12"/>
        <rFont val="Calibri"/>
        <family val="2"/>
        <scheme val="minor"/>
      </rPr>
      <t xml:space="preserve"> para monitor HDB15 macho HDB15 macho com comprimento de 15 m blindado</t>
    </r>
  </si>
  <si>
    <r>
      <rPr>
        <b/>
        <sz val="12"/>
        <rFont val="Calibri"/>
        <family val="2"/>
        <scheme val="minor"/>
      </rPr>
      <t>Adaptador</t>
    </r>
    <r>
      <rPr>
        <sz val="12"/>
        <rFont val="Calibri"/>
        <family val="2"/>
        <scheme val="minor"/>
      </rPr>
      <t>, tipo fêmea-fêmea, conexão emenda VGA DB 15, aplicação uso em vídeo</t>
    </r>
  </si>
  <si>
    <r>
      <rPr>
        <b/>
        <sz val="12"/>
        <rFont val="Calibri"/>
        <family val="2"/>
        <scheme val="minor"/>
      </rPr>
      <t>Chaveador KVM USB</t>
    </r>
    <r>
      <rPr>
        <sz val="12"/>
        <rFont val="Calibri"/>
        <family val="2"/>
        <scheme val="minor"/>
      </rPr>
      <t xml:space="preserve"> Especificações: - Que controle no mínimo 8 computadores ou servidores, com suporte para ambas interfaces: USB PS/2 para porta de console compatível com Windows, Linux, Mac OS e entre outros, reprodução de vídeo de alta qualidade, resolução VGA de 1920 x 1440. Auto-Scan pa ra PCs monitorados com intervalo de scan ajustável de 10 a 99 segundos, com LEDs indicadores para fácil monitoração do status, som de bip para confirmação de troca de porta habilitar/desabilitar), montagem em rack padrão 19”, compatível com padrão USB 1.1 ou superior, mínimo de 8 portas para PC padrão VGA HDB 15 pinos (fêmea). - Que possua no mínimo 12 meses de garantia. Produto de referência: Chaveador Trendnet TK- 803R</t>
    </r>
  </si>
  <si>
    <r>
      <rPr>
        <b/>
        <sz val="12"/>
        <color theme="1"/>
        <rFont val="Calibri"/>
        <family val="2"/>
        <scheme val="minor"/>
      </rPr>
      <t>Bobina de papel</t>
    </r>
    <r>
      <rPr>
        <sz val="12"/>
        <color theme="1"/>
        <rFont val="Calibri"/>
        <family val="2"/>
        <scheme val="minor"/>
      </rPr>
      <t xml:space="preserve"> glossy 180gr. medindo 914mmx30 metros na cor branca para impressão em plotter</t>
    </r>
  </si>
  <si>
    <r>
      <rPr>
        <b/>
        <sz val="12"/>
        <color theme="1"/>
        <rFont val="Calibri"/>
        <family val="2"/>
        <scheme val="minor"/>
      </rPr>
      <t>Bobina de papel</t>
    </r>
    <r>
      <rPr>
        <sz val="12"/>
        <color theme="1"/>
        <rFont val="Calibri"/>
        <family val="2"/>
        <scheme val="minor"/>
      </rPr>
      <t xml:space="preserve"> sulfite 90gr. medindo 914mmx 50 metros na cor branca para impressão em plotter</t>
    </r>
  </si>
  <si>
    <r>
      <rPr>
        <b/>
        <sz val="12"/>
        <color theme="1"/>
        <rFont val="Calibri"/>
        <family val="2"/>
        <scheme val="minor"/>
      </rPr>
      <t>Cartucho de fita</t>
    </r>
    <r>
      <rPr>
        <sz val="12"/>
        <color theme="1"/>
        <rFont val="Calibri"/>
        <family val="2"/>
        <scheme val="minor"/>
      </rPr>
      <t xml:space="preserve"> vinil rotuladora na cor branca. Compatível com rotulador Brady BMP21 Plus, 12,7 mm.</t>
    </r>
  </si>
  <si>
    <r>
      <rPr>
        <b/>
        <sz val="12"/>
        <color theme="1"/>
        <rFont val="Calibri"/>
        <family val="2"/>
        <scheme val="minor"/>
      </rPr>
      <t>Cartucho de fita</t>
    </r>
    <r>
      <rPr>
        <sz val="12"/>
        <color theme="1"/>
        <rFont val="Calibri"/>
        <family val="2"/>
        <scheme val="minor"/>
      </rPr>
      <t xml:space="preserve"> vinil rotuladora na cor branca. Compatível com rotulador Brady BMP21 Plus, 19,1 mm.</t>
    </r>
  </si>
  <si>
    <r>
      <rPr>
        <b/>
        <sz val="12"/>
        <rFont val="Calibri"/>
        <family val="2"/>
        <scheme val="minor"/>
      </rPr>
      <t>Cartucho de Tinta</t>
    </r>
    <r>
      <rPr>
        <sz val="12"/>
        <rFont val="Calibri"/>
        <family val="2"/>
        <scheme val="minor"/>
      </rPr>
      <t xml:space="preserve"> HP 72 C9372A (Novo e Original)</t>
    </r>
  </si>
  <si>
    <r>
      <rPr>
        <b/>
        <sz val="12"/>
        <rFont val="Calibri"/>
        <family val="2"/>
        <scheme val="minor"/>
      </rPr>
      <t>Fita</t>
    </r>
    <r>
      <rPr>
        <sz val="12"/>
        <rFont val="Calibri"/>
        <family val="2"/>
        <scheme val="minor"/>
      </rPr>
      <t xml:space="preserve"> para impressora Epson FX 2190, referência S015335  (Novo e Original)</t>
    </r>
  </si>
  <si>
    <r>
      <rPr>
        <b/>
        <sz val="12"/>
        <rFont val="Calibri"/>
        <family val="2"/>
        <scheme val="minor"/>
      </rPr>
      <t>Cartucho de Tinta</t>
    </r>
    <r>
      <rPr>
        <sz val="12"/>
        <rFont val="Calibri"/>
        <family val="2"/>
        <scheme val="minor"/>
      </rPr>
      <t xml:space="preserve"> HP 72 C9371A (Novo e Original)</t>
    </r>
  </si>
  <si>
    <r>
      <rPr>
        <b/>
        <sz val="12"/>
        <rFont val="Calibri"/>
        <family val="2"/>
        <scheme val="minor"/>
      </rPr>
      <t>Cartucho de Tinta</t>
    </r>
    <r>
      <rPr>
        <sz val="12"/>
        <rFont val="Calibri"/>
        <family val="2"/>
        <scheme val="minor"/>
      </rPr>
      <t xml:space="preserve"> HP 72 C9374A (Novo e Original)</t>
    </r>
  </si>
  <si>
    <r>
      <rPr>
        <b/>
        <sz val="12"/>
        <rFont val="Calibri"/>
        <family val="2"/>
        <scheme val="minor"/>
      </rPr>
      <t>Cartucho de Tinta</t>
    </r>
    <r>
      <rPr>
        <sz val="12"/>
        <rFont val="Calibri"/>
        <family val="2"/>
        <scheme val="minor"/>
      </rPr>
      <t xml:space="preserve"> HP 72 C9403A (Novo e Original)</t>
    </r>
  </si>
  <si>
    <t>Kit</t>
  </si>
  <si>
    <t>08766-1-006</t>
  </si>
  <si>
    <t>07822-0-004</t>
  </si>
  <si>
    <t>02511-9-027</t>
  </si>
  <si>
    <t>02511-9-025</t>
  </si>
  <si>
    <t>00486-3-084</t>
  </si>
  <si>
    <t>00813-3-020</t>
  </si>
  <si>
    <t>00813-3-004</t>
  </si>
  <si>
    <t>00608-4-018</t>
  </si>
  <si>
    <t>7709-7-001</t>
  </si>
  <si>
    <t xml:space="preserve">ANEXO II - PEÇAS INCORPORÁVEIS E SUPRIMENTOS DE INFORMÁTICA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</si>
</sst>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  <charset val="1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BFBFBF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justify" vertical="top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0" xfId="0" applyFont="1" applyProtection="1">
      <protection locked="0"/>
    </xf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 applyProtection="1">
      <protection locked="0"/>
    </xf>
    <xf numFmtId="0" fontId="3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justify" vertical="top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justify" vertical="top"/>
    </xf>
    <xf numFmtId="0" fontId="6" fillId="2" borderId="1" xfId="0" applyFont="1" applyFill="1" applyBorder="1" applyAlignment="1">
      <alignment horizontal="justify" vertical="top" wrapText="1"/>
    </xf>
    <xf numFmtId="0" fontId="4" fillId="5" borderId="1" xfId="0" applyFont="1" applyFill="1" applyBorder="1" applyAlignment="1">
      <alignment horizontal="justify" vertical="top"/>
    </xf>
    <xf numFmtId="0" fontId="4" fillId="2" borderId="1" xfId="0" applyFont="1" applyFill="1" applyBorder="1" applyAlignment="1">
      <alignment horizontal="justify" vertical="top"/>
    </xf>
    <xf numFmtId="0" fontId="6" fillId="5" borderId="1" xfId="0" applyFont="1" applyFill="1" applyBorder="1" applyAlignment="1">
      <alignment horizontal="justify" vertical="top" wrapText="1"/>
    </xf>
    <xf numFmtId="0" fontId="4" fillId="5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textRotation="90" wrapText="1"/>
      <protection locked="0"/>
    </xf>
    <xf numFmtId="0" fontId="0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0" xfId="0" applyFont="1" applyFill="1"/>
    <xf numFmtId="0" fontId="6" fillId="5" borderId="1" xfId="0" applyFont="1" applyFill="1" applyBorder="1" applyAlignment="1">
      <alignment horizontal="center" vertical="center" wrapText="1"/>
    </xf>
    <xf numFmtId="43" fontId="4" fillId="4" borderId="1" xfId="0" applyNumberFormat="1" applyFont="1" applyFill="1" applyBorder="1" applyAlignment="1" applyProtection="1">
      <alignment horizontal="center" vertical="center" textRotation="90" wrapText="1"/>
      <protection locked="0"/>
    </xf>
    <xf numFmtId="43" fontId="6" fillId="0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/>
    </xf>
    <xf numFmtId="43" fontId="6" fillId="5" borderId="1" xfId="0" applyNumberFormat="1" applyFont="1" applyFill="1" applyBorder="1" applyAlignment="1">
      <alignment horizontal="center" vertical="center"/>
    </xf>
    <xf numFmtId="43" fontId="6" fillId="5" borderId="1" xfId="0" applyNumberFormat="1" applyFont="1" applyFill="1" applyBorder="1" applyAlignment="1">
      <alignment horizontal="center" vertical="center" wrapText="1"/>
    </xf>
    <xf numFmtId="43" fontId="2" fillId="2" borderId="0" xfId="0" applyNumberFormat="1" applyFont="1" applyFill="1" applyAlignment="1">
      <alignment horizontal="center" wrapText="1"/>
    </xf>
    <xf numFmtId="43" fontId="2" fillId="0" borderId="0" xfId="0" applyNumberFormat="1" applyFont="1" applyFill="1" applyAlignment="1">
      <alignment horizontal="center" wrapText="1"/>
    </xf>
    <xf numFmtId="41" fontId="6" fillId="0" borderId="1" xfId="0" applyNumberFormat="1" applyFont="1" applyFill="1" applyBorder="1" applyAlignment="1">
      <alignment horizontal="center" vertical="center"/>
    </xf>
    <xf numFmtId="41" fontId="6" fillId="2" borderId="1" xfId="0" applyNumberFormat="1" applyFont="1" applyFill="1" applyBorder="1" applyAlignment="1">
      <alignment horizontal="center" vertical="center"/>
    </xf>
    <xf numFmtId="41" fontId="6" fillId="2" borderId="1" xfId="0" applyNumberFormat="1" applyFont="1" applyFill="1" applyBorder="1" applyAlignment="1">
      <alignment horizontal="center" vertical="center" wrapText="1"/>
    </xf>
    <xf numFmtId="41" fontId="6" fillId="5" borderId="1" xfId="0" applyNumberFormat="1" applyFont="1" applyFill="1" applyBorder="1" applyAlignment="1">
      <alignment horizontal="center" vertical="center"/>
    </xf>
    <xf numFmtId="41" fontId="8" fillId="5" borderId="1" xfId="0" applyNumberFormat="1" applyFont="1" applyFill="1" applyBorder="1" applyAlignment="1">
      <alignment horizontal="center" vertical="center"/>
    </xf>
    <xf numFmtId="41" fontId="6" fillId="5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horizontal="center" vertical="center" wrapText="1"/>
    </xf>
    <xf numFmtId="41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1" fontId="6" fillId="0" borderId="1" xfId="1" applyNumberFormat="1" applyFont="1" applyBorder="1" applyAlignment="1">
      <alignment horizontal="center" vertical="center"/>
    </xf>
    <xf numFmtId="41" fontId="6" fillId="7" borderId="1" xfId="1" applyNumberFormat="1" applyFont="1" applyFill="1" applyBorder="1" applyAlignment="1">
      <alignment horizontal="center" vertical="center"/>
    </xf>
    <xf numFmtId="41" fontId="6" fillId="8" borderId="1" xfId="1" applyNumberFormat="1" applyFont="1" applyFill="1" applyBorder="1" applyAlignment="1">
      <alignment horizontal="center" vertical="center"/>
    </xf>
    <xf numFmtId="41" fontId="6" fillId="9" borderId="1" xfId="1" applyNumberFormat="1" applyFont="1" applyFill="1" applyBorder="1" applyAlignment="1">
      <alignment horizontal="center" vertical="center"/>
    </xf>
    <xf numFmtId="41" fontId="6" fillId="11" borderId="1" xfId="1" applyNumberFormat="1" applyFont="1" applyFill="1" applyBorder="1" applyAlignment="1">
      <alignment horizontal="center" vertical="center"/>
    </xf>
    <xf numFmtId="41" fontId="6" fillId="10" borderId="1" xfId="1" applyNumberFormat="1" applyFont="1" applyFill="1" applyBorder="1" applyAlignment="1">
      <alignment horizontal="center" vertical="center"/>
    </xf>
    <xf numFmtId="41" fontId="6" fillId="0" borderId="1" xfId="1" applyNumberFormat="1" applyFont="1" applyFill="1" applyBorder="1" applyAlignment="1">
      <alignment horizontal="center" vertical="center"/>
    </xf>
    <xf numFmtId="41" fontId="6" fillId="5" borderId="1" xfId="1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9" fillId="2" borderId="1" xfId="0" applyFont="1" applyFill="1" applyBorder="1" applyAlignment="1">
      <alignment vertical="center" wrapText="1"/>
    </xf>
    <xf numFmtId="41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43" fontId="6" fillId="0" borderId="1" xfId="0" applyNumberFormat="1" applyFont="1" applyFill="1" applyBorder="1" applyAlignment="1">
      <alignment horizontal="center" vertical="center" wrapText="1"/>
    </xf>
    <xf numFmtId="43" fontId="4" fillId="2" borderId="4" xfId="0" applyNumberFormat="1" applyFont="1" applyFill="1" applyBorder="1" applyAlignment="1">
      <alignment horizontal="center" wrapText="1"/>
    </xf>
    <xf numFmtId="43" fontId="2" fillId="2" borderId="0" xfId="0" applyNumberFormat="1" applyFont="1" applyFill="1" applyAlignment="1">
      <alignment horizontal="center"/>
    </xf>
    <xf numFmtId="43" fontId="2" fillId="0" borderId="0" xfId="0" applyNumberFormat="1" applyFont="1" applyAlignment="1">
      <alignment horizontal="center"/>
    </xf>
    <xf numFmtId="43" fontId="11" fillId="2" borderId="1" xfId="0" applyNumberFormat="1" applyFont="1" applyFill="1" applyBorder="1" applyAlignment="1">
      <alignment horizontal="center"/>
    </xf>
    <xf numFmtId="43" fontId="6" fillId="2" borderId="1" xfId="0" applyNumberFormat="1" applyFont="1" applyFill="1" applyBorder="1" applyAlignment="1">
      <alignment horizontal="center" vertical="center"/>
    </xf>
    <xf numFmtId="43" fontId="6" fillId="5" borderId="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3" fontId="6" fillId="5" borderId="5" xfId="0" applyNumberFormat="1" applyFont="1" applyFill="1" applyBorder="1" applyAlignment="1">
      <alignment horizontal="center" vertical="center"/>
    </xf>
    <xf numFmtId="43" fontId="6" fillId="5" borderId="6" xfId="0" applyNumberFormat="1" applyFont="1" applyFill="1" applyBorder="1" applyAlignment="1">
      <alignment horizontal="center" vertical="center"/>
    </xf>
    <xf numFmtId="43" fontId="6" fillId="5" borderId="4" xfId="0" applyNumberFormat="1" applyFont="1" applyFill="1" applyBorder="1" applyAlignment="1">
      <alignment horizontal="center" vertical="center"/>
    </xf>
    <xf numFmtId="43" fontId="6" fillId="2" borderId="5" xfId="0" applyNumberFormat="1" applyFont="1" applyFill="1" applyBorder="1" applyAlignment="1">
      <alignment horizontal="center" vertical="center"/>
    </xf>
    <xf numFmtId="43" fontId="6" fillId="2" borderId="6" xfId="0" applyNumberFormat="1" applyFont="1" applyFill="1" applyBorder="1" applyAlignment="1">
      <alignment horizontal="center" vertical="center"/>
    </xf>
    <xf numFmtId="43" fontId="6" fillId="2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3" fontId="6" fillId="0" borderId="1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17"/>
  <sheetViews>
    <sheetView tabSelected="1" topLeftCell="C1" zoomScale="80" zoomScaleNormal="80" workbookViewId="0">
      <selection activeCell="AB6" sqref="AB6"/>
    </sheetView>
  </sheetViews>
  <sheetFormatPr defaultRowHeight="20.25" x14ac:dyDescent="0.2"/>
  <cols>
    <col min="1" max="1" width="5.42578125" style="7" bestFit="1" customWidth="1"/>
    <col min="2" max="2" width="5.28515625" style="2" customWidth="1"/>
    <col min="3" max="3" width="68.140625" style="4" customWidth="1"/>
    <col min="4" max="4" width="17.140625" style="17" customWidth="1"/>
    <col min="5" max="5" width="15.5703125" style="3" customWidth="1"/>
    <col min="6" max="20" width="6.42578125" style="3" customWidth="1"/>
    <col min="21" max="21" width="6.42578125" style="61" customWidth="1"/>
    <col min="22" max="22" width="11.28515625" style="39" bestFit="1" customWidth="1"/>
    <col min="23" max="23" width="12.42578125" style="39" bestFit="1" customWidth="1"/>
    <col min="24" max="24" width="14.42578125" style="84" bestFit="1" customWidth="1"/>
    <col min="25" max="37" width="9.140625" style="10"/>
    <col min="38" max="16384" width="9.140625" style="1"/>
  </cols>
  <sheetData>
    <row r="1" spans="1:37" s="19" customFormat="1" ht="21" x14ac:dyDescent="0.2">
      <c r="A1" s="108" t="s">
        <v>143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s="8" customFormat="1" ht="87.75" customHeight="1" x14ac:dyDescent="0.2">
      <c r="A2" s="28" t="s">
        <v>3</v>
      </c>
      <c r="B2" s="28" t="s">
        <v>0</v>
      </c>
      <c r="C2" s="30" t="s">
        <v>2</v>
      </c>
      <c r="D2" s="28" t="s">
        <v>9</v>
      </c>
      <c r="E2" s="28" t="s">
        <v>5</v>
      </c>
      <c r="F2" s="28" t="s">
        <v>4</v>
      </c>
      <c r="G2" s="28" t="s">
        <v>78</v>
      </c>
      <c r="H2" s="28" t="s">
        <v>79</v>
      </c>
      <c r="I2" s="28" t="s">
        <v>80</v>
      </c>
      <c r="J2" s="28" t="s">
        <v>81</v>
      </c>
      <c r="K2" s="28" t="s">
        <v>82</v>
      </c>
      <c r="L2" s="28" t="s">
        <v>83</v>
      </c>
      <c r="M2" s="28" t="s">
        <v>84</v>
      </c>
      <c r="N2" s="28" t="s">
        <v>85</v>
      </c>
      <c r="O2" s="28" t="s">
        <v>86</v>
      </c>
      <c r="P2" s="28" t="s">
        <v>87</v>
      </c>
      <c r="Q2" s="28" t="s">
        <v>88</v>
      </c>
      <c r="R2" s="28" t="s">
        <v>98</v>
      </c>
      <c r="S2" s="28" t="s">
        <v>89</v>
      </c>
      <c r="T2" s="28" t="s">
        <v>77</v>
      </c>
      <c r="U2" s="28" t="s">
        <v>90</v>
      </c>
      <c r="V2" s="33" t="s">
        <v>92</v>
      </c>
      <c r="W2" s="33" t="s">
        <v>93</v>
      </c>
      <c r="X2" s="33" t="s">
        <v>91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s="5" customFormat="1" ht="31.5" x14ac:dyDescent="0.2">
      <c r="A3" s="104">
        <v>1</v>
      </c>
      <c r="B3" s="48">
        <v>1</v>
      </c>
      <c r="C3" s="20" t="s">
        <v>42</v>
      </c>
      <c r="D3" s="27" t="s">
        <v>11</v>
      </c>
      <c r="E3" s="27" t="s">
        <v>6</v>
      </c>
      <c r="F3" s="27" t="s">
        <v>1</v>
      </c>
      <c r="G3" s="27">
        <v>8</v>
      </c>
      <c r="H3" s="66">
        <v>4</v>
      </c>
      <c r="I3" s="40">
        <v>5</v>
      </c>
      <c r="J3" s="40">
        <v>5</v>
      </c>
      <c r="K3" s="40">
        <v>20</v>
      </c>
      <c r="L3" s="40">
        <v>15</v>
      </c>
      <c r="M3" s="40">
        <v>4</v>
      </c>
      <c r="N3" s="40">
        <v>10</v>
      </c>
      <c r="O3" s="40"/>
      <c r="P3" s="40">
        <v>5</v>
      </c>
      <c r="Q3" s="40">
        <v>2</v>
      </c>
      <c r="R3" s="40">
        <v>10</v>
      </c>
      <c r="S3" s="40">
        <v>30</v>
      </c>
      <c r="T3" s="40"/>
      <c r="U3" s="40">
        <f>SUM(G3:T3)</f>
        <v>118</v>
      </c>
      <c r="V3" s="81">
        <v>43.59</v>
      </c>
      <c r="W3" s="81">
        <f>U3*V3</f>
        <v>5143.6200000000008</v>
      </c>
      <c r="X3" s="107">
        <f>SUM(W3:W5)</f>
        <v>12783.2</v>
      </c>
    </row>
    <row r="4" spans="1:37" s="5" customFormat="1" ht="15.75" x14ac:dyDescent="0.2">
      <c r="A4" s="110"/>
      <c r="B4" s="48">
        <v>2</v>
      </c>
      <c r="C4" s="20" t="s">
        <v>43</v>
      </c>
      <c r="D4" s="27" t="s">
        <v>10</v>
      </c>
      <c r="E4" s="27" t="s">
        <v>6</v>
      </c>
      <c r="F4" s="27" t="s">
        <v>1</v>
      </c>
      <c r="G4" s="27">
        <v>15</v>
      </c>
      <c r="H4" s="66">
        <v>1</v>
      </c>
      <c r="I4" s="40"/>
      <c r="J4" s="40">
        <v>5</v>
      </c>
      <c r="K4" s="40">
        <v>20</v>
      </c>
      <c r="L4" s="40">
        <v>25</v>
      </c>
      <c r="M4" s="40">
        <v>1</v>
      </c>
      <c r="N4" s="40">
        <v>10</v>
      </c>
      <c r="O4" s="40"/>
      <c r="P4" s="40">
        <v>5</v>
      </c>
      <c r="Q4" s="40">
        <v>2</v>
      </c>
      <c r="R4" s="40">
        <v>10</v>
      </c>
      <c r="S4" s="40">
        <v>30</v>
      </c>
      <c r="T4" s="40"/>
      <c r="U4" s="40">
        <f t="shared" ref="U4:U63" si="0">SUM(G4:T4)</f>
        <v>124</v>
      </c>
      <c r="V4" s="34">
        <v>39.33</v>
      </c>
      <c r="W4" s="34">
        <f>U4*V4</f>
        <v>4876.92</v>
      </c>
      <c r="X4" s="107"/>
    </row>
    <row r="5" spans="1:37" s="5" customFormat="1" ht="31.5" x14ac:dyDescent="0.2">
      <c r="A5" s="110"/>
      <c r="B5" s="48">
        <v>3</v>
      </c>
      <c r="C5" s="22" t="s">
        <v>44</v>
      </c>
      <c r="D5" s="27" t="s">
        <v>12</v>
      </c>
      <c r="E5" s="27" t="s">
        <v>6</v>
      </c>
      <c r="F5" s="46" t="s">
        <v>1</v>
      </c>
      <c r="G5" s="46">
        <v>20</v>
      </c>
      <c r="H5" s="67">
        <v>2</v>
      </c>
      <c r="I5" s="41"/>
      <c r="J5" s="41">
        <v>1</v>
      </c>
      <c r="K5" s="41"/>
      <c r="L5" s="42">
        <v>4</v>
      </c>
      <c r="M5" s="41">
        <v>1</v>
      </c>
      <c r="N5" s="41">
        <v>5</v>
      </c>
      <c r="O5" s="41"/>
      <c r="P5" s="41">
        <v>4</v>
      </c>
      <c r="Q5" s="41">
        <v>1</v>
      </c>
      <c r="R5" s="41">
        <v>6</v>
      </c>
      <c r="S5" s="41">
        <v>2</v>
      </c>
      <c r="T5" s="41">
        <v>1</v>
      </c>
      <c r="U5" s="41">
        <f t="shared" si="0"/>
        <v>47</v>
      </c>
      <c r="V5" s="35">
        <v>58.78</v>
      </c>
      <c r="W5" s="35">
        <f>U5*V5</f>
        <v>2762.66</v>
      </c>
      <c r="X5" s="107"/>
    </row>
    <row r="6" spans="1:37" s="9" customFormat="1" ht="31.5" x14ac:dyDescent="0.2">
      <c r="A6" s="93">
        <v>2</v>
      </c>
      <c r="B6" s="47">
        <v>4</v>
      </c>
      <c r="C6" s="23" t="s">
        <v>45</v>
      </c>
      <c r="D6" s="49" t="s">
        <v>13</v>
      </c>
      <c r="E6" s="49" t="s">
        <v>7</v>
      </c>
      <c r="F6" s="49" t="s">
        <v>1</v>
      </c>
      <c r="G6" s="53"/>
      <c r="H6" s="68"/>
      <c r="I6" s="43"/>
      <c r="J6" s="43"/>
      <c r="K6" s="43"/>
      <c r="L6" s="43"/>
      <c r="M6" s="43"/>
      <c r="N6" s="43">
        <v>40</v>
      </c>
      <c r="O6" s="43"/>
      <c r="P6" s="43"/>
      <c r="Q6" s="43"/>
      <c r="R6" s="43">
        <v>20</v>
      </c>
      <c r="S6" s="43">
        <v>10</v>
      </c>
      <c r="T6" s="43"/>
      <c r="U6" s="43">
        <f t="shared" si="0"/>
        <v>70</v>
      </c>
      <c r="V6" s="36">
        <v>268.31</v>
      </c>
      <c r="W6" s="36">
        <f>U6*V6</f>
        <v>18781.7</v>
      </c>
      <c r="X6" s="87">
        <f>SUM(W6:W9)</f>
        <v>127953.15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s="9" customFormat="1" ht="31.5" x14ac:dyDescent="0.2">
      <c r="A7" s="93"/>
      <c r="B7" s="47">
        <v>5</v>
      </c>
      <c r="C7" s="23" t="s">
        <v>46</v>
      </c>
      <c r="D7" s="49" t="s">
        <v>15</v>
      </c>
      <c r="E7" s="49" t="s">
        <v>7</v>
      </c>
      <c r="F7" s="49" t="s">
        <v>1</v>
      </c>
      <c r="G7" s="53"/>
      <c r="H7" s="68"/>
      <c r="I7" s="43"/>
      <c r="J7" s="43"/>
      <c r="K7" s="43"/>
      <c r="L7" s="43">
        <v>20</v>
      </c>
      <c r="M7" s="43"/>
      <c r="N7" s="43">
        <v>40</v>
      </c>
      <c r="O7" s="43">
        <v>5</v>
      </c>
      <c r="P7" s="43"/>
      <c r="Q7" s="43"/>
      <c r="R7" s="43">
        <v>20</v>
      </c>
      <c r="S7" s="43">
        <v>5</v>
      </c>
      <c r="T7" s="43"/>
      <c r="U7" s="43">
        <f t="shared" si="0"/>
        <v>90</v>
      </c>
      <c r="V7" s="36">
        <v>281.3</v>
      </c>
      <c r="W7" s="36">
        <f>U7*V7</f>
        <v>25317</v>
      </c>
      <c r="X7" s="8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s="9" customFormat="1" ht="31.5" x14ac:dyDescent="0.2">
      <c r="A8" s="93"/>
      <c r="B8" s="47">
        <v>6</v>
      </c>
      <c r="C8" s="23" t="s">
        <v>47</v>
      </c>
      <c r="D8" s="49" t="s">
        <v>14</v>
      </c>
      <c r="E8" s="49" t="s">
        <v>7</v>
      </c>
      <c r="F8" s="49" t="s">
        <v>1</v>
      </c>
      <c r="G8" s="53"/>
      <c r="H8" s="68"/>
      <c r="I8" s="43">
        <v>4</v>
      </c>
      <c r="J8" s="43"/>
      <c r="K8" s="43"/>
      <c r="L8" s="43">
        <v>10</v>
      </c>
      <c r="M8" s="43"/>
      <c r="N8" s="43">
        <v>20</v>
      </c>
      <c r="O8" s="43">
        <v>5</v>
      </c>
      <c r="P8" s="43"/>
      <c r="Q8" s="43">
        <v>5</v>
      </c>
      <c r="R8" s="43">
        <v>20</v>
      </c>
      <c r="S8" s="43">
        <v>5</v>
      </c>
      <c r="T8" s="43">
        <v>4</v>
      </c>
      <c r="U8" s="43">
        <f t="shared" si="0"/>
        <v>73</v>
      </c>
      <c r="V8" s="36">
        <v>385.99</v>
      </c>
      <c r="W8" s="36">
        <f>U8*V8</f>
        <v>28177.27</v>
      </c>
      <c r="X8" s="87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s="9" customFormat="1" ht="31.5" x14ac:dyDescent="0.2">
      <c r="A9" s="110"/>
      <c r="B9" s="47">
        <v>7</v>
      </c>
      <c r="C9" s="23" t="s">
        <v>48</v>
      </c>
      <c r="D9" s="49" t="s">
        <v>41</v>
      </c>
      <c r="E9" s="49" t="s">
        <v>7</v>
      </c>
      <c r="F9" s="49" t="s">
        <v>1</v>
      </c>
      <c r="G9" s="53"/>
      <c r="H9" s="68"/>
      <c r="I9" s="43"/>
      <c r="J9" s="43"/>
      <c r="K9" s="43">
        <v>20</v>
      </c>
      <c r="L9" s="43">
        <v>10</v>
      </c>
      <c r="M9" s="43"/>
      <c r="N9" s="43">
        <v>20</v>
      </c>
      <c r="O9" s="43"/>
      <c r="P9" s="43">
        <v>23</v>
      </c>
      <c r="Q9" s="43">
        <v>5</v>
      </c>
      <c r="R9" s="43">
        <v>30</v>
      </c>
      <c r="S9" s="43">
        <v>5</v>
      </c>
      <c r="T9" s="43">
        <v>10</v>
      </c>
      <c r="U9" s="43">
        <f t="shared" si="0"/>
        <v>123</v>
      </c>
      <c r="V9" s="36">
        <v>452.66</v>
      </c>
      <c r="W9" s="36">
        <f>U9*V9</f>
        <v>55677.18</v>
      </c>
      <c r="X9" s="87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s="5" customFormat="1" ht="47.25" x14ac:dyDescent="0.2">
      <c r="A10" s="104">
        <v>3</v>
      </c>
      <c r="B10" s="48">
        <v>8</v>
      </c>
      <c r="C10" s="21" t="s">
        <v>49</v>
      </c>
      <c r="D10" s="27" t="s">
        <v>16</v>
      </c>
      <c r="E10" s="27" t="s">
        <v>7</v>
      </c>
      <c r="F10" s="27" t="s">
        <v>1</v>
      </c>
      <c r="G10" s="27"/>
      <c r="H10" s="67"/>
      <c r="I10" s="41"/>
      <c r="J10" s="41"/>
      <c r="K10" s="41"/>
      <c r="L10" s="40"/>
      <c r="M10" s="41"/>
      <c r="N10" s="41"/>
      <c r="O10" s="41"/>
      <c r="P10" s="41"/>
      <c r="Q10" s="41"/>
      <c r="R10" s="41">
        <v>2</v>
      </c>
      <c r="S10" s="41"/>
      <c r="T10" s="41"/>
      <c r="U10" s="41">
        <f t="shared" si="0"/>
        <v>2</v>
      </c>
      <c r="V10" s="35">
        <v>348.47</v>
      </c>
      <c r="W10" s="35">
        <f>U10*V10</f>
        <v>696.94</v>
      </c>
      <c r="X10" s="86">
        <f>SUM(W10:W12)</f>
        <v>52430.95</v>
      </c>
    </row>
    <row r="11" spans="1:37" s="5" customFormat="1" ht="47.25" x14ac:dyDescent="0.2">
      <c r="A11" s="104"/>
      <c r="B11" s="48">
        <v>9</v>
      </c>
      <c r="C11" s="21" t="s">
        <v>50</v>
      </c>
      <c r="D11" s="27" t="s">
        <v>18</v>
      </c>
      <c r="E11" s="27" t="s">
        <v>7</v>
      </c>
      <c r="F11" s="27" t="s">
        <v>1</v>
      </c>
      <c r="G11" s="27"/>
      <c r="H11" s="67"/>
      <c r="I11" s="41"/>
      <c r="J11" s="41">
        <v>4</v>
      </c>
      <c r="K11" s="41"/>
      <c r="L11" s="40"/>
      <c r="M11" s="41"/>
      <c r="N11" s="41">
        <v>21</v>
      </c>
      <c r="O11" s="41">
        <v>10</v>
      </c>
      <c r="P11" s="41">
        <v>5</v>
      </c>
      <c r="Q11" s="41"/>
      <c r="R11" s="41">
        <v>4</v>
      </c>
      <c r="S11" s="41"/>
      <c r="T11" s="41"/>
      <c r="U11" s="41">
        <f t="shared" si="0"/>
        <v>44</v>
      </c>
      <c r="V11" s="35">
        <v>393.95</v>
      </c>
      <c r="W11" s="35">
        <f>U11*V11</f>
        <v>17333.8</v>
      </c>
      <c r="X11" s="86"/>
    </row>
    <row r="12" spans="1:37" s="5" customFormat="1" ht="47.25" x14ac:dyDescent="0.2">
      <c r="A12" s="104"/>
      <c r="B12" s="48">
        <v>10</v>
      </c>
      <c r="C12" s="21" t="s">
        <v>51</v>
      </c>
      <c r="D12" s="27" t="s">
        <v>17</v>
      </c>
      <c r="E12" s="27" t="s">
        <v>7</v>
      </c>
      <c r="F12" s="27" t="s">
        <v>1</v>
      </c>
      <c r="G12" s="27">
        <v>4</v>
      </c>
      <c r="H12" s="67"/>
      <c r="I12" s="41">
        <v>4</v>
      </c>
      <c r="J12" s="41">
        <v>3</v>
      </c>
      <c r="K12" s="41">
        <v>5</v>
      </c>
      <c r="L12" s="40">
        <v>11</v>
      </c>
      <c r="M12" s="41"/>
      <c r="N12" s="41">
        <v>19</v>
      </c>
      <c r="O12" s="41">
        <v>10</v>
      </c>
      <c r="P12" s="41">
        <v>2</v>
      </c>
      <c r="Q12" s="41">
        <v>5</v>
      </c>
      <c r="R12" s="41">
        <v>8</v>
      </c>
      <c r="S12" s="41"/>
      <c r="T12" s="41"/>
      <c r="U12" s="41">
        <f t="shared" si="0"/>
        <v>71</v>
      </c>
      <c r="V12" s="35">
        <v>484.51</v>
      </c>
      <c r="W12" s="35">
        <f>U12*V12</f>
        <v>34400.21</v>
      </c>
      <c r="X12" s="86"/>
    </row>
    <row r="13" spans="1:37" s="31" customFormat="1" ht="15.75" x14ac:dyDescent="0.2">
      <c r="A13" s="93">
        <v>4</v>
      </c>
      <c r="B13" s="47">
        <v>11</v>
      </c>
      <c r="C13" s="23" t="s">
        <v>52</v>
      </c>
      <c r="D13" s="49" t="s">
        <v>19</v>
      </c>
      <c r="E13" s="49" t="s">
        <v>7</v>
      </c>
      <c r="F13" s="49" t="s">
        <v>1</v>
      </c>
      <c r="G13" s="53"/>
      <c r="H13" s="69"/>
      <c r="I13" s="43"/>
      <c r="J13" s="43"/>
      <c r="K13" s="43"/>
      <c r="L13" s="43">
        <v>20</v>
      </c>
      <c r="M13" s="43"/>
      <c r="N13" s="43">
        <v>50</v>
      </c>
      <c r="O13" s="44"/>
      <c r="P13" s="43"/>
      <c r="Q13" s="43">
        <v>10</v>
      </c>
      <c r="R13" s="43">
        <v>40</v>
      </c>
      <c r="S13" s="43">
        <v>15</v>
      </c>
      <c r="T13" s="43"/>
      <c r="U13" s="43">
        <f t="shared" si="0"/>
        <v>135</v>
      </c>
      <c r="V13" s="36">
        <v>223.19</v>
      </c>
      <c r="W13" s="36">
        <f>U13*V13</f>
        <v>30130.65</v>
      </c>
      <c r="X13" s="87">
        <f>SUM(W13:W14)</f>
        <v>41369.050000000003</v>
      </c>
    </row>
    <row r="14" spans="1:37" s="31" customFormat="1" ht="15.75" x14ac:dyDescent="0.2">
      <c r="A14" s="94"/>
      <c r="B14" s="47">
        <v>12</v>
      </c>
      <c r="C14" s="23" t="s">
        <v>69</v>
      </c>
      <c r="D14" s="49" t="s">
        <v>100</v>
      </c>
      <c r="E14" s="49" t="s">
        <v>7</v>
      </c>
      <c r="F14" s="49" t="s">
        <v>1</v>
      </c>
      <c r="G14" s="53"/>
      <c r="H14" s="70"/>
      <c r="I14" s="43"/>
      <c r="J14" s="43">
        <v>10</v>
      </c>
      <c r="K14" s="43"/>
      <c r="L14" s="43">
        <v>20</v>
      </c>
      <c r="M14" s="43"/>
      <c r="N14" s="43"/>
      <c r="O14" s="43"/>
      <c r="P14" s="43">
        <v>20</v>
      </c>
      <c r="Q14" s="43">
        <v>10</v>
      </c>
      <c r="R14" s="43">
        <v>20</v>
      </c>
      <c r="S14" s="43"/>
      <c r="T14" s="43"/>
      <c r="U14" s="43">
        <f t="shared" si="0"/>
        <v>80</v>
      </c>
      <c r="V14" s="36">
        <v>140.47999999999999</v>
      </c>
      <c r="W14" s="36">
        <f>U14*V14</f>
        <v>11238.4</v>
      </c>
      <c r="X14" s="87"/>
    </row>
    <row r="15" spans="1:37" s="6" customFormat="1" ht="15.75" x14ac:dyDescent="0.2">
      <c r="A15" s="105">
        <v>5</v>
      </c>
      <c r="B15" s="48">
        <v>13</v>
      </c>
      <c r="C15" s="24" t="s">
        <v>108</v>
      </c>
      <c r="D15" s="50" t="s">
        <v>20</v>
      </c>
      <c r="E15" s="50" t="s">
        <v>7</v>
      </c>
      <c r="F15" s="50" t="s">
        <v>1</v>
      </c>
      <c r="G15" s="50"/>
      <c r="H15" s="71"/>
      <c r="I15" s="41">
        <v>20</v>
      </c>
      <c r="J15" s="41">
        <v>5</v>
      </c>
      <c r="K15" s="41"/>
      <c r="L15" s="41">
        <v>6</v>
      </c>
      <c r="M15" s="41"/>
      <c r="N15" s="41">
        <v>15</v>
      </c>
      <c r="O15" s="41">
        <v>45</v>
      </c>
      <c r="P15" s="41"/>
      <c r="Q15" s="41"/>
      <c r="R15" s="41">
        <v>50</v>
      </c>
      <c r="S15" s="41">
        <v>10</v>
      </c>
      <c r="T15" s="41"/>
      <c r="U15" s="41">
        <f t="shared" si="0"/>
        <v>151</v>
      </c>
      <c r="V15" s="35">
        <v>41.21</v>
      </c>
      <c r="W15" s="35">
        <f>U15*V15</f>
        <v>6222.71</v>
      </c>
      <c r="X15" s="86">
        <f>SUM(W15:W16)</f>
        <v>13833.83</v>
      </c>
    </row>
    <row r="16" spans="1:37" s="6" customFormat="1" ht="15.75" x14ac:dyDescent="0.2">
      <c r="A16" s="105"/>
      <c r="B16" s="48">
        <v>14</v>
      </c>
      <c r="C16" s="24" t="s">
        <v>53</v>
      </c>
      <c r="D16" s="50" t="s">
        <v>21</v>
      </c>
      <c r="E16" s="50" t="s">
        <v>7</v>
      </c>
      <c r="F16" s="50" t="s">
        <v>1</v>
      </c>
      <c r="G16" s="50">
        <v>50</v>
      </c>
      <c r="H16" s="71">
        <v>50</v>
      </c>
      <c r="I16" s="41">
        <v>100</v>
      </c>
      <c r="J16" s="41">
        <v>5</v>
      </c>
      <c r="K16" s="41"/>
      <c r="L16" s="41">
        <v>6</v>
      </c>
      <c r="M16" s="41"/>
      <c r="N16" s="41">
        <v>25</v>
      </c>
      <c r="O16" s="41">
        <v>45</v>
      </c>
      <c r="P16" s="41"/>
      <c r="Q16" s="41"/>
      <c r="R16" s="41">
        <v>50</v>
      </c>
      <c r="S16" s="41">
        <v>10</v>
      </c>
      <c r="T16" s="41"/>
      <c r="U16" s="41">
        <f t="shared" si="0"/>
        <v>341</v>
      </c>
      <c r="V16" s="35">
        <v>22.32</v>
      </c>
      <c r="W16" s="35">
        <f>U16*V16</f>
        <v>7611.12</v>
      </c>
      <c r="X16" s="86"/>
    </row>
    <row r="17" spans="1:24" s="6" customFormat="1" ht="141.75" x14ac:dyDescent="0.2">
      <c r="A17" s="51">
        <v>6</v>
      </c>
      <c r="B17" s="51">
        <v>15</v>
      </c>
      <c r="C17" s="23" t="s">
        <v>113</v>
      </c>
      <c r="D17" s="53" t="s">
        <v>142</v>
      </c>
      <c r="E17" s="53" t="s">
        <v>30</v>
      </c>
      <c r="F17" s="53" t="s">
        <v>133</v>
      </c>
      <c r="G17" s="53">
        <v>24</v>
      </c>
      <c r="H17" s="69">
        <v>2</v>
      </c>
      <c r="I17" s="43">
        <v>3</v>
      </c>
      <c r="J17" s="43"/>
      <c r="K17" s="43"/>
      <c r="L17" s="43">
        <v>10</v>
      </c>
      <c r="M17" s="43">
        <v>2</v>
      </c>
      <c r="N17" s="43">
        <v>10</v>
      </c>
      <c r="O17" s="43"/>
      <c r="P17" s="43">
        <v>20</v>
      </c>
      <c r="Q17" s="43">
        <v>5</v>
      </c>
      <c r="R17" s="43"/>
      <c r="S17" s="43">
        <v>5</v>
      </c>
      <c r="T17" s="43"/>
      <c r="U17" s="43">
        <f t="shared" si="0"/>
        <v>81</v>
      </c>
      <c r="V17" s="36">
        <v>122.39</v>
      </c>
      <c r="W17" s="36">
        <f>U17*V17</f>
        <v>9913.59</v>
      </c>
      <c r="X17" s="36">
        <f>W17</f>
        <v>9913.59</v>
      </c>
    </row>
    <row r="18" spans="1:24" s="31" customFormat="1" ht="15.75" x14ac:dyDescent="0.2">
      <c r="A18" s="104">
        <v>7</v>
      </c>
      <c r="B18" s="52">
        <v>16</v>
      </c>
      <c r="C18" s="21" t="s">
        <v>54</v>
      </c>
      <c r="D18" s="27" t="s">
        <v>24</v>
      </c>
      <c r="E18" s="27" t="s">
        <v>7</v>
      </c>
      <c r="F18" s="27" t="s">
        <v>1</v>
      </c>
      <c r="G18" s="27">
        <v>24</v>
      </c>
      <c r="H18" s="72"/>
      <c r="I18" s="40">
        <v>50</v>
      </c>
      <c r="J18" s="40">
        <v>20</v>
      </c>
      <c r="K18" s="40"/>
      <c r="L18" s="40">
        <v>50</v>
      </c>
      <c r="M18" s="40"/>
      <c r="N18" s="40">
        <v>86</v>
      </c>
      <c r="O18" s="40">
        <v>20</v>
      </c>
      <c r="P18" s="40">
        <v>50</v>
      </c>
      <c r="Q18" s="40">
        <v>55</v>
      </c>
      <c r="R18" s="40">
        <v>60</v>
      </c>
      <c r="S18" s="40">
        <v>10</v>
      </c>
      <c r="T18" s="40">
        <v>30</v>
      </c>
      <c r="U18" s="40">
        <f t="shared" si="0"/>
        <v>455</v>
      </c>
      <c r="V18" s="34">
        <v>17.079999999999998</v>
      </c>
      <c r="W18" s="34">
        <f>U18*V18</f>
        <v>7771.4</v>
      </c>
      <c r="X18" s="107">
        <f>SUM(W18:W19)</f>
        <v>20477.059999999998</v>
      </c>
    </row>
    <row r="19" spans="1:24" s="31" customFormat="1" ht="15.75" x14ac:dyDescent="0.2">
      <c r="A19" s="104"/>
      <c r="B19" s="52">
        <v>17</v>
      </c>
      <c r="C19" s="21" t="s">
        <v>55</v>
      </c>
      <c r="D19" s="27" t="s">
        <v>23</v>
      </c>
      <c r="E19" s="27" t="s">
        <v>7</v>
      </c>
      <c r="F19" s="27" t="s">
        <v>1</v>
      </c>
      <c r="G19" s="27">
        <v>24</v>
      </c>
      <c r="H19" s="72"/>
      <c r="I19" s="40"/>
      <c r="J19" s="40"/>
      <c r="K19" s="40"/>
      <c r="L19" s="40">
        <v>50</v>
      </c>
      <c r="M19" s="40"/>
      <c r="N19" s="40">
        <v>50</v>
      </c>
      <c r="O19" s="40"/>
      <c r="P19" s="40">
        <v>10</v>
      </c>
      <c r="Q19" s="40">
        <v>55</v>
      </c>
      <c r="R19" s="40">
        <v>60</v>
      </c>
      <c r="S19" s="40">
        <v>10</v>
      </c>
      <c r="T19" s="40">
        <v>20</v>
      </c>
      <c r="U19" s="40">
        <f t="shared" si="0"/>
        <v>279</v>
      </c>
      <c r="V19" s="34">
        <v>45.54</v>
      </c>
      <c r="W19" s="34">
        <f>U19*V19</f>
        <v>12705.66</v>
      </c>
      <c r="X19" s="107"/>
    </row>
    <row r="20" spans="1:24" s="5" customFormat="1" ht="15.75" x14ac:dyDescent="0.2">
      <c r="A20" s="93">
        <v>8</v>
      </c>
      <c r="B20" s="51">
        <v>18</v>
      </c>
      <c r="C20" s="23" t="s">
        <v>56</v>
      </c>
      <c r="D20" s="53" t="s">
        <v>25</v>
      </c>
      <c r="E20" s="53" t="s">
        <v>7</v>
      </c>
      <c r="F20" s="53" t="s">
        <v>1</v>
      </c>
      <c r="G20" s="53"/>
      <c r="H20" s="69"/>
      <c r="I20" s="43"/>
      <c r="J20" s="43"/>
      <c r="K20" s="43"/>
      <c r="L20" s="43">
        <v>10</v>
      </c>
      <c r="M20" s="43"/>
      <c r="N20" s="43"/>
      <c r="O20" s="43"/>
      <c r="P20" s="43"/>
      <c r="Q20" s="43">
        <v>5</v>
      </c>
      <c r="R20" s="43">
        <v>8</v>
      </c>
      <c r="S20" s="43">
        <v>10</v>
      </c>
      <c r="T20" s="43"/>
      <c r="U20" s="43">
        <f t="shared" si="0"/>
        <v>33</v>
      </c>
      <c r="V20" s="36">
        <v>83.16</v>
      </c>
      <c r="W20" s="36">
        <f>U20*V20</f>
        <v>2744.2799999999997</v>
      </c>
      <c r="X20" s="87">
        <f>SUM(W20:W22)</f>
        <v>15573.73</v>
      </c>
    </row>
    <row r="21" spans="1:24" s="5" customFormat="1" ht="15.75" x14ac:dyDescent="0.2">
      <c r="A21" s="93"/>
      <c r="B21" s="51">
        <v>19</v>
      </c>
      <c r="C21" s="23" t="s">
        <v>111</v>
      </c>
      <c r="D21" s="53" t="s">
        <v>26</v>
      </c>
      <c r="E21" s="53" t="s">
        <v>7</v>
      </c>
      <c r="F21" s="53" t="s">
        <v>1</v>
      </c>
      <c r="G21" s="53"/>
      <c r="H21" s="69"/>
      <c r="I21" s="43"/>
      <c r="J21" s="43"/>
      <c r="K21" s="43"/>
      <c r="L21" s="43">
        <v>10</v>
      </c>
      <c r="M21" s="43"/>
      <c r="N21" s="43">
        <v>40</v>
      </c>
      <c r="O21" s="43"/>
      <c r="P21" s="43"/>
      <c r="Q21" s="43">
        <v>5</v>
      </c>
      <c r="R21" s="43">
        <v>20</v>
      </c>
      <c r="S21" s="43">
        <v>10</v>
      </c>
      <c r="T21" s="43"/>
      <c r="U21" s="43">
        <f t="shared" si="0"/>
        <v>85</v>
      </c>
      <c r="V21" s="36">
        <v>105.2</v>
      </c>
      <c r="W21" s="36">
        <f>U21*V21</f>
        <v>8942</v>
      </c>
      <c r="X21" s="87"/>
    </row>
    <row r="22" spans="1:24" s="5" customFormat="1" ht="31.5" x14ac:dyDescent="0.2">
      <c r="A22" s="93"/>
      <c r="B22" s="51">
        <v>20</v>
      </c>
      <c r="C22" s="23" t="s">
        <v>57</v>
      </c>
      <c r="D22" s="53" t="s">
        <v>27</v>
      </c>
      <c r="E22" s="53" t="s">
        <v>7</v>
      </c>
      <c r="F22" s="53" t="s">
        <v>1</v>
      </c>
      <c r="G22" s="53"/>
      <c r="H22" s="69"/>
      <c r="I22" s="43"/>
      <c r="J22" s="43"/>
      <c r="K22" s="43"/>
      <c r="L22" s="43">
        <v>5</v>
      </c>
      <c r="M22" s="43"/>
      <c r="N22" s="43">
        <v>20</v>
      </c>
      <c r="O22" s="43"/>
      <c r="P22" s="43"/>
      <c r="Q22" s="43"/>
      <c r="R22" s="43">
        <v>10</v>
      </c>
      <c r="S22" s="43"/>
      <c r="T22" s="43"/>
      <c r="U22" s="43">
        <f t="shared" si="0"/>
        <v>35</v>
      </c>
      <c r="V22" s="36">
        <v>111.07</v>
      </c>
      <c r="W22" s="36">
        <f>U22*V22</f>
        <v>3887.45</v>
      </c>
      <c r="X22" s="87"/>
    </row>
    <row r="23" spans="1:24" s="31" customFormat="1" ht="15.75" x14ac:dyDescent="0.2">
      <c r="A23" s="104">
        <v>9</v>
      </c>
      <c r="B23" s="52">
        <v>21</v>
      </c>
      <c r="C23" s="21" t="s">
        <v>67</v>
      </c>
      <c r="D23" s="27" t="s">
        <v>95</v>
      </c>
      <c r="E23" s="27" t="s">
        <v>7</v>
      </c>
      <c r="F23" s="27" t="s">
        <v>1</v>
      </c>
      <c r="G23" s="27"/>
      <c r="H23" s="72"/>
      <c r="I23" s="40"/>
      <c r="J23" s="40"/>
      <c r="K23" s="40"/>
      <c r="L23" s="40">
        <v>10</v>
      </c>
      <c r="M23" s="40"/>
      <c r="N23" s="40"/>
      <c r="O23" s="40"/>
      <c r="P23" s="40"/>
      <c r="Q23" s="40"/>
      <c r="R23" s="40">
        <v>6</v>
      </c>
      <c r="S23" s="40">
        <v>2</v>
      </c>
      <c r="T23" s="40"/>
      <c r="U23" s="40">
        <f t="shared" si="0"/>
        <v>18</v>
      </c>
      <c r="V23" s="34">
        <v>704.83</v>
      </c>
      <c r="W23" s="34">
        <f>U23*V23</f>
        <v>12686.94</v>
      </c>
      <c r="X23" s="107">
        <f>SUM(W23:W24)</f>
        <v>44632.62</v>
      </c>
    </row>
    <row r="24" spans="1:24" s="31" customFormat="1" ht="15.75" x14ac:dyDescent="0.2">
      <c r="A24" s="106"/>
      <c r="B24" s="52">
        <v>22</v>
      </c>
      <c r="C24" s="21" t="s">
        <v>68</v>
      </c>
      <c r="D24" s="27" t="s">
        <v>95</v>
      </c>
      <c r="E24" s="27" t="s">
        <v>7</v>
      </c>
      <c r="F24" s="27" t="s">
        <v>1</v>
      </c>
      <c r="G24" s="27">
        <v>12</v>
      </c>
      <c r="H24" s="72"/>
      <c r="I24" s="40"/>
      <c r="J24" s="40"/>
      <c r="K24" s="40"/>
      <c r="L24" s="40">
        <v>10</v>
      </c>
      <c r="M24" s="40"/>
      <c r="N24" s="40">
        <v>40</v>
      </c>
      <c r="O24" s="40"/>
      <c r="P24" s="40"/>
      <c r="Q24" s="40"/>
      <c r="R24" s="40">
        <v>10</v>
      </c>
      <c r="S24" s="40"/>
      <c r="T24" s="40"/>
      <c r="U24" s="40">
        <f t="shared" si="0"/>
        <v>72</v>
      </c>
      <c r="V24" s="34">
        <v>443.69</v>
      </c>
      <c r="W24" s="34">
        <f>U24*V24</f>
        <v>31945.68</v>
      </c>
      <c r="X24" s="107"/>
    </row>
    <row r="25" spans="1:24" s="5" customFormat="1" ht="31.5" x14ac:dyDescent="0.2">
      <c r="A25" s="93">
        <v>10</v>
      </c>
      <c r="B25" s="51">
        <v>23</v>
      </c>
      <c r="C25" s="23" t="s">
        <v>58</v>
      </c>
      <c r="D25" s="53" t="s">
        <v>28</v>
      </c>
      <c r="E25" s="53" t="s">
        <v>7</v>
      </c>
      <c r="F25" s="53" t="s">
        <v>1</v>
      </c>
      <c r="G25" s="53">
        <v>16</v>
      </c>
      <c r="H25" s="70">
        <v>3</v>
      </c>
      <c r="I25" s="43"/>
      <c r="J25" s="43">
        <v>2</v>
      </c>
      <c r="K25" s="43">
        <v>5</v>
      </c>
      <c r="L25" s="43">
        <v>24</v>
      </c>
      <c r="M25" s="43"/>
      <c r="N25" s="43">
        <v>11</v>
      </c>
      <c r="O25" s="43"/>
      <c r="P25" s="43"/>
      <c r="Q25" s="43">
        <v>5</v>
      </c>
      <c r="R25" s="43">
        <v>10</v>
      </c>
      <c r="S25" s="43"/>
      <c r="T25" s="43">
        <v>1</v>
      </c>
      <c r="U25" s="43">
        <f t="shared" si="0"/>
        <v>77</v>
      </c>
      <c r="V25" s="36">
        <v>24.15</v>
      </c>
      <c r="W25" s="36">
        <f>U25*V25</f>
        <v>1859.55</v>
      </c>
      <c r="X25" s="87">
        <f>SUM(W25:W27)</f>
        <v>4998.17</v>
      </c>
    </row>
    <row r="26" spans="1:24" s="5" customFormat="1" ht="31.5" x14ac:dyDescent="0.2">
      <c r="A26" s="93"/>
      <c r="B26" s="51">
        <v>24</v>
      </c>
      <c r="C26" s="25" t="s">
        <v>59</v>
      </c>
      <c r="D26" s="53" t="s">
        <v>29</v>
      </c>
      <c r="E26" s="53" t="s">
        <v>30</v>
      </c>
      <c r="F26" s="32" t="s">
        <v>1</v>
      </c>
      <c r="G26" s="32"/>
      <c r="H26" s="70">
        <v>3</v>
      </c>
      <c r="I26" s="43"/>
      <c r="J26" s="43">
        <v>2</v>
      </c>
      <c r="K26" s="43">
        <v>5</v>
      </c>
      <c r="L26" s="43">
        <v>2</v>
      </c>
      <c r="M26" s="43"/>
      <c r="N26" s="43">
        <v>11</v>
      </c>
      <c r="O26" s="43"/>
      <c r="P26" s="43">
        <v>5</v>
      </c>
      <c r="Q26" s="43">
        <v>1</v>
      </c>
      <c r="R26" s="43">
        <v>5</v>
      </c>
      <c r="S26" s="43"/>
      <c r="T26" s="43"/>
      <c r="U26" s="43">
        <f t="shared" si="0"/>
        <v>34</v>
      </c>
      <c r="V26" s="36">
        <v>32.340000000000003</v>
      </c>
      <c r="W26" s="36">
        <f>U26*V26</f>
        <v>1099.5600000000002</v>
      </c>
      <c r="X26" s="87"/>
    </row>
    <row r="27" spans="1:24" s="5" customFormat="1" ht="15.75" x14ac:dyDescent="0.2">
      <c r="A27" s="94"/>
      <c r="B27" s="51">
        <v>25</v>
      </c>
      <c r="C27" s="54" t="s">
        <v>94</v>
      </c>
      <c r="D27" s="53" t="s">
        <v>96</v>
      </c>
      <c r="E27" s="53" t="s">
        <v>97</v>
      </c>
      <c r="F27" s="32" t="s">
        <v>4</v>
      </c>
      <c r="G27" s="32">
        <v>12</v>
      </c>
      <c r="H27" s="45">
        <v>1</v>
      </c>
      <c r="I27" s="45">
        <v>4</v>
      </c>
      <c r="J27" s="43"/>
      <c r="K27" s="45"/>
      <c r="L27" s="43">
        <v>10</v>
      </c>
      <c r="M27" s="45"/>
      <c r="N27" s="45">
        <v>32</v>
      </c>
      <c r="O27" s="45">
        <v>5</v>
      </c>
      <c r="P27" s="45">
        <v>5</v>
      </c>
      <c r="Q27" s="45">
        <v>1</v>
      </c>
      <c r="R27" s="45">
        <v>10</v>
      </c>
      <c r="S27" s="45">
        <v>5</v>
      </c>
      <c r="T27" s="45">
        <v>1</v>
      </c>
      <c r="U27" s="45">
        <f t="shared" si="0"/>
        <v>86</v>
      </c>
      <c r="V27" s="37">
        <v>23.71</v>
      </c>
      <c r="W27" s="37">
        <f>U27*V27</f>
        <v>2039.0600000000002</v>
      </c>
      <c r="X27" s="87"/>
    </row>
    <row r="28" spans="1:24" s="31" customFormat="1" ht="31.5" x14ac:dyDescent="0.2">
      <c r="A28" s="104">
        <v>11</v>
      </c>
      <c r="B28" s="52">
        <v>26</v>
      </c>
      <c r="C28" s="21" t="s">
        <v>60</v>
      </c>
      <c r="D28" s="27" t="s">
        <v>31</v>
      </c>
      <c r="E28" s="27" t="s">
        <v>7</v>
      </c>
      <c r="F28" s="27" t="s">
        <v>1</v>
      </c>
      <c r="G28" s="27"/>
      <c r="H28" s="72"/>
      <c r="I28" s="40"/>
      <c r="J28" s="40">
        <v>5</v>
      </c>
      <c r="K28" s="40"/>
      <c r="L28" s="40">
        <v>10</v>
      </c>
      <c r="M28" s="40"/>
      <c r="N28" s="40">
        <v>30</v>
      </c>
      <c r="O28" s="40"/>
      <c r="P28" s="40">
        <v>3</v>
      </c>
      <c r="Q28" s="40">
        <v>5</v>
      </c>
      <c r="R28" s="40">
        <v>50</v>
      </c>
      <c r="S28" s="40"/>
      <c r="T28" s="40"/>
      <c r="U28" s="40">
        <f t="shared" si="0"/>
        <v>103</v>
      </c>
      <c r="V28" s="34">
        <v>264.23</v>
      </c>
      <c r="W28" s="34">
        <f>U28*V28</f>
        <v>27215.690000000002</v>
      </c>
      <c r="X28" s="86">
        <f>SUM(W28:W29)</f>
        <v>29396.190000000002</v>
      </c>
    </row>
    <row r="29" spans="1:24" s="31" customFormat="1" ht="31.5" x14ac:dyDescent="0.2">
      <c r="A29" s="104"/>
      <c r="B29" s="52">
        <v>27</v>
      </c>
      <c r="C29" s="55" t="s">
        <v>61</v>
      </c>
      <c r="D29" s="27" t="s">
        <v>32</v>
      </c>
      <c r="E29" s="27" t="s">
        <v>7</v>
      </c>
      <c r="F29" s="56" t="s">
        <v>1</v>
      </c>
      <c r="G29" s="56"/>
      <c r="H29" s="72"/>
      <c r="I29" s="40"/>
      <c r="J29" s="40"/>
      <c r="K29" s="40"/>
      <c r="L29" s="57">
        <v>10</v>
      </c>
      <c r="M29" s="40"/>
      <c r="N29" s="40"/>
      <c r="O29" s="40">
        <v>5</v>
      </c>
      <c r="P29" s="40"/>
      <c r="Q29" s="40">
        <v>5</v>
      </c>
      <c r="R29" s="40">
        <v>50</v>
      </c>
      <c r="S29" s="40"/>
      <c r="T29" s="40"/>
      <c r="U29" s="40">
        <f t="shared" si="0"/>
        <v>70</v>
      </c>
      <c r="V29" s="34">
        <v>31.15</v>
      </c>
      <c r="W29" s="34">
        <f>U29*V29</f>
        <v>2180.5</v>
      </c>
      <c r="X29" s="86"/>
    </row>
    <row r="30" spans="1:24" s="31" customFormat="1" ht="47.25" x14ac:dyDescent="0.2">
      <c r="A30" s="90">
        <v>12</v>
      </c>
      <c r="B30" s="51">
        <v>28</v>
      </c>
      <c r="C30" s="25" t="s">
        <v>115</v>
      </c>
      <c r="D30" s="53" t="s">
        <v>134</v>
      </c>
      <c r="E30" s="53" t="s">
        <v>7</v>
      </c>
      <c r="F30" s="32" t="s">
        <v>1</v>
      </c>
      <c r="G30" s="32"/>
      <c r="H30" s="73"/>
      <c r="I30" s="43"/>
      <c r="J30" s="43"/>
      <c r="K30" s="43"/>
      <c r="L30" s="45"/>
      <c r="M30" s="43"/>
      <c r="N30" s="43">
        <v>30</v>
      </c>
      <c r="O30" s="43"/>
      <c r="P30" s="43"/>
      <c r="Q30" s="43"/>
      <c r="R30" s="43"/>
      <c r="S30" s="43"/>
      <c r="T30" s="43"/>
      <c r="U30" s="43">
        <f t="shared" si="0"/>
        <v>30</v>
      </c>
      <c r="V30" s="36">
        <v>182</v>
      </c>
      <c r="W30" s="36">
        <f>U30*V30</f>
        <v>5460</v>
      </c>
      <c r="X30" s="98">
        <f>SUM(W30:W32)</f>
        <v>16380</v>
      </c>
    </row>
    <row r="31" spans="1:24" s="31" customFormat="1" ht="47.25" x14ac:dyDescent="0.2">
      <c r="A31" s="91"/>
      <c r="B31" s="51">
        <v>29</v>
      </c>
      <c r="C31" s="25" t="s">
        <v>116</v>
      </c>
      <c r="D31" s="53" t="s">
        <v>134</v>
      </c>
      <c r="E31" s="53" t="s">
        <v>7</v>
      </c>
      <c r="F31" s="32" t="s">
        <v>1</v>
      </c>
      <c r="G31" s="32"/>
      <c r="H31" s="73"/>
      <c r="I31" s="43"/>
      <c r="J31" s="43"/>
      <c r="K31" s="43"/>
      <c r="L31" s="45"/>
      <c r="M31" s="43"/>
      <c r="N31" s="43">
        <v>30</v>
      </c>
      <c r="O31" s="43"/>
      <c r="P31" s="43"/>
      <c r="Q31" s="43"/>
      <c r="R31" s="43"/>
      <c r="S31" s="43"/>
      <c r="T31" s="43"/>
      <c r="U31" s="43">
        <f t="shared" si="0"/>
        <v>30</v>
      </c>
      <c r="V31" s="36">
        <v>182</v>
      </c>
      <c r="W31" s="36">
        <f>U31*V31</f>
        <v>5460</v>
      </c>
      <c r="X31" s="99"/>
    </row>
    <row r="32" spans="1:24" s="31" customFormat="1" ht="47.25" x14ac:dyDescent="0.2">
      <c r="A32" s="92"/>
      <c r="B32" s="51">
        <v>30</v>
      </c>
      <c r="C32" s="25" t="s">
        <v>117</v>
      </c>
      <c r="D32" s="53" t="s">
        <v>134</v>
      </c>
      <c r="E32" s="53" t="s">
        <v>7</v>
      </c>
      <c r="F32" s="32" t="s">
        <v>1</v>
      </c>
      <c r="G32" s="32"/>
      <c r="H32" s="73"/>
      <c r="I32" s="43"/>
      <c r="J32" s="43"/>
      <c r="K32" s="43"/>
      <c r="L32" s="45"/>
      <c r="M32" s="43"/>
      <c r="N32" s="43">
        <v>30</v>
      </c>
      <c r="O32" s="43"/>
      <c r="P32" s="43"/>
      <c r="Q32" s="43"/>
      <c r="R32" s="43"/>
      <c r="S32" s="43"/>
      <c r="T32" s="43"/>
      <c r="U32" s="43">
        <f t="shared" si="0"/>
        <v>30</v>
      </c>
      <c r="V32" s="36">
        <v>182</v>
      </c>
      <c r="W32" s="36">
        <f>U32*V32</f>
        <v>5460</v>
      </c>
      <c r="X32" s="100"/>
    </row>
    <row r="33" spans="1:24" s="31" customFormat="1" ht="47.25" x14ac:dyDescent="0.2">
      <c r="A33" s="63">
        <v>13</v>
      </c>
      <c r="B33" s="52">
        <v>31</v>
      </c>
      <c r="C33" s="22" t="s">
        <v>118</v>
      </c>
      <c r="D33" s="27" t="s">
        <v>134</v>
      </c>
      <c r="E33" s="27" t="s">
        <v>7</v>
      </c>
      <c r="F33" s="56" t="s">
        <v>1</v>
      </c>
      <c r="G33" s="56"/>
      <c r="H33" s="72"/>
      <c r="I33" s="40"/>
      <c r="J33" s="40"/>
      <c r="K33" s="40"/>
      <c r="L33" s="57"/>
      <c r="M33" s="40"/>
      <c r="N33" s="40"/>
      <c r="O33" s="40">
        <v>5</v>
      </c>
      <c r="P33" s="40"/>
      <c r="Q33" s="40"/>
      <c r="R33" s="40"/>
      <c r="S33" s="40">
        <v>10</v>
      </c>
      <c r="T33" s="40"/>
      <c r="U33" s="40">
        <f t="shared" si="0"/>
        <v>15</v>
      </c>
      <c r="V33" s="34">
        <v>235.05</v>
      </c>
      <c r="W33" s="34">
        <f>U33*V33</f>
        <v>3525.75</v>
      </c>
      <c r="X33" s="35">
        <f>W33</f>
        <v>3525.75</v>
      </c>
    </row>
    <row r="34" spans="1:24" s="31" customFormat="1" ht="63" x14ac:dyDescent="0.2">
      <c r="A34" s="51">
        <v>14</v>
      </c>
      <c r="B34" s="51">
        <v>32</v>
      </c>
      <c r="C34" s="25" t="s">
        <v>119</v>
      </c>
      <c r="D34" s="53" t="s">
        <v>134</v>
      </c>
      <c r="E34" s="53" t="s">
        <v>7</v>
      </c>
      <c r="F34" s="32" t="s">
        <v>1</v>
      </c>
      <c r="G34" s="32"/>
      <c r="H34" s="73"/>
      <c r="I34" s="43"/>
      <c r="J34" s="43"/>
      <c r="K34" s="43"/>
      <c r="L34" s="45"/>
      <c r="M34" s="43"/>
      <c r="N34" s="43"/>
      <c r="O34" s="43">
        <v>15</v>
      </c>
      <c r="P34" s="43"/>
      <c r="Q34" s="43"/>
      <c r="R34" s="43"/>
      <c r="S34" s="43"/>
      <c r="T34" s="43"/>
      <c r="U34" s="43">
        <f t="shared" si="0"/>
        <v>15</v>
      </c>
      <c r="V34" s="36">
        <v>204.45</v>
      </c>
      <c r="W34" s="36">
        <f>U34*V34</f>
        <v>3066.75</v>
      </c>
      <c r="X34" s="36">
        <f>W34</f>
        <v>3066.75</v>
      </c>
    </row>
    <row r="35" spans="1:24" s="5" customFormat="1" ht="48" customHeight="1" x14ac:dyDescent="0.2">
      <c r="A35" s="104">
        <v>15</v>
      </c>
      <c r="B35" s="52">
        <v>33</v>
      </c>
      <c r="C35" s="55" t="s">
        <v>62</v>
      </c>
      <c r="D35" s="27" t="s">
        <v>35</v>
      </c>
      <c r="E35" s="27" t="s">
        <v>34</v>
      </c>
      <c r="F35" s="56" t="s">
        <v>1</v>
      </c>
      <c r="G35" s="56"/>
      <c r="H35" s="72"/>
      <c r="I35" s="40">
        <v>30</v>
      </c>
      <c r="J35" s="40"/>
      <c r="K35" s="40"/>
      <c r="L35" s="57">
        <v>6</v>
      </c>
      <c r="M35" s="40"/>
      <c r="N35" s="40">
        <v>6</v>
      </c>
      <c r="O35" s="40"/>
      <c r="P35" s="40"/>
      <c r="Q35" s="40">
        <v>5</v>
      </c>
      <c r="R35" s="40">
        <v>10</v>
      </c>
      <c r="S35" s="40">
        <v>5</v>
      </c>
      <c r="T35" s="40"/>
      <c r="U35" s="40">
        <f t="shared" si="0"/>
        <v>62</v>
      </c>
      <c r="V35" s="34">
        <v>192.87</v>
      </c>
      <c r="W35" s="34">
        <f>U35*V35</f>
        <v>11957.94</v>
      </c>
      <c r="X35" s="86">
        <f>SUM(W35:W36)</f>
        <v>17571.16</v>
      </c>
    </row>
    <row r="36" spans="1:24" s="5" customFormat="1" ht="93.75" customHeight="1" x14ac:dyDescent="0.2">
      <c r="A36" s="104"/>
      <c r="B36" s="52">
        <v>34</v>
      </c>
      <c r="C36" s="55" t="s">
        <v>114</v>
      </c>
      <c r="D36" s="27" t="s">
        <v>33</v>
      </c>
      <c r="E36" s="27" t="s">
        <v>34</v>
      </c>
      <c r="F36" s="56" t="s">
        <v>1</v>
      </c>
      <c r="G36" s="56"/>
      <c r="H36" s="72"/>
      <c r="I36" s="40">
        <v>30</v>
      </c>
      <c r="J36" s="40">
        <v>5</v>
      </c>
      <c r="K36" s="40"/>
      <c r="L36" s="57">
        <v>30</v>
      </c>
      <c r="M36" s="40"/>
      <c r="N36" s="40">
        <v>22</v>
      </c>
      <c r="O36" s="40"/>
      <c r="P36" s="40"/>
      <c r="Q36" s="40">
        <v>5</v>
      </c>
      <c r="R36" s="40">
        <v>10</v>
      </c>
      <c r="S36" s="40">
        <v>5</v>
      </c>
      <c r="T36" s="40"/>
      <c r="U36" s="40">
        <f t="shared" si="0"/>
        <v>107</v>
      </c>
      <c r="V36" s="34">
        <v>52.46</v>
      </c>
      <c r="W36" s="34">
        <f>U36*V36</f>
        <v>5613.22</v>
      </c>
      <c r="X36" s="86"/>
    </row>
    <row r="37" spans="1:24" s="31" customFormat="1" ht="174" customHeight="1" x14ac:dyDescent="0.2">
      <c r="A37" s="51">
        <v>16</v>
      </c>
      <c r="B37" s="51">
        <v>35</v>
      </c>
      <c r="C37" s="26" t="s">
        <v>76</v>
      </c>
      <c r="D37" s="53" t="s">
        <v>36</v>
      </c>
      <c r="E37" s="53" t="s">
        <v>7</v>
      </c>
      <c r="F37" s="53" t="s">
        <v>1</v>
      </c>
      <c r="G37" s="53"/>
      <c r="H37" s="73"/>
      <c r="I37" s="43">
        <v>20</v>
      </c>
      <c r="J37" s="43">
        <v>6</v>
      </c>
      <c r="K37" s="43">
        <v>5</v>
      </c>
      <c r="L37" s="43">
        <v>21</v>
      </c>
      <c r="M37" s="43"/>
      <c r="N37" s="43">
        <v>32</v>
      </c>
      <c r="O37" s="43"/>
      <c r="P37" s="43"/>
      <c r="Q37" s="43">
        <v>5</v>
      </c>
      <c r="R37" s="43">
        <v>30</v>
      </c>
      <c r="S37" s="43">
        <v>5</v>
      </c>
      <c r="T37" s="43">
        <v>5</v>
      </c>
      <c r="U37" s="43">
        <f t="shared" si="0"/>
        <v>129</v>
      </c>
      <c r="V37" s="36">
        <v>114.33</v>
      </c>
      <c r="W37" s="36">
        <f>U37*V37</f>
        <v>14748.57</v>
      </c>
      <c r="X37" s="36">
        <f>W37</f>
        <v>14748.57</v>
      </c>
    </row>
    <row r="38" spans="1:24" s="31" customFormat="1" ht="15.75" x14ac:dyDescent="0.2">
      <c r="A38" s="52">
        <v>17</v>
      </c>
      <c r="B38" s="52">
        <v>36</v>
      </c>
      <c r="C38" s="21" t="s">
        <v>8</v>
      </c>
      <c r="D38" s="27" t="s">
        <v>37</v>
      </c>
      <c r="E38" s="27" t="s">
        <v>6</v>
      </c>
      <c r="F38" s="27" t="s">
        <v>1</v>
      </c>
      <c r="G38" s="27"/>
      <c r="H38" s="72">
        <v>10</v>
      </c>
      <c r="I38" s="40"/>
      <c r="J38" s="40">
        <v>5</v>
      </c>
      <c r="K38" s="40"/>
      <c r="L38" s="40">
        <v>40</v>
      </c>
      <c r="M38" s="40"/>
      <c r="N38" s="40">
        <v>60</v>
      </c>
      <c r="O38" s="40"/>
      <c r="P38" s="40"/>
      <c r="Q38" s="40"/>
      <c r="R38" s="40">
        <v>150</v>
      </c>
      <c r="S38" s="40">
        <v>5</v>
      </c>
      <c r="T38" s="40"/>
      <c r="U38" s="40">
        <f t="shared" si="0"/>
        <v>270</v>
      </c>
      <c r="V38" s="34">
        <v>7.45</v>
      </c>
      <c r="W38" s="34">
        <f>U38*V38</f>
        <v>2011.5</v>
      </c>
      <c r="X38" s="35">
        <f>W38</f>
        <v>2011.5</v>
      </c>
    </row>
    <row r="39" spans="1:24" s="5" customFormat="1" ht="31.5" x14ac:dyDescent="0.2">
      <c r="A39" s="93">
        <v>18</v>
      </c>
      <c r="B39" s="51">
        <v>37</v>
      </c>
      <c r="C39" s="23" t="s">
        <v>63</v>
      </c>
      <c r="D39" s="32" t="s">
        <v>101</v>
      </c>
      <c r="E39" s="53" t="s">
        <v>6</v>
      </c>
      <c r="F39" s="53" t="s">
        <v>1</v>
      </c>
      <c r="G39" s="53">
        <v>4</v>
      </c>
      <c r="H39" s="73"/>
      <c r="I39" s="43"/>
      <c r="J39" s="43">
        <v>10</v>
      </c>
      <c r="K39" s="43"/>
      <c r="L39" s="43">
        <v>15</v>
      </c>
      <c r="M39" s="43"/>
      <c r="N39" s="43">
        <v>2</v>
      </c>
      <c r="O39" s="43"/>
      <c r="P39" s="43"/>
      <c r="Q39" s="43"/>
      <c r="R39" s="43">
        <v>30</v>
      </c>
      <c r="S39" s="43"/>
      <c r="T39" s="43">
        <v>10</v>
      </c>
      <c r="U39" s="43">
        <f t="shared" si="0"/>
        <v>71</v>
      </c>
      <c r="V39" s="36">
        <v>104.11</v>
      </c>
      <c r="W39" s="36">
        <f>U39*V39</f>
        <v>7391.81</v>
      </c>
      <c r="X39" s="87">
        <f>SUM(W39:W43)</f>
        <v>33050.61</v>
      </c>
    </row>
    <row r="40" spans="1:24" s="5" customFormat="1" ht="31.5" x14ac:dyDescent="0.2">
      <c r="A40" s="94"/>
      <c r="B40" s="51">
        <v>38</v>
      </c>
      <c r="C40" s="25" t="s">
        <v>64</v>
      </c>
      <c r="D40" s="32" t="s">
        <v>38</v>
      </c>
      <c r="E40" s="53" t="s">
        <v>6</v>
      </c>
      <c r="F40" s="32" t="s">
        <v>1</v>
      </c>
      <c r="G40" s="32"/>
      <c r="H40" s="73">
        <v>5</v>
      </c>
      <c r="I40" s="45"/>
      <c r="J40" s="43"/>
      <c r="K40" s="73"/>
      <c r="L40" s="73">
        <v>10</v>
      </c>
      <c r="M40" s="73"/>
      <c r="N40" s="43"/>
      <c r="O40" s="73"/>
      <c r="P40" s="43"/>
      <c r="Q40" s="43"/>
      <c r="R40" s="43"/>
      <c r="S40" s="43"/>
      <c r="T40" s="43"/>
      <c r="U40" s="43">
        <f t="shared" si="0"/>
        <v>15</v>
      </c>
      <c r="V40" s="36">
        <v>74.58</v>
      </c>
      <c r="W40" s="36">
        <f>U40*V40</f>
        <v>1118.7</v>
      </c>
      <c r="X40" s="87"/>
    </row>
    <row r="41" spans="1:24" s="5" customFormat="1" ht="31.5" x14ac:dyDescent="0.2">
      <c r="A41" s="94"/>
      <c r="B41" s="51">
        <v>39</v>
      </c>
      <c r="C41" s="25" t="s">
        <v>120</v>
      </c>
      <c r="D41" s="32" t="s">
        <v>38</v>
      </c>
      <c r="E41" s="53" t="s">
        <v>6</v>
      </c>
      <c r="F41" s="32" t="s">
        <v>1</v>
      </c>
      <c r="G41" s="32"/>
      <c r="H41" s="73"/>
      <c r="I41" s="45"/>
      <c r="J41" s="43">
        <v>3</v>
      </c>
      <c r="K41" s="73"/>
      <c r="L41" s="73"/>
      <c r="M41" s="73"/>
      <c r="N41" s="43"/>
      <c r="O41" s="73"/>
      <c r="P41" s="43"/>
      <c r="Q41" s="43"/>
      <c r="R41" s="43"/>
      <c r="S41" s="43"/>
      <c r="T41" s="43"/>
      <c r="U41" s="43">
        <f t="shared" si="0"/>
        <v>3</v>
      </c>
      <c r="V41" s="36">
        <v>83.26</v>
      </c>
      <c r="W41" s="36">
        <f>U41*V41</f>
        <v>249.78000000000003</v>
      </c>
      <c r="X41" s="87"/>
    </row>
    <row r="42" spans="1:24" s="5" customFormat="1" ht="31.5" x14ac:dyDescent="0.2">
      <c r="A42" s="94"/>
      <c r="B42" s="51">
        <v>40</v>
      </c>
      <c r="C42" s="25" t="s">
        <v>121</v>
      </c>
      <c r="D42" s="32" t="s">
        <v>38</v>
      </c>
      <c r="E42" s="53" t="s">
        <v>6</v>
      </c>
      <c r="F42" s="32" t="s">
        <v>1</v>
      </c>
      <c r="G42" s="32"/>
      <c r="H42" s="73"/>
      <c r="I42" s="45"/>
      <c r="J42" s="43">
        <v>5</v>
      </c>
      <c r="K42" s="73"/>
      <c r="L42" s="73"/>
      <c r="M42" s="73"/>
      <c r="N42" s="43"/>
      <c r="O42" s="73"/>
      <c r="P42" s="43"/>
      <c r="Q42" s="43"/>
      <c r="R42" s="43"/>
      <c r="S42" s="43"/>
      <c r="T42" s="43"/>
      <c r="U42" s="43">
        <f t="shared" si="0"/>
        <v>5</v>
      </c>
      <c r="V42" s="36">
        <v>92.93</v>
      </c>
      <c r="W42" s="36">
        <f>U42*V42</f>
        <v>464.65000000000003</v>
      </c>
      <c r="X42" s="87"/>
    </row>
    <row r="43" spans="1:24" s="5" customFormat="1" ht="15.75" x14ac:dyDescent="0.2">
      <c r="A43" s="94"/>
      <c r="B43" s="51">
        <v>41</v>
      </c>
      <c r="C43" s="25" t="s">
        <v>99</v>
      </c>
      <c r="D43" s="32" t="s">
        <v>102</v>
      </c>
      <c r="E43" s="53" t="s">
        <v>6</v>
      </c>
      <c r="F43" s="29" t="s">
        <v>1</v>
      </c>
      <c r="G43" s="32">
        <v>4</v>
      </c>
      <c r="H43" s="45">
        <v>5</v>
      </c>
      <c r="I43" s="45"/>
      <c r="J43" s="45">
        <v>2</v>
      </c>
      <c r="K43" s="73"/>
      <c r="L43" s="73">
        <v>20</v>
      </c>
      <c r="M43" s="73"/>
      <c r="N43" s="45">
        <v>21</v>
      </c>
      <c r="O43" s="73">
        <v>20</v>
      </c>
      <c r="P43" s="45">
        <v>30</v>
      </c>
      <c r="Q43" s="45">
        <v>30</v>
      </c>
      <c r="R43" s="45">
        <v>30</v>
      </c>
      <c r="S43" s="45">
        <v>10</v>
      </c>
      <c r="T43" s="73">
        <v>15</v>
      </c>
      <c r="U43" s="73">
        <f t="shared" si="0"/>
        <v>187</v>
      </c>
      <c r="V43" s="37">
        <v>127.41</v>
      </c>
      <c r="W43" s="37">
        <f>U43*V43</f>
        <v>23825.67</v>
      </c>
      <c r="X43" s="87"/>
    </row>
    <row r="44" spans="1:24" s="5" customFormat="1" ht="78.75" x14ac:dyDescent="0.2">
      <c r="A44" s="52">
        <v>19</v>
      </c>
      <c r="B44" s="52">
        <v>42</v>
      </c>
      <c r="C44" s="21" t="s">
        <v>65</v>
      </c>
      <c r="D44" s="27" t="s">
        <v>22</v>
      </c>
      <c r="E44" s="27" t="s">
        <v>7</v>
      </c>
      <c r="F44" s="27" t="s">
        <v>1</v>
      </c>
      <c r="G44" s="27">
        <v>4</v>
      </c>
      <c r="H44" s="72">
        <v>5</v>
      </c>
      <c r="I44" s="40"/>
      <c r="J44" s="40"/>
      <c r="K44" s="40"/>
      <c r="L44" s="40">
        <v>1</v>
      </c>
      <c r="M44" s="40"/>
      <c r="N44" s="40">
        <v>26</v>
      </c>
      <c r="O44" s="40">
        <v>10</v>
      </c>
      <c r="P44" s="40">
        <v>2</v>
      </c>
      <c r="Q44" s="40">
        <v>5</v>
      </c>
      <c r="R44" s="40">
        <v>20</v>
      </c>
      <c r="S44" s="40">
        <v>5</v>
      </c>
      <c r="T44" s="40">
        <v>5</v>
      </c>
      <c r="U44" s="40">
        <f t="shared" si="0"/>
        <v>83</v>
      </c>
      <c r="V44" s="34">
        <v>125.36</v>
      </c>
      <c r="W44" s="34">
        <f>U44*V44</f>
        <v>10404.879999999999</v>
      </c>
      <c r="X44" s="35">
        <f t="shared" ref="X44:X49" si="1">W44</f>
        <v>10404.879999999999</v>
      </c>
    </row>
    <row r="45" spans="1:24" s="5" customFormat="1" ht="277.5" customHeight="1" x14ac:dyDescent="0.2">
      <c r="A45" s="51">
        <v>20</v>
      </c>
      <c r="B45" s="51">
        <v>43</v>
      </c>
      <c r="C45" s="26" t="s">
        <v>70</v>
      </c>
      <c r="D45" s="32" t="s">
        <v>39</v>
      </c>
      <c r="E45" s="32" t="s">
        <v>7</v>
      </c>
      <c r="F45" s="32" t="s">
        <v>1</v>
      </c>
      <c r="G45" s="32"/>
      <c r="H45" s="73"/>
      <c r="I45" s="45"/>
      <c r="J45" s="43"/>
      <c r="K45" s="43"/>
      <c r="L45" s="45">
        <v>6</v>
      </c>
      <c r="M45" s="43"/>
      <c r="N45" s="43">
        <v>5</v>
      </c>
      <c r="O45" s="43">
        <v>2</v>
      </c>
      <c r="P45" s="43">
        <v>2</v>
      </c>
      <c r="Q45" s="43">
        <v>1</v>
      </c>
      <c r="R45" s="43">
        <v>10</v>
      </c>
      <c r="S45" s="43">
        <v>5</v>
      </c>
      <c r="T45" s="43">
        <v>2</v>
      </c>
      <c r="U45" s="43">
        <f t="shared" si="0"/>
        <v>33</v>
      </c>
      <c r="V45" s="36">
        <v>170.46</v>
      </c>
      <c r="W45" s="36">
        <f>U45*V45</f>
        <v>5625.18</v>
      </c>
      <c r="X45" s="36">
        <f t="shared" si="1"/>
        <v>5625.18</v>
      </c>
    </row>
    <row r="46" spans="1:24" s="10" customFormat="1" ht="47.25" customHeight="1" x14ac:dyDescent="0.2">
      <c r="A46" s="52">
        <v>21</v>
      </c>
      <c r="B46" s="52">
        <v>44</v>
      </c>
      <c r="C46" s="55" t="s">
        <v>66</v>
      </c>
      <c r="D46" s="56" t="s">
        <v>40</v>
      </c>
      <c r="E46" s="56" t="s">
        <v>7</v>
      </c>
      <c r="F46" s="56" t="s">
        <v>1</v>
      </c>
      <c r="G46" s="56"/>
      <c r="H46" s="72"/>
      <c r="I46" s="57"/>
      <c r="J46" s="40"/>
      <c r="K46" s="40"/>
      <c r="L46" s="57">
        <v>4</v>
      </c>
      <c r="M46" s="40"/>
      <c r="N46" s="40">
        <v>10</v>
      </c>
      <c r="O46" s="40"/>
      <c r="P46" s="40"/>
      <c r="Q46" s="40">
        <v>5</v>
      </c>
      <c r="R46" s="40">
        <v>10</v>
      </c>
      <c r="S46" s="40"/>
      <c r="T46" s="40"/>
      <c r="U46" s="40">
        <f t="shared" si="0"/>
        <v>29</v>
      </c>
      <c r="V46" s="34">
        <v>65.760000000000005</v>
      </c>
      <c r="W46" s="34">
        <f>U46*V46</f>
        <v>1907.0400000000002</v>
      </c>
      <c r="X46" s="35">
        <f t="shared" si="1"/>
        <v>1907.0400000000002</v>
      </c>
    </row>
    <row r="47" spans="1:24" s="10" customFormat="1" ht="47.25" x14ac:dyDescent="0.2">
      <c r="A47" s="51">
        <v>22</v>
      </c>
      <c r="B47" s="51">
        <v>45</v>
      </c>
      <c r="C47" s="25" t="s">
        <v>112</v>
      </c>
      <c r="D47" s="32" t="s">
        <v>38</v>
      </c>
      <c r="E47" s="32" t="s">
        <v>6</v>
      </c>
      <c r="F47" s="32" t="s">
        <v>1</v>
      </c>
      <c r="G47" s="45">
        <v>30</v>
      </c>
      <c r="H47" s="73"/>
      <c r="I47" s="45"/>
      <c r="J47" s="43"/>
      <c r="K47" s="43"/>
      <c r="L47" s="45"/>
      <c r="M47" s="43"/>
      <c r="N47" s="43"/>
      <c r="O47" s="43"/>
      <c r="P47" s="43"/>
      <c r="Q47" s="43"/>
      <c r="R47" s="43"/>
      <c r="S47" s="43"/>
      <c r="T47" s="43"/>
      <c r="U47" s="43">
        <f t="shared" si="0"/>
        <v>30</v>
      </c>
      <c r="V47" s="36">
        <v>104.45</v>
      </c>
      <c r="W47" s="36">
        <f>U47*V47</f>
        <v>3133.5</v>
      </c>
      <c r="X47" s="36">
        <f t="shared" si="1"/>
        <v>3133.5</v>
      </c>
    </row>
    <row r="48" spans="1:24" s="10" customFormat="1" ht="31.5" x14ac:dyDescent="0.2">
      <c r="A48" s="52">
        <v>23</v>
      </c>
      <c r="B48" s="52">
        <v>46</v>
      </c>
      <c r="C48" s="55" t="s">
        <v>122</v>
      </c>
      <c r="D48" s="56" t="s">
        <v>38</v>
      </c>
      <c r="E48" s="56" t="s">
        <v>6</v>
      </c>
      <c r="F48" s="56" t="s">
        <v>1</v>
      </c>
      <c r="G48" s="56"/>
      <c r="H48" s="72"/>
      <c r="I48" s="57"/>
      <c r="J48" s="40"/>
      <c r="K48" s="40"/>
      <c r="L48" s="57"/>
      <c r="M48" s="40"/>
      <c r="N48" s="40"/>
      <c r="O48" s="40"/>
      <c r="P48" s="40"/>
      <c r="Q48" s="40"/>
      <c r="R48" s="40"/>
      <c r="S48" s="40"/>
      <c r="T48" s="40">
        <v>40</v>
      </c>
      <c r="U48" s="40">
        <f t="shared" si="0"/>
        <v>40</v>
      </c>
      <c r="V48" s="34">
        <v>14.18</v>
      </c>
      <c r="W48" s="34">
        <f>U48*V48</f>
        <v>567.20000000000005</v>
      </c>
      <c r="X48" s="35">
        <f t="shared" si="1"/>
        <v>567.20000000000005</v>
      </c>
    </row>
    <row r="49" spans="1:24" s="10" customFormat="1" ht="173.25" customHeight="1" x14ac:dyDescent="0.2">
      <c r="A49" s="51">
        <v>24</v>
      </c>
      <c r="B49" s="51">
        <v>47</v>
      </c>
      <c r="C49" s="25" t="s">
        <v>123</v>
      </c>
      <c r="D49" s="32" t="s">
        <v>135</v>
      </c>
      <c r="E49" s="32" t="s">
        <v>7</v>
      </c>
      <c r="F49" s="32" t="s">
        <v>1</v>
      </c>
      <c r="G49" s="32"/>
      <c r="H49" s="73"/>
      <c r="I49" s="45"/>
      <c r="J49" s="43"/>
      <c r="K49" s="43"/>
      <c r="L49" s="45"/>
      <c r="M49" s="43"/>
      <c r="N49" s="43"/>
      <c r="O49" s="43"/>
      <c r="P49" s="43"/>
      <c r="Q49" s="43"/>
      <c r="R49" s="43"/>
      <c r="S49" s="43"/>
      <c r="T49" s="43">
        <v>2</v>
      </c>
      <c r="U49" s="43">
        <f t="shared" si="0"/>
        <v>2</v>
      </c>
      <c r="V49" s="36">
        <v>2078.39</v>
      </c>
      <c r="W49" s="36">
        <f>U49*V49</f>
        <v>4156.78</v>
      </c>
      <c r="X49" s="36">
        <f t="shared" si="1"/>
        <v>4156.78</v>
      </c>
    </row>
    <row r="50" spans="1:24" s="10" customFormat="1" ht="15.75" x14ac:dyDescent="0.2">
      <c r="A50" s="95">
        <v>25</v>
      </c>
      <c r="B50" s="52">
        <v>48</v>
      </c>
      <c r="C50" s="58" t="s">
        <v>71</v>
      </c>
      <c r="D50" s="27" t="s">
        <v>103</v>
      </c>
      <c r="E50" s="27" t="s">
        <v>7</v>
      </c>
      <c r="F50" s="56" t="s">
        <v>1</v>
      </c>
      <c r="G50" s="56">
        <v>2</v>
      </c>
      <c r="H50" s="72"/>
      <c r="I50" s="57"/>
      <c r="J50" s="40"/>
      <c r="K50" s="40"/>
      <c r="L50" s="57"/>
      <c r="M50" s="40"/>
      <c r="N50" s="40"/>
      <c r="O50" s="40"/>
      <c r="P50" s="40"/>
      <c r="Q50" s="40">
        <v>2</v>
      </c>
      <c r="R50" s="40"/>
      <c r="S50" s="40"/>
      <c r="T50" s="40"/>
      <c r="U50" s="40">
        <f t="shared" si="0"/>
        <v>4</v>
      </c>
      <c r="V50" s="34">
        <v>399.18</v>
      </c>
      <c r="W50" s="34">
        <f>U50*V50</f>
        <v>1596.72</v>
      </c>
      <c r="X50" s="101">
        <f>SUM(W50:W58)</f>
        <v>24685.839999999997</v>
      </c>
    </row>
    <row r="51" spans="1:24" s="10" customFormat="1" ht="15.75" x14ac:dyDescent="0.2">
      <c r="A51" s="96"/>
      <c r="B51" s="52">
        <v>49</v>
      </c>
      <c r="C51" s="58" t="s">
        <v>72</v>
      </c>
      <c r="D51" s="56" t="s">
        <v>104</v>
      </c>
      <c r="E51" s="27" t="s">
        <v>7</v>
      </c>
      <c r="F51" s="56" t="s">
        <v>1</v>
      </c>
      <c r="G51" s="56">
        <v>2</v>
      </c>
      <c r="H51" s="72"/>
      <c r="I51" s="57"/>
      <c r="J51" s="40"/>
      <c r="K51" s="40"/>
      <c r="L51" s="57"/>
      <c r="M51" s="40"/>
      <c r="N51" s="40"/>
      <c r="O51" s="40"/>
      <c r="P51" s="40"/>
      <c r="Q51" s="40">
        <v>2</v>
      </c>
      <c r="R51" s="40"/>
      <c r="S51" s="40"/>
      <c r="T51" s="40"/>
      <c r="U51" s="40">
        <f t="shared" si="0"/>
        <v>4</v>
      </c>
      <c r="V51" s="34">
        <v>419.04</v>
      </c>
      <c r="W51" s="34">
        <f>U51*V51</f>
        <v>1676.16</v>
      </c>
      <c r="X51" s="102"/>
    </row>
    <row r="52" spans="1:24" s="10" customFormat="1" ht="15.75" x14ac:dyDescent="0.2">
      <c r="A52" s="96"/>
      <c r="B52" s="52">
        <v>50</v>
      </c>
      <c r="C52" s="58" t="s">
        <v>73</v>
      </c>
      <c r="D52" s="56" t="s">
        <v>109</v>
      </c>
      <c r="E52" s="27" t="s">
        <v>7</v>
      </c>
      <c r="F52" s="56" t="s">
        <v>1</v>
      </c>
      <c r="G52" s="56">
        <v>2</v>
      </c>
      <c r="H52" s="72"/>
      <c r="I52" s="57"/>
      <c r="J52" s="40"/>
      <c r="K52" s="40"/>
      <c r="L52" s="57"/>
      <c r="M52" s="40"/>
      <c r="N52" s="40"/>
      <c r="O52" s="40"/>
      <c r="P52" s="40"/>
      <c r="Q52" s="40">
        <v>2</v>
      </c>
      <c r="R52" s="40"/>
      <c r="S52" s="40"/>
      <c r="T52" s="40"/>
      <c r="U52" s="40">
        <f t="shared" si="0"/>
        <v>4</v>
      </c>
      <c r="V52" s="34">
        <v>415.46</v>
      </c>
      <c r="W52" s="34">
        <f>U52*V52</f>
        <v>1661.84</v>
      </c>
      <c r="X52" s="102"/>
    </row>
    <row r="53" spans="1:24" s="10" customFormat="1" ht="15.75" x14ac:dyDescent="0.2">
      <c r="A53" s="96"/>
      <c r="B53" s="52">
        <v>51</v>
      </c>
      <c r="C53" s="58" t="s">
        <v>74</v>
      </c>
      <c r="D53" s="56" t="s">
        <v>110</v>
      </c>
      <c r="E53" s="27" t="s">
        <v>7</v>
      </c>
      <c r="F53" s="56" t="s">
        <v>1</v>
      </c>
      <c r="G53" s="56">
        <v>3</v>
      </c>
      <c r="H53" s="72"/>
      <c r="I53" s="57"/>
      <c r="J53" s="40"/>
      <c r="K53" s="40"/>
      <c r="L53" s="57"/>
      <c r="M53" s="40"/>
      <c r="N53" s="40"/>
      <c r="O53" s="40"/>
      <c r="P53" s="40"/>
      <c r="Q53" s="40">
        <v>5</v>
      </c>
      <c r="R53" s="40"/>
      <c r="S53" s="40"/>
      <c r="T53" s="40"/>
      <c r="U53" s="40">
        <f t="shared" si="0"/>
        <v>8</v>
      </c>
      <c r="V53" s="34">
        <v>445.73</v>
      </c>
      <c r="W53" s="34">
        <f>U53*V53</f>
        <v>3565.84</v>
      </c>
      <c r="X53" s="102"/>
    </row>
    <row r="54" spans="1:24" s="10" customFormat="1" ht="15.75" x14ac:dyDescent="0.2">
      <c r="A54" s="96"/>
      <c r="B54" s="52">
        <v>52</v>
      </c>
      <c r="C54" s="58" t="s">
        <v>132</v>
      </c>
      <c r="D54" s="56" t="s">
        <v>105</v>
      </c>
      <c r="E54" s="27" t="s">
        <v>7</v>
      </c>
      <c r="F54" s="56" t="s">
        <v>1</v>
      </c>
      <c r="G54" s="56">
        <v>4</v>
      </c>
      <c r="H54" s="72"/>
      <c r="I54" s="57"/>
      <c r="J54" s="40"/>
      <c r="K54" s="40"/>
      <c r="L54" s="57"/>
      <c r="M54" s="40"/>
      <c r="N54" s="40"/>
      <c r="O54" s="40"/>
      <c r="P54" s="40"/>
      <c r="Q54" s="40">
        <v>6</v>
      </c>
      <c r="R54" s="40"/>
      <c r="S54" s="40"/>
      <c r="T54" s="40"/>
      <c r="U54" s="40">
        <f t="shared" si="0"/>
        <v>10</v>
      </c>
      <c r="V54" s="34">
        <v>450.64</v>
      </c>
      <c r="W54" s="34">
        <f>U54*V54</f>
        <v>4506.3999999999996</v>
      </c>
      <c r="X54" s="102"/>
    </row>
    <row r="55" spans="1:24" s="10" customFormat="1" ht="15.75" x14ac:dyDescent="0.2">
      <c r="A55" s="96"/>
      <c r="B55" s="52">
        <v>53</v>
      </c>
      <c r="C55" s="58" t="s">
        <v>75</v>
      </c>
      <c r="D55" s="56" t="s">
        <v>106</v>
      </c>
      <c r="E55" s="27" t="s">
        <v>7</v>
      </c>
      <c r="F55" s="56" t="s">
        <v>1</v>
      </c>
      <c r="G55" s="56">
        <v>4</v>
      </c>
      <c r="H55" s="72"/>
      <c r="I55" s="57"/>
      <c r="J55" s="40"/>
      <c r="K55" s="40"/>
      <c r="L55" s="57"/>
      <c r="M55" s="40"/>
      <c r="N55" s="40"/>
      <c r="O55" s="40"/>
      <c r="P55" s="40"/>
      <c r="Q55" s="40">
        <v>5</v>
      </c>
      <c r="R55" s="40"/>
      <c r="S55" s="40"/>
      <c r="T55" s="40"/>
      <c r="U55" s="40">
        <f t="shared" si="0"/>
        <v>9</v>
      </c>
      <c r="V55" s="34">
        <v>437.5</v>
      </c>
      <c r="W55" s="34">
        <f>U55*V55</f>
        <v>3937.5</v>
      </c>
      <c r="X55" s="102"/>
    </row>
    <row r="56" spans="1:24" s="10" customFormat="1" ht="15.75" x14ac:dyDescent="0.2">
      <c r="A56" s="96"/>
      <c r="B56" s="52">
        <v>54</v>
      </c>
      <c r="C56" s="58" t="s">
        <v>130</v>
      </c>
      <c r="D56" s="56" t="s">
        <v>107</v>
      </c>
      <c r="E56" s="27" t="s">
        <v>7</v>
      </c>
      <c r="F56" s="56" t="s">
        <v>1</v>
      </c>
      <c r="G56" s="56">
        <v>3</v>
      </c>
      <c r="H56" s="72"/>
      <c r="I56" s="57"/>
      <c r="J56" s="40"/>
      <c r="K56" s="40"/>
      <c r="L56" s="57"/>
      <c r="M56" s="40"/>
      <c r="N56" s="40"/>
      <c r="O56" s="40"/>
      <c r="P56" s="40"/>
      <c r="Q56" s="40">
        <v>5</v>
      </c>
      <c r="R56" s="40"/>
      <c r="S56" s="40"/>
      <c r="T56" s="40"/>
      <c r="U56" s="40">
        <f t="shared" si="0"/>
        <v>8</v>
      </c>
      <c r="V56" s="34">
        <v>427.93</v>
      </c>
      <c r="W56" s="34">
        <f>U56*V56</f>
        <v>3423.44</v>
      </c>
      <c r="X56" s="102"/>
    </row>
    <row r="57" spans="1:24" s="10" customFormat="1" ht="15.75" x14ac:dyDescent="0.2">
      <c r="A57" s="96"/>
      <c r="B57" s="60">
        <v>55</v>
      </c>
      <c r="C57" s="58" t="s">
        <v>131</v>
      </c>
      <c r="D57" s="56" t="s">
        <v>136</v>
      </c>
      <c r="E57" s="27" t="s">
        <v>7</v>
      </c>
      <c r="F57" s="56" t="s">
        <v>1</v>
      </c>
      <c r="G57" s="56">
        <v>3</v>
      </c>
      <c r="H57" s="72"/>
      <c r="I57" s="57"/>
      <c r="J57" s="40"/>
      <c r="K57" s="40"/>
      <c r="L57" s="57"/>
      <c r="M57" s="40"/>
      <c r="N57" s="40"/>
      <c r="O57" s="40"/>
      <c r="P57" s="40"/>
      <c r="Q57" s="40">
        <v>5</v>
      </c>
      <c r="R57" s="40"/>
      <c r="S57" s="40"/>
      <c r="T57" s="40"/>
      <c r="U57" s="40">
        <f t="shared" si="0"/>
        <v>8</v>
      </c>
      <c r="V57" s="34">
        <v>430.33</v>
      </c>
      <c r="W57" s="34">
        <f>U57*V57</f>
        <v>3442.64</v>
      </c>
      <c r="X57" s="102"/>
    </row>
    <row r="58" spans="1:24" s="10" customFormat="1" ht="15.75" x14ac:dyDescent="0.2">
      <c r="A58" s="97"/>
      <c r="B58" s="62">
        <v>56</v>
      </c>
      <c r="C58" s="80" t="s">
        <v>128</v>
      </c>
      <c r="D58" s="56" t="s">
        <v>137</v>
      </c>
      <c r="E58" s="27" t="s">
        <v>7</v>
      </c>
      <c r="F58" s="56" t="s">
        <v>1</v>
      </c>
      <c r="G58" s="56">
        <v>2</v>
      </c>
      <c r="H58" s="72"/>
      <c r="I58" s="57"/>
      <c r="J58" s="40"/>
      <c r="K58" s="40"/>
      <c r="L58" s="57"/>
      <c r="M58" s="40"/>
      <c r="N58" s="40"/>
      <c r="O58" s="40"/>
      <c r="P58" s="40"/>
      <c r="Q58" s="40"/>
      <c r="R58" s="40"/>
      <c r="S58" s="40"/>
      <c r="T58" s="40"/>
      <c r="U58" s="40">
        <f t="shared" si="0"/>
        <v>2</v>
      </c>
      <c r="V58" s="34">
        <v>437.65</v>
      </c>
      <c r="W58" s="34">
        <f>U58*V58</f>
        <v>875.3</v>
      </c>
      <c r="X58" s="103"/>
    </row>
    <row r="59" spans="1:24" s="77" customFormat="1" ht="31.5" x14ac:dyDescent="0.2">
      <c r="A59" s="74">
        <v>26</v>
      </c>
      <c r="B59" s="64">
        <v>57</v>
      </c>
      <c r="C59" s="75" t="s">
        <v>129</v>
      </c>
      <c r="D59" s="32" t="s">
        <v>138</v>
      </c>
      <c r="E59" s="53" t="s">
        <v>7</v>
      </c>
      <c r="F59" s="32" t="s">
        <v>1</v>
      </c>
      <c r="G59" s="76"/>
      <c r="H59" s="73"/>
      <c r="I59" s="45"/>
      <c r="J59" s="43"/>
      <c r="K59" s="43"/>
      <c r="L59" s="45"/>
      <c r="M59" s="43"/>
      <c r="N59" s="43"/>
      <c r="O59" s="43"/>
      <c r="P59" s="43">
        <v>2</v>
      </c>
      <c r="Q59" s="43"/>
      <c r="R59" s="43"/>
      <c r="S59" s="43"/>
      <c r="T59" s="43"/>
      <c r="U59" s="43">
        <f t="shared" si="0"/>
        <v>2</v>
      </c>
      <c r="V59" s="36">
        <v>153.47999999999999</v>
      </c>
      <c r="W59" s="36">
        <f>U59*V59</f>
        <v>306.95999999999998</v>
      </c>
      <c r="X59" s="36">
        <f>W59</f>
        <v>306.95999999999998</v>
      </c>
    </row>
    <row r="60" spans="1:24" s="10" customFormat="1" ht="31.5" x14ac:dyDescent="0.2">
      <c r="A60" s="88">
        <v>27</v>
      </c>
      <c r="B60" s="65">
        <v>58</v>
      </c>
      <c r="C60" s="78" t="s">
        <v>124</v>
      </c>
      <c r="D60" s="46" t="s">
        <v>140</v>
      </c>
      <c r="E60" s="50" t="s">
        <v>30</v>
      </c>
      <c r="F60" s="46" t="s">
        <v>1</v>
      </c>
      <c r="G60" s="46"/>
      <c r="H60" s="79"/>
      <c r="I60" s="42"/>
      <c r="J60" s="41"/>
      <c r="K60" s="41"/>
      <c r="L60" s="42"/>
      <c r="M60" s="41"/>
      <c r="N60" s="41"/>
      <c r="O60" s="41"/>
      <c r="P60" s="41"/>
      <c r="Q60" s="41">
        <v>4</v>
      </c>
      <c r="R60" s="41"/>
      <c r="S60" s="41"/>
      <c r="T60" s="41"/>
      <c r="U60" s="41">
        <f t="shared" si="0"/>
        <v>4</v>
      </c>
      <c r="V60" s="35">
        <v>216.73</v>
      </c>
      <c r="W60" s="35">
        <f>U60*V60</f>
        <v>866.92</v>
      </c>
      <c r="X60" s="101">
        <f>SUM(W60:W61)</f>
        <v>1128.07</v>
      </c>
    </row>
    <row r="61" spans="1:24" s="10" customFormat="1" ht="31.5" x14ac:dyDescent="0.2">
      <c r="A61" s="89"/>
      <c r="B61" s="65">
        <v>59</v>
      </c>
      <c r="C61" s="78" t="s">
        <v>125</v>
      </c>
      <c r="D61" s="46" t="s">
        <v>139</v>
      </c>
      <c r="E61" s="50" t="s">
        <v>30</v>
      </c>
      <c r="F61" s="46" t="s">
        <v>1</v>
      </c>
      <c r="G61" s="46"/>
      <c r="H61" s="79"/>
      <c r="I61" s="42"/>
      <c r="J61" s="41"/>
      <c r="K61" s="41"/>
      <c r="L61" s="42"/>
      <c r="M61" s="41"/>
      <c r="N61" s="41"/>
      <c r="O61" s="41"/>
      <c r="P61" s="41"/>
      <c r="Q61" s="41">
        <v>5</v>
      </c>
      <c r="R61" s="41"/>
      <c r="S61" s="41"/>
      <c r="T61" s="41"/>
      <c r="U61" s="41">
        <f t="shared" si="0"/>
        <v>5</v>
      </c>
      <c r="V61" s="35">
        <v>52.23</v>
      </c>
      <c r="W61" s="35">
        <f>U61*V61</f>
        <v>261.14999999999998</v>
      </c>
      <c r="X61" s="103"/>
    </row>
    <row r="62" spans="1:24" s="77" customFormat="1" ht="31.5" x14ac:dyDescent="0.2">
      <c r="A62" s="90">
        <v>28</v>
      </c>
      <c r="B62" s="64">
        <v>60</v>
      </c>
      <c r="C62" s="59" t="s">
        <v>126</v>
      </c>
      <c r="D62" s="32" t="s">
        <v>141</v>
      </c>
      <c r="E62" s="53" t="s">
        <v>7</v>
      </c>
      <c r="F62" s="32" t="s">
        <v>1</v>
      </c>
      <c r="G62" s="32"/>
      <c r="H62" s="73"/>
      <c r="I62" s="45"/>
      <c r="J62" s="43"/>
      <c r="K62" s="43"/>
      <c r="L62" s="45"/>
      <c r="M62" s="43"/>
      <c r="N62" s="43"/>
      <c r="O62" s="43"/>
      <c r="P62" s="43"/>
      <c r="Q62" s="43"/>
      <c r="R62" s="43"/>
      <c r="S62" s="43"/>
      <c r="T62" s="43">
        <v>10</v>
      </c>
      <c r="U62" s="43">
        <f t="shared" si="0"/>
        <v>10</v>
      </c>
      <c r="V62" s="36">
        <v>187.19</v>
      </c>
      <c r="W62" s="36">
        <f>U62*V62</f>
        <v>1871.9</v>
      </c>
      <c r="X62" s="98">
        <f>SUM(W62:W63)</f>
        <v>3892.5</v>
      </c>
    </row>
    <row r="63" spans="1:24" s="77" customFormat="1" ht="31.5" x14ac:dyDescent="0.2">
      <c r="A63" s="92"/>
      <c r="B63" s="64">
        <v>61</v>
      </c>
      <c r="C63" s="59" t="s">
        <v>127</v>
      </c>
      <c r="D63" s="32" t="s">
        <v>141</v>
      </c>
      <c r="E63" s="53" t="s">
        <v>7</v>
      </c>
      <c r="F63" s="32" t="s">
        <v>1</v>
      </c>
      <c r="G63" s="32"/>
      <c r="H63" s="73"/>
      <c r="I63" s="45"/>
      <c r="J63" s="43"/>
      <c r="K63" s="43"/>
      <c r="L63" s="45"/>
      <c r="M63" s="43"/>
      <c r="N63" s="43"/>
      <c r="O63" s="43"/>
      <c r="P63" s="43"/>
      <c r="Q63" s="43"/>
      <c r="R63" s="43"/>
      <c r="S63" s="43"/>
      <c r="T63" s="43">
        <v>10</v>
      </c>
      <c r="U63" s="43">
        <f t="shared" si="0"/>
        <v>10</v>
      </c>
      <c r="V63" s="36">
        <v>202.06</v>
      </c>
      <c r="W63" s="36">
        <f>U63*V63</f>
        <v>2020.6</v>
      </c>
      <c r="X63" s="100"/>
    </row>
    <row r="64" spans="1:24" s="10" customFormat="1" x14ac:dyDescent="0.25">
      <c r="A64" s="12"/>
      <c r="B64" s="13"/>
      <c r="C64" s="14"/>
      <c r="D64" s="1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38"/>
      <c r="W64" s="82" t="s">
        <v>90</v>
      </c>
      <c r="X64" s="85">
        <f>SUM(X3:X63)</f>
        <v>519523.82999999996</v>
      </c>
    </row>
    <row r="65" spans="1:24" s="10" customFormat="1" x14ac:dyDescent="0.2">
      <c r="A65" s="12"/>
      <c r="B65" s="13"/>
      <c r="C65" s="14"/>
      <c r="D65" s="16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38"/>
      <c r="W65" s="38"/>
      <c r="X65" s="83"/>
    </row>
    <row r="66" spans="1:24" s="10" customFormat="1" x14ac:dyDescent="0.2">
      <c r="A66" s="12"/>
      <c r="B66" s="13"/>
      <c r="C66" s="14"/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38"/>
      <c r="W66" s="38"/>
      <c r="X66" s="83"/>
    </row>
    <row r="67" spans="1:24" s="10" customFormat="1" x14ac:dyDescent="0.2">
      <c r="A67" s="12"/>
      <c r="B67" s="13"/>
      <c r="C67" s="14"/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38"/>
      <c r="W67" s="38"/>
      <c r="X67" s="83"/>
    </row>
    <row r="68" spans="1:24" s="10" customFormat="1" x14ac:dyDescent="0.2">
      <c r="A68" s="12"/>
      <c r="B68" s="13"/>
      <c r="C68" s="14"/>
      <c r="D68" s="1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38"/>
      <c r="W68" s="38"/>
      <c r="X68" s="83"/>
    </row>
    <row r="69" spans="1:24" s="10" customFormat="1" x14ac:dyDescent="0.2">
      <c r="A69" s="12"/>
      <c r="B69" s="13"/>
      <c r="C69" s="14"/>
      <c r="D69" s="16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38"/>
      <c r="W69" s="38"/>
      <c r="X69" s="83"/>
    </row>
    <row r="70" spans="1:24" s="10" customFormat="1" x14ac:dyDescent="0.2">
      <c r="A70" s="12"/>
      <c r="B70" s="13"/>
      <c r="C70" s="14"/>
      <c r="D70" s="16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38"/>
      <c r="W70" s="38"/>
      <c r="X70" s="83"/>
    </row>
    <row r="71" spans="1:24" s="10" customFormat="1" x14ac:dyDescent="0.2">
      <c r="A71" s="12"/>
      <c r="B71" s="13"/>
      <c r="C71" s="14"/>
      <c r="D71" s="16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38"/>
      <c r="W71" s="38"/>
      <c r="X71" s="83"/>
    </row>
    <row r="72" spans="1:24" s="10" customFormat="1" x14ac:dyDescent="0.2">
      <c r="A72" s="12"/>
      <c r="B72" s="13"/>
      <c r="C72" s="14"/>
      <c r="D72" s="1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38"/>
      <c r="W72" s="38"/>
      <c r="X72" s="83"/>
    </row>
    <row r="73" spans="1:24" s="10" customFormat="1" x14ac:dyDescent="0.2">
      <c r="A73" s="12"/>
      <c r="B73" s="13"/>
      <c r="C73" s="14"/>
      <c r="D73" s="1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38"/>
      <c r="W73" s="38"/>
      <c r="X73" s="83"/>
    </row>
    <row r="74" spans="1:24" s="10" customFormat="1" x14ac:dyDescent="0.2">
      <c r="A74" s="12"/>
      <c r="B74" s="13"/>
      <c r="C74" s="14"/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38"/>
      <c r="W74" s="38"/>
      <c r="X74" s="83"/>
    </row>
    <row r="75" spans="1:24" s="10" customFormat="1" x14ac:dyDescent="0.2">
      <c r="A75" s="12"/>
      <c r="B75" s="13"/>
      <c r="C75" s="14"/>
      <c r="D75" s="16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38"/>
      <c r="W75" s="38"/>
      <c r="X75" s="83"/>
    </row>
    <row r="76" spans="1:24" s="10" customFormat="1" x14ac:dyDescent="0.2">
      <c r="A76" s="12"/>
      <c r="B76" s="13"/>
      <c r="C76" s="14"/>
      <c r="D76" s="1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38"/>
      <c r="W76" s="38"/>
      <c r="X76" s="83"/>
    </row>
    <row r="77" spans="1:24" s="10" customFormat="1" x14ac:dyDescent="0.2">
      <c r="A77" s="12"/>
      <c r="B77" s="13"/>
      <c r="C77" s="14"/>
      <c r="D77" s="16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38"/>
      <c r="W77" s="38"/>
      <c r="X77" s="83"/>
    </row>
    <row r="78" spans="1:24" s="10" customFormat="1" x14ac:dyDescent="0.2">
      <c r="A78" s="12"/>
      <c r="B78" s="13"/>
      <c r="C78" s="14"/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8"/>
      <c r="W78" s="38"/>
      <c r="X78" s="83"/>
    </row>
    <row r="79" spans="1:24" s="10" customFormat="1" x14ac:dyDescent="0.2">
      <c r="A79" s="12"/>
      <c r="B79" s="13"/>
      <c r="C79" s="14"/>
      <c r="D79" s="1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38"/>
      <c r="W79" s="38"/>
      <c r="X79" s="83"/>
    </row>
    <row r="80" spans="1:24" s="10" customFormat="1" x14ac:dyDescent="0.2">
      <c r="A80" s="12"/>
      <c r="B80" s="13"/>
      <c r="C80" s="14"/>
      <c r="D80" s="16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38"/>
      <c r="W80" s="38"/>
      <c r="X80" s="83"/>
    </row>
    <row r="81" spans="1:24" s="10" customFormat="1" x14ac:dyDescent="0.2">
      <c r="A81" s="12"/>
      <c r="B81" s="13"/>
      <c r="C81" s="14"/>
      <c r="D81" s="16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38"/>
      <c r="W81" s="38"/>
      <c r="X81" s="83"/>
    </row>
    <row r="82" spans="1:24" s="10" customFormat="1" x14ac:dyDescent="0.2">
      <c r="A82" s="12"/>
      <c r="B82" s="13"/>
      <c r="C82" s="14"/>
      <c r="D82" s="1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38"/>
      <c r="W82" s="38"/>
      <c r="X82" s="83"/>
    </row>
    <row r="83" spans="1:24" s="10" customFormat="1" x14ac:dyDescent="0.2">
      <c r="A83" s="12"/>
      <c r="B83" s="13"/>
      <c r="C83" s="14"/>
      <c r="D83" s="1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38"/>
      <c r="W83" s="38"/>
      <c r="X83" s="83"/>
    </row>
    <row r="84" spans="1:24" s="10" customFormat="1" x14ac:dyDescent="0.2">
      <c r="A84" s="12"/>
      <c r="B84" s="13"/>
      <c r="C84" s="14"/>
      <c r="D84" s="1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38"/>
      <c r="W84" s="38"/>
      <c r="X84" s="83"/>
    </row>
    <row r="85" spans="1:24" s="10" customFormat="1" x14ac:dyDescent="0.2">
      <c r="A85" s="12"/>
      <c r="B85" s="13"/>
      <c r="C85" s="14"/>
      <c r="D85" s="1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38"/>
      <c r="W85" s="38"/>
      <c r="X85" s="83"/>
    </row>
    <row r="86" spans="1:24" s="10" customFormat="1" x14ac:dyDescent="0.2">
      <c r="A86" s="12"/>
      <c r="B86" s="13"/>
      <c r="C86" s="14"/>
      <c r="D86" s="1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38"/>
      <c r="W86" s="38"/>
      <c r="X86" s="83"/>
    </row>
    <row r="87" spans="1:24" s="10" customFormat="1" x14ac:dyDescent="0.2">
      <c r="A87" s="12"/>
      <c r="B87" s="13"/>
      <c r="C87" s="14"/>
      <c r="D87" s="1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38"/>
      <c r="W87" s="38"/>
      <c r="X87" s="83"/>
    </row>
    <row r="88" spans="1:24" s="10" customFormat="1" x14ac:dyDescent="0.2">
      <c r="A88" s="12"/>
      <c r="B88" s="13"/>
      <c r="C88" s="14"/>
      <c r="D88" s="16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38"/>
      <c r="W88" s="38"/>
      <c r="X88" s="83"/>
    </row>
    <row r="89" spans="1:24" s="10" customFormat="1" x14ac:dyDescent="0.2">
      <c r="A89" s="12"/>
      <c r="B89" s="13"/>
      <c r="C89" s="14"/>
      <c r="D89" s="1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38"/>
      <c r="W89" s="38"/>
      <c r="X89" s="83"/>
    </row>
    <row r="90" spans="1:24" s="10" customFormat="1" x14ac:dyDescent="0.2">
      <c r="A90" s="12"/>
      <c r="B90" s="13"/>
      <c r="C90" s="14"/>
      <c r="D90" s="1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38"/>
      <c r="W90" s="38"/>
      <c r="X90" s="83"/>
    </row>
    <row r="91" spans="1:24" s="10" customFormat="1" x14ac:dyDescent="0.2">
      <c r="A91" s="12"/>
      <c r="B91" s="13"/>
      <c r="C91" s="14"/>
      <c r="D91" s="1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38"/>
      <c r="W91" s="38"/>
      <c r="X91" s="83"/>
    </row>
    <row r="92" spans="1:24" s="10" customFormat="1" x14ac:dyDescent="0.2">
      <c r="A92" s="12"/>
      <c r="B92" s="13"/>
      <c r="C92" s="14"/>
      <c r="D92" s="1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38"/>
      <c r="W92" s="38"/>
      <c r="X92" s="83"/>
    </row>
    <row r="93" spans="1:24" s="10" customFormat="1" x14ac:dyDescent="0.2">
      <c r="A93" s="12"/>
      <c r="B93" s="13"/>
      <c r="C93" s="14"/>
      <c r="D93" s="1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38"/>
      <c r="W93" s="38"/>
      <c r="X93" s="83"/>
    </row>
    <row r="94" spans="1:24" s="10" customFormat="1" x14ac:dyDescent="0.2">
      <c r="A94" s="12"/>
      <c r="B94" s="13"/>
      <c r="C94" s="14"/>
      <c r="D94" s="16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38"/>
      <c r="W94" s="38"/>
      <c r="X94" s="83"/>
    </row>
    <row r="95" spans="1:24" s="10" customFormat="1" x14ac:dyDescent="0.2">
      <c r="A95" s="12"/>
      <c r="B95" s="13"/>
      <c r="C95" s="14"/>
      <c r="D95" s="16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38"/>
      <c r="W95" s="38"/>
      <c r="X95" s="83"/>
    </row>
    <row r="96" spans="1:24" x14ac:dyDescent="0.2">
      <c r="U96" s="15"/>
    </row>
    <row r="97" spans="21:21" x14ac:dyDescent="0.2">
      <c r="U97" s="15"/>
    </row>
    <row r="98" spans="21:21" x14ac:dyDescent="0.2">
      <c r="U98" s="15"/>
    </row>
    <row r="99" spans="21:21" x14ac:dyDescent="0.2">
      <c r="U99" s="15"/>
    </row>
    <row r="100" spans="21:21" x14ac:dyDescent="0.2">
      <c r="U100" s="15"/>
    </row>
    <row r="101" spans="21:21" x14ac:dyDescent="0.2">
      <c r="U101" s="15"/>
    </row>
    <row r="102" spans="21:21" x14ac:dyDescent="0.2">
      <c r="U102" s="15"/>
    </row>
    <row r="103" spans="21:21" x14ac:dyDescent="0.2">
      <c r="U103" s="15"/>
    </row>
    <row r="104" spans="21:21" x14ac:dyDescent="0.2">
      <c r="U104" s="15"/>
    </row>
    <row r="105" spans="21:21" x14ac:dyDescent="0.2">
      <c r="U105" s="15"/>
    </row>
    <row r="106" spans="21:21" x14ac:dyDescent="0.2">
      <c r="U106" s="15"/>
    </row>
    <row r="107" spans="21:21" x14ac:dyDescent="0.2">
      <c r="U107" s="15"/>
    </row>
    <row r="108" spans="21:21" x14ac:dyDescent="0.2">
      <c r="U108" s="15"/>
    </row>
    <row r="109" spans="21:21" x14ac:dyDescent="0.2">
      <c r="U109" s="15"/>
    </row>
    <row r="110" spans="21:21" x14ac:dyDescent="0.2">
      <c r="U110" s="15"/>
    </row>
    <row r="111" spans="21:21" x14ac:dyDescent="0.2">
      <c r="U111" s="15"/>
    </row>
    <row r="112" spans="21:21" x14ac:dyDescent="0.2">
      <c r="U112" s="15"/>
    </row>
    <row r="113" spans="21:21" x14ac:dyDescent="0.2">
      <c r="U113" s="15"/>
    </row>
    <row r="114" spans="21:21" x14ac:dyDescent="0.2">
      <c r="U114" s="15"/>
    </row>
    <row r="115" spans="21:21" x14ac:dyDescent="0.2">
      <c r="U115" s="15"/>
    </row>
    <row r="116" spans="21:21" x14ac:dyDescent="0.2">
      <c r="U116" s="15"/>
    </row>
    <row r="117" spans="21:21" x14ac:dyDescent="0.2">
      <c r="U117" s="15"/>
    </row>
    <row r="118" spans="21:21" x14ac:dyDescent="0.2">
      <c r="U118" s="15"/>
    </row>
    <row r="119" spans="21:21" x14ac:dyDescent="0.2">
      <c r="U119" s="15"/>
    </row>
    <row r="120" spans="21:21" x14ac:dyDescent="0.2">
      <c r="U120" s="15"/>
    </row>
    <row r="121" spans="21:21" x14ac:dyDescent="0.2">
      <c r="U121" s="15"/>
    </row>
    <row r="122" spans="21:21" x14ac:dyDescent="0.2">
      <c r="U122" s="15"/>
    </row>
    <row r="123" spans="21:21" x14ac:dyDescent="0.2">
      <c r="U123" s="15"/>
    </row>
    <row r="124" spans="21:21" x14ac:dyDescent="0.2">
      <c r="U124" s="15"/>
    </row>
    <row r="125" spans="21:21" x14ac:dyDescent="0.2">
      <c r="U125" s="15"/>
    </row>
    <row r="126" spans="21:21" x14ac:dyDescent="0.2">
      <c r="U126" s="15"/>
    </row>
    <row r="127" spans="21:21" x14ac:dyDescent="0.2">
      <c r="U127" s="15"/>
    </row>
    <row r="128" spans="21:21" x14ac:dyDescent="0.2">
      <c r="U128" s="15"/>
    </row>
    <row r="129" spans="21:21" x14ac:dyDescent="0.2">
      <c r="U129" s="15"/>
    </row>
    <row r="130" spans="21:21" x14ac:dyDescent="0.2">
      <c r="U130" s="15"/>
    </row>
    <row r="131" spans="21:21" x14ac:dyDescent="0.2">
      <c r="U131" s="15"/>
    </row>
    <row r="132" spans="21:21" x14ac:dyDescent="0.2">
      <c r="U132" s="15"/>
    </row>
    <row r="133" spans="21:21" x14ac:dyDescent="0.2">
      <c r="U133" s="15"/>
    </row>
    <row r="134" spans="21:21" x14ac:dyDescent="0.2">
      <c r="U134" s="15"/>
    </row>
    <row r="135" spans="21:21" x14ac:dyDescent="0.2">
      <c r="U135" s="15"/>
    </row>
    <row r="136" spans="21:21" x14ac:dyDescent="0.2">
      <c r="U136" s="15"/>
    </row>
    <row r="137" spans="21:21" x14ac:dyDescent="0.2">
      <c r="U137" s="15"/>
    </row>
    <row r="138" spans="21:21" x14ac:dyDescent="0.2">
      <c r="U138" s="15"/>
    </row>
    <row r="139" spans="21:21" x14ac:dyDescent="0.2">
      <c r="U139" s="15"/>
    </row>
    <row r="140" spans="21:21" x14ac:dyDescent="0.2">
      <c r="U140" s="15"/>
    </row>
    <row r="141" spans="21:21" x14ac:dyDescent="0.2">
      <c r="U141" s="15"/>
    </row>
    <row r="142" spans="21:21" x14ac:dyDescent="0.2">
      <c r="U142" s="15"/>
    </row>
    <row r="143" spans="21:21" x14ac:dyDescent="0.2">
      <c r="U143" s="15"/>
    </row>
    <row r="144" spans="21:21" x14ac:dyDescent="0.2">
      <c r="U144" s="15"/>
    </row>
    <row r="145" spans="21:21" x14ac:dyDescent="0.2">
      <c r="U145" s="15"/>
    </row>
    <row r="146" spans="21:21" x14ac:dyDescent="0.2">
      <c r="U146" s="15"/>
    </row>
    <row r="147" spans="21:21" x14ac:dyDescent="0.2">
      <c r="U147" s="15"/>
    </row>
    <row r="148" spans="21:21" x14ac:dyDescent="0.2">
      <c r="U148" s="15"/>
    </row>
    <row r="149" spans="21:21" x14ac:dyDescent="0.2">
      <c r="U149" s="15"/>
    </row>
    <row r="150" spans="21:21" x14ac:dyDescent="0.2">
      <c r="U150" s="15"/>
    </row>
    <row r="151" spans="21:21" x14ac:dyDescent="0.2">
      <c r="U151" s="15"/>
    </row>
    <row r="152" spans="21:21" x14ac:dyDescent="0.2">
      <c r="U152" s="15"/>
    </row>
    <row r="153" spans="21:21" x14ac:dyDescent="0.2">
      <c r="U153" s="15"/>
    </row>
    <row r="154" spans="21:21" x14ac:dyDescent="0.2">
      <c r="U154" s="15"/>
    </row>
    <row r="155" spans="21:21" x14ac:dyDescent="0.2">
      <c r="U155" s="15"/>
    </row>
    <row r="156" spans="21:21" x14ac:dyDescent="0.2">
      <c r="U156" s="15"/>
    </row>
    <row r="157" spans="21:21" x14ac:dyDescent="0.2">
      <c r="U157" s="15"/>
    </row>
    <row r="158" spans="21:21" x14ac:dyDescent="0.2">
      <c r="U158" s="15"/>
    </row>
    <row r="159" spans="21:21" x14ac:dyDescent="0.2">
      <c r="U159" s="15"/>
    </row>
    <row r="160" spans="21:21" x14ac:dyDescent="0.2">
      <c r="U160" s="15"/>
    </row>
    <row r="161" spans="21:21" x14ac:dyDescent="0.2">
      <c r="U161" s="15"/>
    </row>
    <row r="162" spans="21:21" x14ac:dyDescent="0.2">
      <c r="U162" s="15"/>
    </row>
    <row r="163" spans="21:21" x14ac:dyDescent="0.2">
      <c r="U163" s="15"/>
    </row>
    <row r="164" spans="21:21" x14ac:dyDescent="0.2">
      <c r="U164" s="15"/>
    </row>
    <row r="165" spans="21:21" x14ac:dyDescent="0.2">
      <c r="U165" s="15"/>
    </row>
    <row r="166" spans="21:21" x14ac:dyDescent="0.2">
      <c r="U166" s="15"/>
    </row>
    <row r="167" spans="21:21" x14ac:dyDescent="0.2">
      <c r="U167" s="15"/>
    </row>
    <row r="168" spans="21:21" x14ac:dyDescent="0.2">
      <c r="U168" s="15"/>
    </row>
    <row r="169" spans="21:21" x14ac:dyDescent="0.2">
      <c r="U169" s="15"/>
    </row>
    <row r="170" spans="21:21" x14ac:dyDescent="0.2">
      <c r="U170" s="15"/>
    </row>
    <row r="171" spans="21:21" x14ac:dyDescent="0.2">
      <c r="U171" s="15"/>
    </row>
    <row r="172" spans="21:21" x14ac:dyDescent="0.2">
      <c r="U172" s="15"/>
    </row>
    <row r="173" spans="21:21" x14ac:dyDescent="0.2">
      <c r="U173" s="15"/>
    </row>
    <row r="174" spans="21:21" x14ac:dyDescent="0.2">
      <c r="U174" s="15"/>
    </row>
    <row r="175" spans="21:21" x14ac:dyDescent="0.2">
      <c r="U175" s="15"/>
    </row>
    <row r="176" spans="21:21" x14ac:dyDescent="0.2">
      <c r="U176" s="15"/>
    </row>
    <row r="177" spans="21:21" x14ac:dyDescent="0.2">
      <c r="U177" s="15"/>
    </row>
    <row r="178" spans="21:21" x14ac:dyDescent="0.2">
      <c r="U178" s="15"/>
    </row>
    <row r="179" spans="21:21" x14ac:dyDescent="0.2">
      <c r="U179" s="15"/>
    </row>
    <row r="180" spans="21:21" x14ac:dyDescent="0.2">
      <c r="U180" s="15"/>
    </row>
    <row r="181" spans="21:21" x14ac:dyDescent="0.2">
      <c r="U181" s="15"/>
    </row>
    <row r="182" spans="21:21" x14ac:dyDescent="0.2">
      <c r="U182" s="15"/>
    </row>
    <row r="183" spans="21:21" x14ac:dyDescent="0.2">
      <c r="U183" s="15"/>
    </row>
    <row r="184" spans="21:21" x14ac:dyDescent="0.2">
      <c r="U184" s="15"/>
    </row>
    <row r="185" spans="21:21" x14ac:dyDescent="0.2">
      <c r="U185" s="15"/>
    </row>
    <row r="186" spans="21:21" x14ac:dyDescent="0.2">
      <c r="U186" s="15"/>
    </row>
    <row r="187" spans="21:21" x14ac:dyDescent="0.2">
      <c r="U187" s="15"/>
    </row>
    <row r="188" spans="21:21" x14ac:dyDescent="0.2">
      <c r="U188" s="15"/>
    </row>
    <row r="189" spans="21:21" x14ac:dyDescent="0.2">
      <c r="U189" s="15"/>
    </row>
    <row r="190" spans="21:21" x14ac:dyDescent="0.2">
      <c r="U190" s="15"/>
    </row>
    <row r="191" spans="21:21" x14ac:dyDescent="0.2">
      <c r="U191" s="15"/>
    </row>
    <row r="192" spans="21:21" x14ac:dyDescent="0.2">
      <c r="U192" s="15"/>
    </row>
    <row r="193" spans="21:21" x14ac:dyDescent="0.2">
      <c r="U193" s="15"/>
    </row>
    <row r="194" spans="21:21" x14ac:dyDescent="0.2">
      <c r="U194" s="15"/>
    </row>
    <row r="195" spans="21:21" x14ac:dyDescent="0.2">
      <c r="U195" s="15"/>
    </row>
    <row r="196" spans="21:21" x14ac:dyDescent="0.2">
      <c r="U196" s="15"/>
    </row>
    <row r="197" spans="21:21" x14ac:dyDescent="0.2">
      <c r="U197" s="15"/>
    </row>
    <row r="198" spans="21:21" x14ac:dyDescent="0.2">
      <c r="U198" s="15"/>
    </row>
    <row r="199" spans="21:21" x14ac:dyDescent="0.2">
      <c r="U199" s="15"/>
    </row>
    <row r="200" spans="21:21" x14ac:dyDescent="0.2">
      <c r="U200" s="15"/>
    </row>
    <row r="201" spans="21:21" x14ac:dyDescent="0.2">
      <c r="U201" s="15"/>
    </row>
    <row r="202" spans="21:21" x14ac:dyDescent="0.2">
      <c r="U202" s="15"/>
    </row>
    <row r="203" spans="21:21" x14ac:dyDescent="0.2">
      <c r="U203" s="15"/>
    </row>
    <row r="204" spans="21:21" x14ac:dyDescent="0.2">
      <c r="U204" s="15"/>
    </row>
    <row r="205" spans="21:21" x14ac:dyDescent="0.2">
      <c r="U205" s="15"/>
    </row>
    <row r="206" spans="21:21" x14ac:dyDescent="0.2">
      <c r="U206" s="15"/>
    </row>
    <row r="207" spans="21:21" x14ac:dyDescent="0.2">
      <c r="U207" s="15"/>
    </row>
    <row r="208" spans="21:21" x14ac:dyDescent="0.2">
      <c r="U208" s="15"/>
    </row>
    <row r="209" spans="21:21" x14ac:dyDescent="0.2">
      <c r="U209" s="15"/>
    </row>
    <row r="210" spans="21:21" x14ac:dyDescent="0.2">
      <c r="U210" s="15"/>
    </row>
    <row r="211" spans="21:21" x14ac:dyDescent="0.2">
      <c r="U211" s="15"/>
    </row>
    <row r="212" spans="21:21" x14ac:dyDescent="0.2">
      <c r="U212" s="15"/>
    </row>
    <row r="213" spans="21:21" x14ac:dyDescent="0.2">
      <c r="U213" s="15"/>
    </row>
    <row r="214" spans="21:21" x14ac:dyDescent="0.2">
      <c r="U214" s="15"/>
    </row>
    <row r="215" spans="21:21" x14ac:dyDescent="0.2">
      <c r="U215" s="15"/>
    </row>
    <row r="216" spans="21:21" x14ac:dyDescent="0.2">
      <c r="U216" s="15"/>
    </row>
    <row r="217" spans="21:21" x14ac:dyDescent="0.2">
      <c r="U217" s="15"/>
    </row>
  </sheetData>
  <mergeCells count="33">
    <mergeCell ref="X62:X63"/>
    <mergeCell ref="A62:A63"/>
    <mergeCell ref="X23:X24"/>
    <mergeCell ref="X25:X27"/>
    <mergeCell ref="A1:X1"/>
    <mergeCell ref="A6:A9"/>
    <mergeCell ref="A20:A22"/>
    <mergeCell ref="X3:X5"/>
    <mergeCell ref="X6:X9"/>
    <mergeCell ref="X10:X12"/>
    <mergeCell ref="X13:X14"/>
    <mergeCell ref="X15:X16"/>
    <mergeCell ref="X18:X19"/>
    <mergeCell ref="X20:X22"/>
    <mergeCell ref="A3:A5"/>
    <mergeCell ref="A28:A29"/>
    <mergeCell ref="A15:A16"/>
    <mergeCell ref="A18:A19"/>
    <mergeCell ref="A10:A12"/>
    <mergeCell ref="A25:A27"/>
    <mergeCell ref="A23:A24"/>
    <mergeCell ref="A13:A14"/>
    <mergeCell ref="X28:X29"/>
    <mergeCell ref="X35:X36"/>
    <mergeCell ref="X39:X43"/>
    <mergeCell ref="A60:A61"/>
    <mergeCell ref="A30:A32"/>
    <mergeCell ref="A39:A43"/>
    <mergeCell ref="A50:A58"/>
    <mergeCell ref="X30:X32"/>
    <mergeCell ref="X50:X58"/>
    <mergeCell ref="X60:X61"/>
    <mergeCell ref="A35:A36"/>
  </mergeCells>
  <pageMargins left="0.39370078740157483" right="0" top="0" bottom="0" header="0" footer="0"/>
  <pageSetup paperSize="9" scale="3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II</vt:lpstr>
      <vt:lpstr>'ANEXO II'!Area_de_impressao</vt:lpstr>
      <vt:lpstr>'ANEXO II'!Titulos_de_impressao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Érico Kretzer Júnior</dc:creator>
  <cp:lastModifiedBy>FABRICIO DEVENZ</cp:lastModifiedBy>
  <cp:lastPrinted>2018-11-29T17:46:44Z</cp:lastPrinted>
  <dcterms:created xsi:type="dcterms:W3CDTF">2009-04-28T19:13:11Z</dcterms:created>
  <dcterms:modified xsi:type="dcterms:W3CDTF">2019-03-26T17:20:32Z</dcterms:modified>
</cp:coreProperties>
</file>