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21C0013-7F1C-4B2B-82CA-2131F3000740}" xr6:coauthVersionLast="47" xr6:coauthVersionMax="47" xr10:uidLastSave="{00000000-0000-0000-0000-000000000000}"/>
  <bookViews>
    <workbookView xWindow="-120" yWindow="-120" windowWidth="29040" windowHeight="15720" activeTab="6" xr2:uid="{A01B3207-FA4F-48BC-BD7C-26AC51ABC3C9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  <sheet name="Sheet7" sheetId="7" r:id="rId7"/>
    <sheet name="Sheet8" sheetId="8" r:id="rId8"/>
  </sheets>
  <definedNames>
    <definedName name="_xlchart.v1.0" hidden="1">Sheet2!$M$4:$M$8</definedName>
    <definedName name="_xlchart.v1.1" hidden="1">Sheet2!$N$2:$N$3</definedName>
    <definedName name="_xlchart.v1.2" hidden="1">Sheet2!$N$4:$N$8</definedName>
    <definedName name="_xlchart.v1.3" hidden="1">Sheet2!$M$4:$M$8</definedName>
    <definedName name="_xlchart.v1.4" hidden="1">Sheet2!$N$2:$N$3</definedName>
    <definedName name="_xlchart.v1.5" hidden="1">Sheet2!$N$4:$N$8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8" l="1"/>
  <c r="G14" i="8"/>
  <c r="G13" i="8"/>
  <c r="G12" i="8"/>
  <c r="G11" i="8"/>
  <c r="G10" i="8"/>
  <c r="G9" i="8"/>
  <c r="G8" i="8"/>
  <c r="G7" i="8"/>
  <c r="H17" i="6"/>
  <c r="I11" i="6"/>
  <c r="I10" i="6"/>
  <c r="I9" i="6"/>
  <c r="G9" i="6"/>
  <c r="I8" i="6"/>
  <c r="I7" i="6"/>
  <c r="G7" i="6"/>
  <c r="I6" i="6"/>
  <c r="G6" i="6"/>
  <c r="I5" i="6"/>
  <c r="G6" i="5"/>
  <c r="G9" i="5" s="1"/>
  <c r="O11" i="4"/>
  <c r="O12" i="4"/>
  <c r="O13" i="4"/>
  <c r="O14" i="4"/>
  <c r="O15" i="4"/>
  <c r="O16" i="4"/>
  <c r="O10" i="4"/>
  <c r="N11" i="4"/>
  <c r="N12" i="4"/>
  <c r="N13" i="4"/>
  <c r="N14" i="4"/>
  <c r="N15" i="4"/>
  <c r="P15" i="4" s="1"/>
  <c r="N16" i="4"/>
  <c r="P16" i="4" s="1"/>
  <c r="N10" i="4"/>
  <c r="M11" i="4"/>
  <c r="M12" i="4"/>
  <c r="M13" i="4"/>
  <c r="M14" i="4"/>
  <c r="M15" i="4"/>
  <c r="M16" i="4"/>
  <c r="P14" i="4"/>
  <c r="P13" i="4"/>
  <c r="P12" i="4"/>
  <c r="P11" i="4"/>
  <c r="P10" i="4"/>
  <c r="M10" i="4"/>
  <c r="F12" i="3"/>
  <c r="E12" i="3"/>
  <c r="G11" i="3"/>
  <c r="G12" i="3" s="1"/>
  <c r="D11" i="3"/>
  <c r="D12" i="3" s="1"/>
  <c r="I24" i="1"/>
  <c r="K75" i="1"/>
  <c r="K74" i="1"/>
  <c r="K73" i="1"/>
  <c r="I73" i="1"/>
  <c r="K72" i="1"/>
  <c r="K71" i="1"/>
  <c r="K70" i="1"/>
  <c r="I70" i="1"/>
  <c r="I71" i="1" s="1"/>
  <c r="K69" i="1"/>
  <c r="G7" i="5" l="1"/>
  <c r="G55" i="1"/>
  <c r="G54" i="1"/>
  <c r="G53" i="1"/>
  <c r="G52" i="1"/>
  <c r="G51" i="1"/>
  <c r="G50" i="1"/>
  <c r="G49" i="1"/>
  <c r="G48" i="1"/>
  <c r="G47" i="1"/>
  <c r="L30" i="1" l="1"/>
  <c r="L29" i="1"/>
  <c r="L28" i="1"/>
  <c r="L27" i="1"/>
  <c r="L26" i="1"/>
  <c r="L25" i="1"/>
  <c r="L24" i="1"/>
  <c r="I18" i="1" l="1"/>
  <c r="J17" i="1"/>
  <c r="J18" i="1" s="1"/>
  <c r="H18" i="1"/>
  <c r="G17" i="1"/>
  <c r="G18" i="1" s="1"/>
  <c r="F9" i="1" l="1"/>
  <c r="F10" i="1" s="1"/>
  <c r="F11" i="1" s="1"/>
  <c r="F12" i="1" s="1"/>
</calcChain>
</file>

<file path=xl/sharedStrings.xml><?xml version="1.0" encoding="utf-8"?>
<sst xmlns="http://schemas.openxmlformats.org/spreadsheetml/2006/main" count="221" uniqueCount="93">
  <si>
    <t xml:space="preserve">Write a formula and output of letters from A - Z and 1- 26. Also Merge 5 cells with data. </t>
  </si>
  <si>
    <t>DATA Validation</t>
  </si>
  <si>
    <t>Ramesh</t>
  </si>
  <si>
    <t>cm12 4df</t>
  </si>
  <si>
    <t>IP2X2XN</t>
  </si>
  <si>
    <t>ip2xxx</t>
  </si>
  <si>
    <t xml:space="preserve">formula and out put 
upper validation
lower validation - TRUE or False </t>
  </si>
  <si>
    <t>Day-1</t>
  </si>
  <si>
    <t>Day-2</t>
  </si>
  <si>
    <t>Day-3</t>
  </si>
  <si>
    <t>Day-4</t>
  </si>
  <si>
    <t>Day-5</t>
  </si>
  <si>
    <t>Product-1</t>
  </si>
  <si>
    <t>Product-2</t>
  </si>
  <si>
    <t>Product-3</t>
  </si>
  <si>
    <t xml:space="preserve">1. greater than
2. less than
3. equal to </t>
  </si>
  <si>
    <t>Output</t>
  </si>
  <si>
    <t xml:space="preserve">Data Validation </t>
  </si>
  <si>
    <t>Marketing</t>
  </si>
  <si>
    <t>HR</t>
  </si>
  <si>
    <t>FINANCE</t>
  </si>
  <si>
    <t>STATS</t>
  </si>
  <si>
    <t xml:space="preserve">TOTAL </t>
  </si>
  <si>
    <t>average</t>
  </si>
  <si>
    <t>Pass/Fail</t>
  </si>
  <si>
    <t>Return Value</t>
  </si>
  <si>
    <t>Calculate the SUM, 
AVG &amp; PASS/FAIL</t>
  </si>
  <si>
    <t xml:space="preserve">Generate Today's Date </t>
  </si>
  <si>
    <t xml:space="preserve">Generate Year </t>
  </si>
  <si>
    <t xml:space="preserve">Generate Time </t>
  </si>
  <si>
    <t xml:space="preserve">generate weekday </t>
  </si>
  <si>
    <t>Q. 5</t>
  </si>
  <si>
    <t>Q6</t>
  </si>
  <si>
    <t>orange</t>
  </si>
  <si>
    <t>RED</t>
  </si>
  <si>
    <t xml:space="preserve">Blue </t>
  </si>
  <si>
    <t>CONDITION</t>
  </si>
  <si>
    <t xml:space="preserve">4 CONDITINAL COMMANDS - TRUE - FALSE  </t>
  </si>
  <si>
    <t xml:space="preserve">name </t>
  </si>
  <si>
    <t>MERGING
 COLUMN G &amp; H</t>
  </si>
  <si>
    <t xml:space="preserve">salary </t>
  </si>
  <si>
    <t xml:space="preserve">divison </t>
  </si>
  <si>
    <t xml:space="preserve">Ramesh </t>
  </si>
  <si>
    <t xml:space="preserve">Sales </t>
  </si>
  <si>
    <t>Prema</t>
  </si>
  <si>
    <t>Mkg</t>
  </si>
  <si>
    <t>Suman</t>
  </si>
  <si>
    <t>BD</t>
  </si>
  <si>
    <t>Satish</t>
  </si>
  <si>
    <t xml:space="preserve">Luch </t>
  </si>
  <si>
    <t>Meghana</t>
  </si>
  <si>
    <t>Ravi</t>
  </si>
  <si>
    <t xml:space="preserve">Robert </t>
  </si>
  <si>
    <t>MANPREET</t>
  </si>
  <si>
    <t xml:space="preserve">IF </t>
  </si>
  <si>
    <t xml:space="preserve">AND </t>
  </si>
  <si>
    <t xml:space="preserve">OR </t>
  </si>
  <si>
    <t>Q7</t>
  </si>
  <si>
    <t xml:space="preserve">First Quarter </t>
  </si>
  <si>
    <t>BRAND</t>
  </si>
  <si>
    <t>SALES</t>
  </si>
  <si>
    <t>Tata</t>
  </si>
  <si>
    <t xml:space="preserve">Maruti </t>
  </si>
  <si>
    <t>Toyota</t>
  </si>
  <si>
    <t>Kia</t>
  </si>
  <si>
    <t>Mahindra</t>
  </si>
  <si>
    <t>Maruti</t>
  </si>
  <si>
    <t xml:space="preserve"> </t>
  </si>
  <si>
    <t>Third Quarter</t>
  </si>
  <si>
    <t>Fourth Quarter</t>
  </si>
  <si>
    <t xml:space="preserve">Q8 GRAPH </t>
  </si>
  <si>
    <t xml:space="preserve">Product </t>
  </si>
  <si>
    <t xml:space="preserve">License </t>
  </si>
  <si>
    <t>Version</t>
  </si>
  <si>
    <t xml:space="preserve">Price </t>
  </si>
  <si>
    <t>Dollar</t>
  </si>
  <si>
    <t>JAVA</t>
  </si>
  <si>
    <t>CRM</t>
  </si>
  <si>
    <t>SFA</t>
  </si>
  <si>
    <t>EAI</t>
  </si>
  <si>
    <t>ERP</t>
  </si>
  <si>
    <t>AI</t>
  </si>
  <si>
    <t>CHATGpt</t>
  </si>
  <si>
    <t>Q9. VLOOKUP</t>
  </si>
  <si>
    <t>Q10. HLOOKUP</t>
  </si>
  <si>
    <t>Q.5</t>
  </si>
  <si>
    <t>Q.4</t>
  </si>
  <si>
    <t>Q.3</t>
  </si>
  <si>
    <t>PRODUCT</t>
  </si>
  <si>
    <t>LICENSE</t>
  </si>
  <si>
    <t>VERSION</t>
  </si>
  <si>
    <t>PRICE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</si>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</sst>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50505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0" borderId="15" xfId="0" applyBorder="1"/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Sheet2!$B$2:$B$3</c:f>
              <c:strCache>
                <c:ptCount val="2"/>
                <c:pt idx="0">
                  <c:v>First Quarter </c:v>
                </c:pt>
                <c:pt idx="1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Sheet2!$B$4:$B$9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9-414A-8776-7DF4A3117AE1}"/>
            </c:ext>
          </c:extLst>
        </c:ser>
        <c:ser>
          <c:idx val="1"/>
          <c:order val="1"/>
          <c:tx>
            <c:strRef>
              <c:f>Sheet2!$C$2:$C$3</c:f>
              <c:strCache>
                <c:ptCount val="2"/>
                <c:pt idx="0">
                  <c:v>First Quarter </c:v>
                </c:pt>
                <c:pt idx="1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Sheet2!$C$4:$C$9</c:f>
              <c:numCache>
                <c:formatCode>General</c:formatCode>
                <c:ptCount val="6"/>
                <c:pt idx="0">
                  <c:v>40000</c:v>
                </c:pt>
                <c:pt idx="1">
                  <c:v>120000</c:v>
                </c:pt>
                <c:pt idx="2">
                  <c:v>22000</c:v>
                </c:pt>
                <c:pt idx="3">
                  <c:v>23000</c:v>
                </c:pt>
                <c:pt idx="4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49-414A-8776-7DF4A311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065263"/>
        <c:axId val="1027082543"/>
      </c:barChart>
      <c:catAx>
        <c:axId val="102706526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082543"/>
        <c:crosses val="autoZero"/>
        <c:auto val="1"/>
        <c:lblAlgn val="ctr"/>
        <c:lblOffset val="100"/>
        <c:noMultiLvlLbl val="0"/>
      </c:catAx>
      <c:valAx>
        <c:axId val="102708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06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Sheet2!$I$2:$I$3</c:f>
              <c:strCache>
                <c:ptCount val="2"/>
                <c:pt idx="0">
                  <c:v> </c:v>
                </c:pt>
                <c:pt idx="1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Sheet2!$H$4:$H$8</c:f>
              <c:strCache>
                <c:ptCount val="5"/>
                <c:pt idx="0">
                  <c:v>Tata</c:v>
                </c:pt>
                <c:pt idx="1">
                  <c:v>Maruti</c:v>
                </c:pt>
                <c:pt idx="2">
                  <c:v>Toyota</c:v>
                </c:pt>
                <c:pt idx="3">
                  <c:v>Kia</c:v>
                </c:pt>
                <c:pt idx="4">
                  <c:v>Mahindra</c:v>
                </c:pt>
              </c:strCache>
            </c:strRef>
          </c:cat>
          <c:val>
            <c:numRef>
              <c:f>Sheet2!$I$4:$I$8</c:f>
              <c:numCache>
                <c:formatCode>General</c:formatCode>
                <c:ptCount val="5"/>
                <c:pt idx="0">
                  <c:v>42000</c:v>
                </c:pt>
                <c:pt idx="1">
                  <c:v>130000</c:v>
                </c:pt>
                <c:pt idx="2">
                  <c:v>23000</c:v>
                </c:pt>
                <c:pt idx="3">
                  <c:v>22000</c:v>
                </c:pt>
                <c:pt idx="4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7-4A11-AAC0-AB71D1DF9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Sheet2!$S$2:$S$3</c:f>
              <c:strCache>
                <c:ptCount val="2"/>
                <c:pt idx="0">
                  <c:v>Fourth Quarter</c:v>
                </c:pt>
                <c:pt idx="1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Sheet2!$R$4:$R$8</c:f>
              <c:strCache>
                <c:ptCount val="5"/>
                <c:pt idx="0">
                  <c:v>Tata</c:v>
                </c:pt>
                <c:pt idx="1">
                  <c:v>Maruti</c:v>
                </c:pt>
                <c:pt idx="2">
                  <c:v>Toyota</c:v>
                </c:pt>
                <c:pt idx="3">
                  <c:v>Kia</c:v>
                </c:pt>
                <c:pt idx="4">
                  <c:v>Mahindra</c:v>
                </c:pt>
              </c:strCache>
            </c:strRef>
          </c:cat>
          <c:val>
            <c:numRef>
              <c:f>Sheet2!$S$4:$S$8</c:f>
              <c:numCache>
                <c:formatCode>General</c:formatCode>
                <c:ptCount val="5"/>
                <c:pt idx="0">
                  <c:v>46000</c:v>
                </c:pt>
                <c:pt idx="1">
                  <c:v>132570</c:v>
                </c:pt>
                <c:pt idx="2">
                  <c:v>24500</c:v>
                </c:pt>
                <c:pt idx="3">
                  <c:v>27000</c:v>
                </c:pt>
                <c:pt idx="4">
                  <c:v>36804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1-482A-8E8C-B3E505322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00271"/>
        <c:axId val="133500751"/>
        <c:axId val="960959183"/>
      </c:area3DChart>
      <c:catAx>
        <c:axId val="133500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0751"/>
        <c:crosses val="autoZero"/>
        <c:auto val="1"/>
        <c:lblAlgn val="ctr"/>
        <c:lblOffset val="100"/>
        <c:noMultiLvlLbl val="0"/>
      </c:catAx>
      <c:valAx>
        <c:axId val="13350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0271"/>
        <c:crosses val="autoZero"/>
        <c:crossBetween val="midCat"/>
      </c:valAx>
      <c:serAx>
        <c:axId val="9609591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0751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sunburst" uniqueId="{081C7788-4D50-4C42-B0FD-36AD6984400B}">
          <cx:tx>
            <cx:txData>
              <cx:f>_xlchart.v1.4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13</xdr:row>
      <xdr:rowOff>19049</xdr:rowOff>
    </xdr:from>
    <xdr:to>
      <xdr:col>4</xdr:col>
      <xdr:colOff>542925</xdr:colOff>
      <xdr:row>23</xdr:row>
      <xdr:rowOff>90486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167D4-B40A-885F-1A5A-73D9A4231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600076</xdr:colOff>
      <xdr:row>12</xdr:row>
      <xdr:rowOff>185737</xdr:rowOff>
    </xdr:from>
    <xdr:to>
      <xdr:col>9</xdr:col>
      <xdr:colOff>590550</xdr:colOff>
      <xdr:row>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F8CE2C-D053-EA3A-B4EF-9736CF7BA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533401</xdr:colOff>
      <xdr:row>13</xdr:row>
      <xdr:rowOff>28575</xdr:rowOff>
    </xdr:from>
    <xdr:to>
      <xdr:col>15</xdr:col>
      <xdr:colOff>9525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E6A4D1-0343-1FE2-86FC-7EE238835C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1" y="2505075"/>
              <a:ext cx="2524124" cy="1914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257175</xdr:colOff>
      <xdr:row>12</xdr:row>
      <xdr:rowOff>157162</xdr:rowOff>
    </xdr:from>
    <xdr:to>
      <xdr:col>20</xdr:col>
      <xdr:colOff>476250</xdr:colOff>
      <xdr:row>23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6ABC41-E36D-EF7A-C857-CA90D7E1B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8117-6091-4E2C-8197-43AEBD977872}">
  <dimension ref="E5:P76"/>
  <sheetViews>
    <sheetView showGridLines="0" topLeftCell="A34" workbookViewId="0">
      <selection activeCell="E45" sqref="E45:M55"/>
    </sheetView>
  </sheetViews>
  <sheetFormatPr defaultRowHeight="15" x14ac:dyDescent="0.25"/>
  <cols>
    <col min="5" max="5" width="12.140625" style="3" customWidth="1"/>
    <col min="6" max="6" width="9.7109375" bestFit="1" customWidth="1"/>
    <col min="7" max="7" width="10.5703125" customWidth="1"/>
    <col min="8" max="8" width="9" customWidth="1"/>
    <col min="9" max="9" width="8.42578125" customWidth="1"/>
    <col min="10" max="10" width="16.85546875" customWidth="1"/>
    <col min="11" max="11" width="25.28515625" customWidth="1"/>
    <col min="13" max="13" width="11.140625" customWidth="1"/>
  </cols>
  <sheetData>
    <row r="5" spans="5:13" x14ac:dyDescent="0.25">
      <c r="E5" s="7">
        <v>1</v>
      </c>
      <c r="F5" s="36" t="s">
        <v>0</v>
      </c>
      <c r="G5" s="36"/>
      <c r="H5" s="36"/>
      <c r="I5" s="36"/>
      <c r="J5" s="36"/>
      <c r="K5" s="36"/>
    </row>
    <row r="7" spans="5:13" ht="17.25" x14ac:dyDescent="0.3">
      <c r="E7" s="39">
        <v>2</v>
      </c>
      <c r="F7" s="47" t="s">
        <v>1</v>
      </c>
      <c r="G7" s="48"/>
      <c r="H7" s="12" t="s">
        <v>16</v>
      </c>
      <c r="I7" s="37" t="s">
        <v>6</v>
      </c>
      <c r="J7" s="38"/>
    </row>
    <row r="8" spans="5:13" ht="17.25" x14ac:dyDescent="0.3">
      <c r="E8" s="40"/>
      <c r="F8" s="8">
        <v>1</v>
      </c>
      <c r="G8" s="4" t="s">
        <v>2</v>
      </c>
      <c r="H8" s="5"/>
      <c r="I8" s="38"/>
      <c r="J8" s="38"/>
    </row>
    <row r="9" spans="5:13" ht="17.25" x14ac:dyDescent="0.3">
      <c r="E9" s="40"/>
      <c r="F9" s="8">
        <f>F8+1</f>
        <v>2</v>
      </c>
      <c r="G9" s="4" t="s">
        <v>3</v>
      </c>
      <c r="H9" s="5"/>
      <c r="I9" s="38"/>
      <c r="J9" s="38"/>
    </row>
    <row r="10" spans="5:13" ht="17.25" x14ac:dyDescent="0.3">
      <c r="E10" s="40"/>
      <c r="F10" s="8">
        <f t="shared" ref="F10:F12" si="0">F9+1</f>
        <v>3</v>
      </c>
      <c r="G10" s="4" t="s">
        <v>4</v>
      </c>
      <c r="H10" s="6"/>
      <c r="I10" s="38"/>
      <c r="J10" s="38"/>
    </row>
    <row r="11" spans="5:13" ht="17.25" x14ac:dyDescent="0.3">
      <c r="E11" s="40"/>
      <c r="F11" s="8">
        <f t="shared" si="0"/>
        <v>4</v>
      </c>
      <c r="G11" s="4" t="s">
        <v>5</v>
      </c>
      <c r="H11" s="5"/>
      <c r="I11" s="38"/>
      <c r="J11" s="38"/>
    </row>
    <row r="12" spans="5:13" ht="17.25" x14ac:dyDescent="0.3">
      <c r="E12" s="41"/>
      <c r="F12" s="8">
        <f t="shared" si="0"/>
        <v>5</v>
      </c>
      <c r="G12" s="4" t="s">
        <v>4</v>
      </c>
      <c r="H12" s="6"/>
      <c r="I12" s="38"/>
      <c r="J12" s="38"/>
    </row>
    <row r="15" spans="5:13" ht="15.75" x14ac:dyDescent="0.25">
      <c r="E15" s="42">
        <v>3</v>
      </c>
      <c r="F15" s="10"/>
      <c r="G15" s="9" t="s">
        <v>7</v>
      </c>
      <c r="H15" s="9" t="s">
        <v>8</v>
      </c>
      <c r="I15" s="9" t="s">
        <v>9</v>
      </c>
      <c r="J15" s="9" t="s">
        <v>10</v>
      </c>
      <c r="K15" s="9" t="s">
        <v>11</v>
      </c>
      <c r="L15" s="45" t="s">
        <v>15</v>
      </c>
      <c r="M15" s="46"/>
    </row>
    <row r="16" spans="5:13" ht="15.75" x14ac:dyDescent="0.25">
      <c r="E16" s="43"/>
      <c r="F16" s="11" t="s">
        <v>12</v>
      </c>
      <c r="G16" s="10">
        <v>233</v>
      </c>
      <c r="H16" s="10">
        <v>100</v>
      </c>
      <c r="I16" s="10">
        <v>100</v>
      </c>
      <c r="J16" s="10">
        <v>111</v>
      </c>
      <c r="K16" s="10">
        <v>211</v>
      </c>
      <c r="L16" s="46"/>
      <c r="M16" s="46"/>
    </row>
    <row r="17" spans="5:14" ht="15.75" x14ac:dyDescent="0.25">
      <c r="E17" s="43"/>
      <c r="F17" s="11" t="s">
        <v>13</v>
      </c>
      <c r="G17" s="10">
        <f>G16+50</f>
        <v>283</v>
      </c>
      <c r="H17" s="10">
        <v>444</v>
      </c>
      <c r="I17" s="10">
        <v>321</v>
      </c>
      <c r="J17" s="10">
        <f>J16+25</f>
        <v>136</v>
      </c>
      <c r="K17" s="10">
        <v>567</v>
      </c>
      <c r="L17" s="46"/>
      <c r="M17" s="46"/>
    </row>
    <row r="18" spans="5:14" ht="15.75" x14ac:dyDescent="0.25">
      <c r="E18" s="44"/>
      <c r="F18" s="11" t="s">
        <v>14</v>
      </c>
      <c r="G18" s="10">
        <f t="shared" ref="G18" si="1">G17+50</f>
        <v>333</v>
      </c>
      <c r="H18" s="10">
        <f t="shared" ref="H18" si="2">H17*2</f>
        <v>888</v>
      </c>
      <c r="I18" s="10">
        <f t="shared" ref="I18" si="3">I17-10</f>
        <v>311</v>
      </c>
      <c r="J18" s="10">
        <f t="shared" ref="J18" si="4">J17+25</f>
        <v>161</v>
      </c>
      <c r="K18" s="10">
        <v>876</v>
      </c>
      <c r="L18" s="46"/>
      <c r="M18" s="46"/>
    </row>
    <row r="21" spans="5:14" x14ac:dyDescent="0.25">
      <c r="E21" s="3">
        <v>4</v>
      </c>
    </row>
    <row r="22" spans="5:14" ht="18.75" x14ac:dyDescent="0.3">
      <c r="E22" s="50" t="s">
        <v>17</v>
      </c>
      <c r="F22" s="51"/>
      <c r="G22" s="51"/>
      <c r="H22" s="51"/>
      <c r="I22" s="51"/>
      <c r="J22" s="51"/>
      <c r="K22" s="51"/>
      <c r="L22" s="52"/>
      <c r="M22" s="53" t="s">
        <v>26</v>
      </c>
      <c r="N22" s="16"/>
    </row>
    <row r="23" spans="5:14" x14ac:dyDescent="0.25">
      <c r="E23" s="13" t="s">
        <v>18</v>
      </c>
      <c r="F23" s="13" t="s">
        <v>19</v>
      </c>
      <c r="G23" s="13" t="s">
        <v>20</v>
      </c>
      <c r="H23" s="13" t="s">
        <v>21</v>
      </c>
      <c r="I23" s="13" t="s">
        <v>22</v>
      </c>
      <c r="J23" s="13" t="s">
        <v>23</v>
      </c>
      <c r="K23" s="13" t="s">
        <v>24</v>
      </c>
      <c r="L23" s="13" t="s">
        <v>25</v>
      </c>
      <c r="M23" s="43"/>
    </row>
    <row r="24" spans="5:14" x14ac:dyDescent="0.25">
      <c r="E24" s="14">
        <v>70</v>
      </c>
      <c r="F24" s="14">
        <v>50</v>
      </c>
      <c r="G24" s="14">
        <v>44</v>
      </c>
      <c r="H24" s="14">
        <v>55</v>
      </c>
      <c r="I24" s="14">
        <f>SUM(E24:H24)</f>
        <v>219</v>
      </c>
      <c r="J24" s="14"/>
      <c r="K24" s="15"/>
      <c r="L24" s="14">
        <f>IF(J24&gt;50,1,0)</f>
        <v>0</v>
      </c>
      <c r="M24" s="43"/>
    </row>
    <row r="25" spans="5:14" x14ac:dyDescent="0.25">
      <c r="E25" s="14">
        <v>40</v>
      </c>
      <c r="F25" s="14">
        <v>35</v>
      </c>
      <c r="G25" s="14">
        <v>45</v>
      </c>
      <c r="H25" s="14">
        <v>77</v>
      </c>
      <c r="I25" s="14"/>
      <c r="J25" s="14"/>
      <c r="K25" s="15"/>
      <c r="L25" s="14">
        <f t="shared" ref="L25:L30" si="5">IF(J25&gt;50,1,0)</f>
        <v>0</v>
      </c>
      <c r="M25" s="43"/>
    </row>
    <row r="26" spans="5:14" x14ac:dyDescent="0.25">
      <c r="E26" s="14">
        <v>35</v>
      </c>
      <c r="F26" s="14">
        <v>100</v>
      </c>
      <c r="G26" s="14">
        <v>100</v>
      </c>
      <c r="H26" s="14">
        <v>100</v>
      </c>
      <c r="I26" s="14"/>
      <c r="J26" s="14"/>
      <c r="K26" s="14"/>
      <c r="L26" s="14">
        <f t="shared" si="5"/>
        <v>0</v>
      </c>
      <c r="M26" s="43"/>
    </row>
    <row r="27" spans="5:14" x14ac:dyDescent="0.25">
      <c r="E27" s="14">
        <v>35</v>
      </c>
      <c r="F27" s="14">
        <v>50</v>
      </c>
      <c r="G27" s="14">
        <v>50</v>
      </c>
      <c r="H27" s="14">
        <v>50</v>
      </c>
      <c r="I27" s="14"/>
      <c r="J27" s="14"/>
      <c r="K27" s="14"/>
      <c r="L27" s="14">
        <f t="shared" si="5"/>
        <v>0</v>
      </c>
      <c r="M27" s="43"/>
    </row>
    <row r="28" spans="5:14" x14ac:dyDescent="0.25">
      <c r="E28" s="14">
        <v>35</v>
      </c>
      <c r="F28" s="14">
        <v>40</v>
      </c>
      <c r="G28" s="14">
        <v>35</v>
      </c>
      <c r="H28" s="14">
        <v>40</v>
      </c>
      <c r="I28" s="14"/>
      <c r="J28" s="14"/>
      <c r="K28" s="14"/>
      <c r="L28" s="14">
        <f t="shared" si="5"/>
        <v>0</v>
      </c>
      <c r="M28" s="43"/>
    </row>
    <row r="29" spans="5:14" x14ac:dyDescent="0.25">
      <c r="E29" s="14">
        <v>35</v>
      </c>
      <c r="F29" s="14">
        <v>45</v>
      </c>
      <c r="G29" s="14">
        <v>50</v>
      </c>
      <c r="H29" s="14">
        <v>45</v>
      </c>
      <c r="I29" s="14"/>
      <c r="J29" s="14"/>
      <c r="K29" s="14"/>
      <c r="L29" s="14">
        <f t="shared" si="5"/>
        <v>0</v>
      </c>
      <c r="M29" s="43"/>
    </row>
    <row r="30" spans="5:14" x14ac:dyDescent="0.25">
      <c r="E30" s="14">
        <v>35</v>
      </c>
      <c r="F30" s="14">
        <v>49</v>
      </c>
      <c r="G30" s="14">
        <v>49</v>
      </c>
      <c r="H30" s="14">
        <v>49</v>
      </c>
      <c r="I30" s="14"/>
      <c r="J30" s="14"/>
      <c r="K30" s="14"/>
      <c r="L30" s="14">
        <f t="shared" si="5"/>
        <v>0</v>
      </c>
      <c r="M30" s="44"/>
    </row>
    <row r="33" spans="5:13" x14ac:dyDescent="0.25">
      <c r="E33" s="3" t="s">
        <v>31</v>
      </c>
    </row>
    <row r="34" spans="5:13" x14ac:dyDescent="0.25">
      <c r="E34" s="2">
        <v>1</v>
      </c>
      <c r="F34" s="1" t="s">
        <v>27</v>
      </c>
      <c r="G34" s="1"/>
      <c r="H34" s="1"/>
    </row>
    <row r="35" spans="5:13" x14ac:dyDescent="0.25">
      <c r="E35" s="2"/>
      <c r="F35" s="1" t="s">
        <v>28</v>
      </c>
      <c r="G35" s="1"/>
      <c r="H35" s="1"/>
    </row>
    <row r="36" spans="5:13" x14ac:dyDescent="0.25">
      <c r="E36" s="2"/>
      <c r="F36" s="1" t="s">
        <v>29</v>
      </c>
      <c r="G36" s="1"/>
      <c r="H36" s="1"/>
    </row>
    <row r="37" spans="5:13" x14ac:dyDescent="0.25">
      <c r="E37" s="2"/>
      <c r="F37" s="1" t="s">
        <v>30</v>
      </c>
      <c r="G37" s="1"/>
      <c r="H37" s="1"/>
    </row>
    <row r="40" spans="5:13" x14ac:dyDescent="0.25">
      <c r="E40" s="3" t="s">
        <v>32</v>
      </c>
      <c r="I40" t="s">
        <v>36</v>
      </c>
    </row>
    <row r="41" spans="5:13" x14ac:dyDescent="0.25">
      <c r="E41" s="14" t="s">
        <v>33</v>
      </c>
      <c r="F41" s="14" t="s">
        <v>34</v>
      </c>
      <c r="G41" s="14">
        <v>5</v>
      </c>
      <c r="H41" s="14">
        <v>100</v>
      </c>
      <c r="I41" s="14"/>
      <c r="J41" s="54" t="s">
        <v>37</v>
      </c>
      <c r="K41" s="55"/>
      <c r="L41" s="55"/>
      <c r="M41" s="56"/>
    </row>
    <row r="42" spans="5:13" x14ac:dyDescent="0.25">
      <c r="E42" s="14" t="s">
        <v>35</v>
      </c>
      <c r="F42" s="14" t="s">
        <v>34</v>
      </c>
      <c r="G42" s="14">
        <v>6</v>
      </c>
      <c r="H42" s="14">
        <v>100</v>
      </c>
      <c r="I42" s="14"/>
      <c r="J42" s="57"/>
      <c r="K42" s="58"/>
      <c r="L42" s="58"/>
      <c r="M42" s="59"/>
    </row>
    <row r="45" spans="5:13" x14ac:dyDescent="0.25">
      <c r="E45" s="3" t="s">
        <v>57</v>
      </c>
    </row>
    <row r="46" spans="5:13" x14ac:dyDescent="0.25">
      <c r="E46" s="17">
        <v>1</v>
      </c>
      <c r="F46" s="2" t="s">
        <v>38</v>
      </c>
      <c r="G46" s="18" t="s">
        <v>39</v>
      </c>
      <c r="H46" s="19" t="s">
        <v>40</v>
      </c>
      <c r="I46" s="19" t="s">
        <v>41</v>
      </c>
      <c r="J46" s="2" t="s">
        <v>54</v>
      </c>
      <c r="K46" s="2" t="s">
        <v>55</v>
      </c>
      <c r="L46" s="2" t="s">
        <v>56</v>
      </c>
      <c r="M46" s="2"/>
    </row>
    <row r="47" spans="5:13" x14ac:dyDescent="0.25">
      <c r="E47" s="17">
        <v>2</v>
      </c>
      <c r="F47" s="1" t="s">
        <v>42</v>
      </c>
      <c r="G47" s="1" t="str">
        <f>F47&amp;E47</f>
        <v>Ramesh 2</v>
      </c>
      <c r="H47" s="1">
        <v>10000</v>
      </c>
      <c r="I47" s="1" t="s">
        <v>43</v>
      </c>
      <c r="J47" s="2"/>
      <c r="K47" s="2"/>
      <c r="L47" s="2"/>
      <c r="M47" s="2"/>
    </row>
    <row r="48" spans="5:13" x14ac:dyDescent="0.25">
      <c r="E48" s="17">
        <v>3</v>
      </c>
      <c r="F48" s="1" t="s">
        <v>44</v>
      </c>
      <c r="G48" s="1" t="str">
        <f t="shared" ref="G48:G55" si="6">F48&amp;E48</f>
        <v>Prema3</v>
      </c>
      <c r="H48" s="1">
        <v>8000</v>
      </c>
      <c r="I48" s="1" t="s">
        <v>45</v>
      </c>
      <c r="J48" s="2"/>
      <c r="K48" s="2"/>
      <c r="L48" s="2"/>
      <c r="M48" s="2"/>
    </row>
    <row r="49" spans="5:16" x14ac:dyDescent="0.25">
      <c r="E49" s="17">
        <v>4</v>
      </c>
      <c r="F49" s="1" t="s">
        <v>46</v>
      </c>
      <c r="G49" s="1" t="str">
        <f t="shared" si="6"/>
        <v>Suman4</v>
      </c>
      <c r="H49" s="1">
        <v>3000</v>
      </c>
      <c r="I49" s="1" t="s">
        <v>47</v>
      </c>
      <c r="J49" s="2"/>
      <c r="K49" s="2"/>
      <c r="L49" s="2"/>
      <c r="M49" s="2"/>
    </row>
    <row r="50" spans="5:16" x14ac:dyDescent="0.25">
      <c r="E50" s="17">
        <v>5</v>
      </c>
      <c r="F50" s="1" t="s">
        <v>48</v>
      </c>
      <c r="G50" s="1" t="str">
        <f t="shared" si="6"/>
        <v>Satish5</v>
      </c>
      <c r="H50" s="1">
        <v>2000</v>
      </c>
      <c r="I50" s="1" t="s">
        <v>43</v>
      </c>
      <c r="J50" s="2"/>
      <c r="K50" s="2"/>
      <c r="L50" s="2"/>
      <c r="M50" s="2"/>
    </row>
    <row r="51" spans="5:16" x14ac:dyDescent="0.25">
      <c r="E51" s="17">
        <v>6</v>
      </c>
      <c r="F51" s="1" t="s">
        <v>49</v>
      </c>
      <c r="G51" s="1" t="str">
        <f t="shared" si="6"/>
        <v>Luch 6</v>
      </c>
      <c r="H51" s="1">
        <v>5500</v>
      </c>
      <c r="I51" s="1" t="s">
        <v>45</v>
      </c>
      <c r="J51" s="2"/>
      <c r="K51" s="2"/>
      <c r="L51" s="2"/>
      <c r="M51" s="2"/>
    </row>
    <row r="52" spans="5:16" x14ac:dyDescent="0.25">
      <c r="E52" s="17">
        <v>7</v>
      </c>
      <c r="F52" s="1" t="s">
        <v>50</v>
      </c>
      <c r="G52" s="1" t="str">
        <f>E52&amp;F52</f>
        <v>7Meghana</v>
      </c>
      <c r="H52" s="1">
        <v>21000</v>
      </c>
      <c r="I52" s="1" t="s">
        <v>47</v>
      </c>
      <c r="J52" s="2"/>
      <c r="K52" s="2"/>
      <c r="L52" s="2"/>
      <c r="M52" s="2"/>
    </row>
    <row r="53" spans="5:16" x14ac:dyDescent="0.25">
      <c r="E53" s="17">
        <v>8</v>
      </c>
      <c r="F53" s="1" t="s">
        <v>51</v>
      </c>
      <c r="G53" s="1" t="str">
        <f t="shared" si="6"/>
        <v>Ravi8</v>
      </c>
      <c r="H53" s="1">
        <v>11000</v>
      </c>
      <c r="I53" s="1" t="s">
        <v>43</v>
      </c>
      <c r="J53" s="2"/>
      <c r="K53" s="2"/>
      <c r="L53" s="2"/>
      <c r="M53" s="2"/>
    </row>
    <row r="54" spans="5:16" x14ac:dyDescent="0.25">
      <c r="E54" s="17">
        <v>9</v>
      </c>
      <c r="F54" s="1" t="s">
        <v>52</v>
      </c>
      <c r="G54" s="1" t="str">
        <f t="shared" si="6"/>
        <v>Robert 9</v>
      </c>
      <c r="H54" s="1">
        <v>3456</v>
      </c>
      <c r="I54" s="1" t="s">
        <v>45</v>
      </c>
      <c r="J54" s="2"/>
      <c r="K54" s="2"/>
      <c r="L54" s="2"/>
      <c r="M54" s="2"/>
    </row>
    <row r="55" spans="5:16" x14ac:dyDescent="0.25">
      <c r="E55" s="17">
        <v>10</v>
      </c>
      <c r="F55" s="1" t="s">
        <v>53</v>
      </c>
      <c r="G55" s="1" t="str">
        <f t="shared" si="6"/>
        <v>MANPREET10</v>
      </c>
      <c r="H55" s="1">
        <v>3456</v>
      </c>
      <c r="I55" s="1" t="s">
        <v>45</v>
      </c>
    </row>
    <row r="58" spans="5:16" x14ac:dyDescent="0.25">
      <c r="E58" s="3" t="s">
        <v>70</v>
      </c>
    </row>
    <row r="59" spans="5:16" x14ac:dyDescent="0.25">
      <c r="F59" s="60" t="s">
        <v>58</v>
      </c>
      <c r="G59" s="60"/>
      <c r="I59" s="60" t="s">
        <v>67</v>
      </c>
      <c r="J59" s="60"/>
      <c r="L59" s="49" t="s">
        <v>68</v>
      </c>
      <c r="M59" s="49"/>
      <c r="O59" s="49" t="s">
        <v>69</v>
      </c>
      <c r="P59" s="49"/>
    </row>
    <row r="60" spans="5:16" x14ac:dyDescent="0.25">
      <c r="F60" s="20" t="s">
        <v>59</v>
      </c>
      <c r="G60" s="21" t="s">
        <v>60</v>
      </c>
      <c r="I60" s="20" t="s">
        <v>67</v>
      </c>
      <c r="J60" s="26" t="s">
        <v>60</v>
      </c>
      <c r="L60" s="20" t="s">
        <v>59</v>
      </c>
      <c r="M60" s="26" t="s">
        <v>60</v>
      </c>
      <c r="O60" s="26" t="s">
        <v>59</v>
      </c>
      <c r="P60" s="26" t="s">
        <v>60</v>
      </c>
    </row>
    <row r="61" spans="5:16" x14ac:dyDescent="0.25">
      <c r="F61" s="22" t="s">
        <v>61</v>
      </c>
      <c r="G61" s="23">
        <v>40000</v>
      </c>
      <c r="I61" s="22" t="s">
        <v>61</v>
      </c>
      <c r="J61" s="27">
        <v>42000</v>
      </c>
      <c r="L61" s="22" t="s">
        <v>61</v>
      </c>
      <c r="M61" s="27">
        <v>45000</v>
      </c>
      <c r="O61" s="19" t="s">
        <v>61</v>
      </c>
      <c r="P61" s="19">
        <v>46000</v>
      </c>
    </row>
    <row r="62" spans="5:16" x14ac:dyDescent="0.25">
      <c r="F62" s="22" t="s">
        <v>62</v>
      </c>
      <c r="G62" s="24">
        <v>120000</v>
      </c>
      <c r="I62" s="22" t="s">
        <v>66</v>
      </c>
      <c r="J62" s="28">
        <v>130000</v>
      </c>
      <c r="L62" s="22" t="s">
        <v>66</v>
      </c>
      <c r="M62" s="28">
        <v>135000</v>
      </c>
      <c r="O62" s="29" t="s">
        <v>66</v>
      </c>
      <c r="P62" s="29">
        <v>132570</v>
      </c>
    </row>
    <row r="63" spans="5:16" x14ac:dyDescent="0.25">
      <c r="F63" s="22" t="s">
        <v>63</v>
      </c>
      <c r="G63" s="24">
        <v>22000</v>
      </c>
      <c r="I63" s="22" t="s">
        <v>63</v>
      </c>
      <c r="J63" s="28">
        <v>23000</v>
      </c>
      <c r="L63" s="22" t="s">
        <v>63</v>
      </c>
      <c r="M63" s="28">
        <v>25000</v>
      </c>
      <c r="O63" s="29" t="s">
        <v>63</v>
      </c>
      <c r="P63" s="29">
        <v>24500</v>
      </c>
    </row>
    <row r="64" spans="5:16" x14ac:dyDescent="0.25">
      <c r="F64" s="22" t="s">
        <v>64</v>
      </c>
      <c r="G64" s="24">
        <v>23000</v>
      </c>
      <c r="I64" s="22" t="s">
        <v>64</v>
      </c>
      <c r="J64" s="28">
        <v>22000</v>
      </c>
      <c r="L64" s="22" t="s">
        <v>64</v>
      </c>
      <c r="M64" s="28">
        <v>25000</v>
      </c>
      <c r="O64" s="29" t="s">
        <v>64</v>
      </c>
      <c r="P64" s="29">
        <v>27000</v>
      </c>
    </row>
    <row r="65" spans="5:16" x14ac:dyDescent="0.25">
      <c r="F65" s="22" t="s">
        <v>65</v>
      </c>
      <c r="G65" s="25">
        <v>32000</v>
      </c>
      <c r="I65" s="22" t="s">
        <v>65</v>
      </c>
      <c r="J65" s="28">
        <v>35000</v>
      </c>
      <c r="L65" s="22" t="s">
        <v>65</v>
      </c>
      <c r="M65" s="28">
        <v>37000</v>
      </c>
      <c r="O65" s="30" t="s">
        <v>65</v>
      </c>
      <c r="P65" s="29">
        <v>36804</v>
      </c>
    </row>
    <row r="68" spans="5:16" ht="17.25" x14ac:dyDescent="0.25">
      <c r="E68" s="3" t="s">
        <v>83</v>
      </c>
      <c r="F68" s="31"/>
      <c r="G68" s="31" t="s">
        <v>71</v>
      </c>
      <c r="H68" s="31" t="s">
        <v>72</v>
      </c>
      <c r="I68" s="31" t="s">
        <v>73</v>
      </c>
      <c r="J68" s="31" t="s">
        <v>74</v>
      </c>
      <c r="K68" s="31" t="s">
        <v>75</v>
      </c>
    </row>
    <row r="69" spans="5:16" ht="17.25" x14ac:dyDescent="0.25">
      <c r="F69" s="32">
        <v>1</v>
      </c>
      <c r="G69" s="32" t="s">
        <v>76</v>
      </c>
      <c r="H69" s="32">
        <v>10</v>
      </c>
      <c r="I69" s="33">
        <v>1</v>
      </c>
      <c r="J69" s="34">
        <v>8000</v>
      </c>
      <c r="K69" s="35">
        <f>J69/82</f>
        <v>97.560975609756099</v>
      </c>
    </row>
    <row r="70" spans="5:16" ht="17.25" x14ac:dyDescent="0.25">
      <c r="F70" s="32">
        <v>2</v>
      </c>
      <c r="G70" s="32" t="s">
        <v>77</v>
      </c>
      <c r="H70" s="32">
        <v>6</v>
      </c>
      <c r="I70" s="33">
        <f>I69+0.1</f>
        <v>1.1000000000000001</v>
      </c>
      <c r="J70" s="34">
        <v>6999</v>
      </c>
      <c r="K70" s="35">
        <f t="shared" ref="K70:K75" si="7">J70/82</f>
        <v>85.353658536585371</v>
      </c>
    </row>
    <row r="71" spans="5:16" ht="17.25" x14ac:dyDescent="0.25">
      <c r="F71" s="32">
        <v>3</v>
      </c>
      <c r="G71" s="32" t="s">
        <v>78</v>
      </c>
      <c r="H71" s="32">
        <v>4</v>
      </c>
      <c r="I71" s="33">
        <f t="shared" ref="I71:I73" si="8">I70+0.1</f>
        <v>1.2000000000000002</v>
      </c>
      <c r="J71" s="34">
        <v>11000</v>
      </c>
      <c r="K71" s="35">
        <f t="shared" si="7"/>
        <v>134.14634146341464</v>
      </c>
    </row>
    <row r="72" spans="5:16" ht="17.25" x14ac:dyDescent="0.25">
      <c r="F72" s="32">
        <v>4</v>
      </c>
      <c r="G72" s="32" t="s">
        <v>79</v>
      </c>
      <c r="H72" s="32">
        <v>5</v>
      </c>
      <c r="I72" s="33">
        <v>5</v>
      </c>
      <c r="J72" s="34">
        <v>15000</v>
      </c>
      <c r="K72" s="35">
        <f t="shared" si="7"/>
        <v>182.92682926829269</v>
      </c>
    </row>
    <row r="73" spans="5:16" ht="17.25" x14ac:dyDescent="0.25">
      <c r="F73" s="32">
        <v>5</v>
      </c>
      <c r="G73" s="32" t="s">
        <v>80</v>
      </c>
      <c r="H73" s="32">
        <v>3</v>
      </c>
      <c r="I73" s="33">
        <f t="shared" si="8"/>
        <v>5.0999999999999996</v>
      </c>
      <c r="J73" s="34">
        <v>25000</v>
      </c>
      <c r="K73" s="35">
        <f t="shared" si="7"/>
        <v>304.8780487804878</v>
      </c>
    </row>
    <row r="74" spans="5:16" ht="17.25" x14ac:dyDescent="0.25">
      <c r="F74" s="32">
        <v>6</v>
      </c>
      <c r="G74" s="32" t="s">
        <v>81</v>
      </c>
      <c r="H74" s="32">
        <v>2</v>
      </c>
      <c r="I74" s="33">
        <v>3.5</v>
      </c>
      <c r="J74" s="34">
        <v>5789</v>
      </c>
      <c r="K74" s="35">
        <f t="shared" si="7"/>
        <v>70.597560975609753</v>
      </c>
    </row>
    <row r="75" spans="5:16" ht="17.25" x14ac:dyDescent="0.25">
      <c r="F75" s="32">
        <v>7</v>
      </c>
      <c r="G75" s="32" t="s">
        <v>82</v>
      </c>
      <c r="H75" s="32">
        <v>1</v>
      </c>
      <c r="I75" s="33">
        <v>2.5</v>
      </c>
      <c r="J75" s="34">
        <v>1998</v>
      </c>
      <c r="K75" s="35">
        <f t="shared" si="7"/>
        <v>24.365853658536587</v>
      </c>
    </row>
    <row r="76" spans="5:16" x14ac:dyDescent="0.25">
      <c r="E76" s="3" t="s">
        <v>84</v>
      </c>
    </row>
  </sheetData>
  <mergeCells count="13">
    <mergeCell ref="O59:P59"/>
    <mergeCell ref="E22:L22"/>
    <mergeCell ref="M22:M30"/>
    <mergeCell ref="J41:M42"/>
    <mergeCell ref="F59:G59"/>
    <mergeCell ref="I59:J59"/>
    <mergeCell ref="L59:M59"/>
    <mergeCell ref="F5:K5"/>
    <mergeCell ref="I7:J12"/>
    <mergeCell ref="E7:E12"/>
    <mergeCell ref="E15:E18"/>
    <mergeCell ref="L15:M18"/>
    <mergeCell ref="F7:G7"/>
  </mergeCells>
  <dataValidations count="2">
    <dataValidation type="whole" allowBlank="1" showInputMessage="1" showErrorMessage="1" sqref="H24:H30 E24:F30" xr:uid="{5F47297C-F21A-49F3-9811-AD79CA5A4892}">
      <formula1>35</formula1>
      <formula2>100</formula2>
    </dataValidation>
    <dataValidation type="whole" allowBlank="1" showInputMessage="1" showErrorMessage="1" sqref="G24:G25 G27:G30" xr:uid="{464F927D-D25F-41A8-99FD-49E9657AEEB8}">
      <formula1>5</formula1>
      <formula2>50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F8C7-E075-400A-8024-E5C33BD44632}">
  <dimension ref="C5:G9"/>
  <sheetViews>
    <sheetView workbookViewId="0">
      <selection activeCell="G8" sqref="G8"/>
    </sheetView>
  </sheetViews>
  <sheetFormatPr defaultRowHeight="15" x14ac:dyDescent="0.25"/>
  <cols>
    <col min="6" max="6" width="14.5703125" customWidth="1"/>
    <col min="7" max="7" width="9.7109375" bestFit="1" customWidth="1"/>
  </cols>
  <sheetData>
    <row r="5" spans="3:7" x14ac:dyDescent="0.25">
      <c r="C5" t="s">
        <v>85</v>
      </c>
    </row>
    <row r="6" spans="3:7" x14ac:dyDescent="0.25">
      <c r="D6" s="2">
        <v>1</v>
      </c>
      <c r="E6" s="1" t="s">
        <v>27</v>
      </c>
      <c r="F6" s="1"/>
      <c r="G6" s="62">
        <f ca="1">TODAY()</f>
        <v>45835</v>
      </c>
    </row>
    <row r="7" spans="3:7" x14ac:dyDescent="0.25">
      <c r="D7" s="2"/>
      <c r="E7" s="1" t="s">
        <v>28</v>
      </c>
      <c r="F7" s="1"/>
      <c r="G7" s="63">
        <f ca="1">YEAR(G6)</f>
        <v>2025</v>
      </c>
    </row>
    <row r="8" spans="3:7" x14ac:dyDescent="0.25">
      <c r="D8" s="2"/>
      <c r="E8" s="1" t="s">
        <v>29</v>
      </c>
      <c r="F8" s="1"/>
      <c r="G8" s="63"/>
    </row>
    <row r="9" spans="3:7" x14ac:dyDescent="0.25">
      <c r="D9" s="2"/>
      <c r="E9" s="1" t="s">
        <v>30</v>
      </c>
      <c r="F9" s="1"/>
      <c r="G9" s="63">
        <f ca="1">WEEKDAY(G6)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DF1B-D339-442D-84A3-6CC2F22143F9}">
  <dimension ref="A1:S26"/>
  <sheetViews>
    <sheetView workbookViewId="0">
      <selection activeCell="W34" sqref="W34"/>
    </sheetView>
  </sheetViews>
  <sheetFormatPr defaultRowHeight="15" x14ac:dyDescent="0.25"/>
  <sheetData>
    <row r="1" spans="1:19" x14ac:dyDescent="0.25">
      <c r="A1" s="61"/>
      <c r="B1" s="61"/>
    </row>
    <row r="2" spans="1:19" x14ac:dyDescent="0.25">
      <c r="A2" s="61"/>
      <c r="B2" s="60" t="s">
        <v>58</v>
      </c>
      <c r="C2" s="60"/>
      <c r="H2" s="60" t="s">
        <v>67</v>
      </c>
      <c r="I2" s="60"/>
      <c r="M2" s="49" t="s">
        <v>68</v>
      </c>
      <c r="N2" s="49"/>
      <c r="R2" s="49" t="s">
        <v>69</v>
      </c>
      <c r="S2" s="49"/>
    </row>
    <row r="3" spans="1:19" x14ac:dyDescent="0.25">
      <c r="A3" s="61"/>
      <c r="B3" s="20" t="s">
        <v>59</v>
      </c>
      <c r="C3" s="21" t="s">
        <v>60</v>
      </c>
      <c r="H3" s="20" t="s">
        <v>67</v>
      </c>
      <c r="I3" s="26" t="s">
        <v>60</v>
      </c>
      <c r="M3" s="20" t="s">
        <v>59</v>
      </c>
      <c r="N3" s="26" t="s">
        <v>60</v>
      </c>
      <c r="R3" s="26" t="s">
        <v>59</v>
      </c>
      <c r="S3" s="26" t="s">
        <v>60</v>
      </c>
    </row>
    <row r="4" spans="1:19" x14ac:dyDescent="0.25">
      <c r="A4" s="61"/>
      <c r="B4" s="22" t="s">
        <v>61</v>
      </c>
      <c r="C4" s="23">
        <v>40000</v>
      </c>
      <c r="H4" s="22" t="s">
        <v>61</v>
      </c>
      <c r="I4" s="27">
        <v>42000</v>
      </c>
      <c r="M4" s="22" t="s">
        <v>61</v>
      </c>
      <c r="N4" s="27">
        <v>45000</v>
      </c>
      <c r="R4" s="19" t="s">
        <v>61</v>
      </c>
      <c r="S4" s="19">
        <v>46000</v>
      </c>
    </row>
    <row r="5" spans="1:19" x14ac:dyDescent="0.25">
      <c r="A5" s="61"/>
      <c r="B5" s="22" t="s">
        <v>62</v>
      </c>
      <c r="C5" s="24">
        <v>120000</v>
      </c>
      <c r="H5" s="22" t="s">
        <v>66</v>
      </c>
      <c r="I5" s="28">
        <v>130000</v>
      </c>
      <c r="M5" s="22" t="s">
        <v>66</v>
      </c>
      <c r="N5" s="28">
        <v>135000</v>
      </c>
      <c r="R5" s="29" t="s">
        <v>66</v>
      </c>
      <c r="S5" s="29">
        <v>132570</v>
      </c>
    </row>
    <row r="6" spans="1:19" x14ac:dyDescent="0.25">
      <c r="A6" s="61"/>
      <c r="B6" s="22" t="s">
        <v>63</v>
      </c>
      <c r="C6" s="24">
        <v>22000</v>
      </c>
      <c r="H6" s="22" t="s">
        <v>63</v>
      </c>
      <c r="I6" s="28">
        <v>23000</v>
      </c>
      <c r="M6" s="22" t="s">
        <v>63</v>
      </c>
      <c r="N6" s="28">
        <v>25000</v>
      </c>
      <c r="R6" s="29" t="s">
        <v>63</v>
      </c>
      <c r="S6" s="29">
        <v>24500</v>
      </c>
    </row>
    <row r="7" spans="1:19" x14ac:dyDescent="0.25">
      <c r="A7" s="61"/>
      <c r="B7" s="22" t="s">
        <v>64</v>
      </c>
      <c r="C7" s="24">
        <v>23000</v>
      </c>
      <c r="H7" s="22" t="s">
        <v>64</v>
      </c>
      <c r="I7" s="28">
        <v>22000</v>
      </c>
      <c r="M7" s="22" t="s">
        <v>64</v>
      </c>
      <c r="N7" s="28">
        <v>25000</v>
      </c>
      <c r="R7" s="29" t="s">
        <v>64</v>
      </c>
      <c r="S7" s="29">
        <v>27000</v>
      </c>
    </row>
    <row r="8" spans="1:19" x14ac:dyDescent="0.25">
      <c r="A8" s="61"/>
      <c r="B8" s="22" t="s">
        <v>65</v>
      </c>
      <c r="C8" s="25">
        <v>32000</v>
      </c>
      <c r="H8" s="22" t="s">
        <v>65</v>
      </c>
      <c r="I8" s="28">
        <v>35000</v>
      </c>
      <c r="M8" s="22" t="s">
        <v>65</v>
      </c>
      <c r="N8" s="28">
        <v>37000</v>
      </c>
      <c r="R8" s="30" t="s">
        <v>65</v>
      </c>
      <c r="S8" s="29">
        <v>36804</v>
      </c>
    </row>
    <row r="9" spans="1:19" x14ac:dyDescent="0.25">
      <c r="A9" s="61"/>
    </row>
    <row r="10" spans="1:19" x14ac:dyDescent="0.25">
      <c r="A10" s="61"/>
      <c r="B10" s="61"/>
    </row>
    <row r="11" spans="1:19" x14ac:dyDescent="0.25">
      <c r="A11" s="61"/>
      <c r="B11" s="61"/>
    </row>
    <row r="12" spans="1:19" x14ac:dyDescent="0.25">
      <c r="A12" s="61"/>
      <c r="B12" s="61"/>
    </row>
    <row r="13" spans="1:19" x14ac:dyDescent="0.25">
      <c r="A13" s="61"/>
      <c r="B13" s="61"/>
    </row>
    <row r="14" spans="1:19" x14ac:dyDescent="0.25">
      <c r="A14" s="61"/>
      <c r="B14" s="61"/>
    </row>
    <row r="15" spans="1:19" x14ac:dyDescent="0.25">
      <c r="A15" s="61"/>
      <c r="B15" s="61"/>
    </row>
    <row r="16" spans="1:19" x14ac:dyDescent="0.25">
      <c r="A16" s="61"/>
      <c r="B16" s="61"/>
    </row>
    <row r="17" spans="1:2" x14ac:dyDescent="0.25">
      <c r="A17" s="61"/>
      <c r="B17" s="61"/>
    </row>
    <row r="18" spans="1:2" x14ac:dyDescent="0.25">
      <c r="A18" s="61"/>
      <c r="B18" s="61"/>
    </row>
    <row r="19" spans="1:2" x14ac:dyDescent="0.25">
      <c r="A19" s="61"/>
      <c r="B19" s="61"/>
    </row>
    <row r="20" spans="1:2" x14ac:dyDescent="0.25">
      <c r="A20" s="61"/>
      <c r="B20" s="61"/>
    </row>
    <row r="21" spans="1:2" x14ac:dyDescent="0.25">
      <c r="A21" s="61"/>
      <c r="B21" s="61"/>
    </row>
    <row r="22" spans="1:2" x14ac:dyDescent="0.25">
      <c r="A22" s="61"/>
      <c r="B22" s="61"/>
    </row>
    <row r="23" spans="1:2" x14ac:dyDescent="0.25">
      <c r="A23" s="61"/>
      <c r="B23" s="61"/>
    </row>
    <row r="24" spans="1:2" x14ac:dyDescent="0.25">
      <c r="A24" s="61"/>
      <c r="B24" s="61"/>
    </row>
    <row r="25" spans="1:2" x14ac:dyDescent="0.25">
      <c r="A25" s="61"/>
      <c r="B25" s="61"/>
    </row>
    <row r="26" spans="1:2" x14ac:dyDescent="0.25">
      <c r="A26" s="61"/>
      <c r="B26" s="61"/>
    </row>
  </sheetData>
  <mergeCells count="4">
    <mergeCell ref="R2:S2"/>
    <mergeCell ref="B2:C2"/>
    <mergeCell ref="H2:I2"/>
    <mergeCell ref="M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67F3-884B-416D-987A-B2DD9550BA48}">
  <dimension ref="B6:J12"/>
  <sheetViews>
    <sheetView workbookViewId="0">
      <selection activeCell="B6" sqref="B6"/>
    </sheetView>
  </sheetViews>
  <sheetFormatPr defaultRowHeight="15" x14ac:dyDescent="0.25"/>
  <sheetData>
    <row r="6" spans="2:10" x14ac:dyDescent="0.25">
      <c r="B6" t="s">
        <v>87</v>
      </c>
    </row>
    <row r="9" spans="2:10" ht="15.75" x14ac:dyDescent="0.25">
      <c r="B9" s="42">
        <v>3</v>
      </c>
      <c r="C9" s="10"/>
      <c r="D9" s="9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45" t="s">
        <v>15</v>
      </c>
      <c r="J9" s="46"/>
    </row>
    <row r="10" spans="2:10" ht="15.75" x14ac:dyDescent="0.25">
      <c r="B10" s="43"/>
      <c r="C10" s="11" t="s">
        <v>12</v>
      </c>
      <c r="D10" s="10">
        <v>233</v>
      </c>
      <c r="E10" s="10">
        <v>100</v>
      </c>
      <c r="F10" s="10">
        <v>100</v>
      </c>
      <c r="G10" s="10">
        <v>111</v>
      </c>
      <c r="H10" s="10">
        <v>211</v>
      </c>
      <c r="I10" s="46"/>
      <c r="J10" s="46"/>
    </row>
    <row r="11" spans="2:10" ht="15.75" x14ac:dyDescent="0.25">
      <c r="B11" s="43"/>
      <c r="C11" s="11" t="s">
        <v>13</v>
      </c>
      <c r="D11" s="10">
        <f>D10+50</f>
        <v>283</v>
      </c>
      <c r="E11" s="10">
        <v>444</v>
      </c>
      <c r="F11" s="10">
        <v>321</v>
      </c>
      <c r="G11" s="10">
        <f>G10+25</f>
        <v>136</v>
      </c>
      <c r="H11" s="10">
        <v>567</v>
      </c>
      <c r="I11" s="46"/>
      <c r="J11" s="46"/>
    </row>
    <row r="12" spans="2:10" ht="15.75" x14ac:dyDescent="0.25">
      <c r="B12" s="44"/>
      <c r="C12" s="11" t="s">
        <v>14</v>
      </c>
      <c r="D12" s="10">
        <f t="shared" ref="D12" si="0">D11+50</f>
        <v>333</v>
      </c>
      <c r="E12" s="10">
        <f t="shared" ref="E12" si="1">E11*2</f>
        <v>888</v>
      </c>
      <c r="F12" s="10">
        <f t="shared" ref="F12" si="2">F11-10</f>
        <v>311</v>
      </c>
      <c r="G12" s="10">
        <f t="shared" ref="G12" si="3">G11+25</f>
        <v>161</v>
      </c>
      <c r="H12" s="10">
        <v>876</v>
      </c>
      <c r="I12" s="46"/>
      <c r="J12" s="46"/>
    </row>
  </sheetData>
  <mergeCells count="2">
    <mergeCell ref="B9:B12"/>
    <mergeCell ref="I9:J12"/>
  </mergeCells>
  <conditionalFormatting sqref="C9:J12">
    <cfRule type="cellIs" dxfId="0" priority="3" operator="greaterThan">
      <formula>250</formula>
    </cfRule>
    <cfRule type="cellIs" dxfId="1" priority="2" operator="lessThan">
      <formula>300</formula>
    </cfRule>
    <cfRule type="cellIs" dxfId="2" priority="1" operator="equal">
      <formula>200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B65-D63C-4D90-92A0-D84978A3F26E}">
  <dimension ref="H7:P16"/>
  <sheetViews>
    <sheetView topLeftCell="A4" workbookViewId="0">
      <selection activeCell="H7" sqref="H7"/>
    </sheetView>
  </sheetViews>
  <sheetFormatPr defaultRowHeight="15" x14ac:dyDescent="0.25"/>
  <sheetData>
    <row r="7" spans="8:16" x14ac:dyDescent="0.25">
      <c r="H7" t="s">
        <v>86</v>
      </c>
    </row>
    <row r="8" spans="8:16" ht="18.75" x14ac:dyDescent="0.25">
      <c r="I8" s="50" t="s">
        <v>17</v>
      </c>
      <c r="J8" s="51"/>
      <c r="K8" s="51"/>
      <c r="L8" s="51"/>
      <c r="M8" s="51"/>
      <c r="N8" s="51"/>
      <c r="O8" s="51"/>
      <c r="P8" s="52"/>
    </row>
    <row r="9" spans="8:16" x14ac:dyDescent="0.25"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  <c r="N9" s="13" t="s">
        <v>23</v>
      </c>
      <c r="O9" s="13" t="s">
        <v>24</v>
      </c>
      <c r="P9" s="13" t="s">
        <v>25</v>
      </c>
    </row>
    <row r="10" spans="8:16" x14ac:dyDescent="0.25">
      <c r="I10" s="14">
        <v>70</v>
      </c>
      <c r="J10" s="14">
        <v>50</v>
      </c>
      <c r="K10" s="14">
        <v>44</v>
      </c>
      <c r="L10" s="14">
        <v>55</v>
      </c>
      <c r="M10" s="14">
        <f>SUM(I10:L10)</f>
        <v>219</v>
      </c>
      <c r="N10" s="14">
        <f>AVERAGE(I10:L10)</f>
        <v>54.75</v>
      </c>
      <c r="O10" s="15" t="str">
        <f>IF(M10&gt;35,"PASS","FAIL")</f>
        <v>PASS</v>
      </c>
      <c r="P10" s="14">
        <f>IF(N10&gt;50,1,0)</f>
        <v>1</v>
      </c>
    </row>
    <row r="11" spans="8:16" x14ac:dyDescent="0.25">
      <c r="I11" s="14">
        <v>40</v>
      </c>
      <c r="J11" s="14">
        <v>35</v>
      </c>
      <c r="K11" s="14">
        <v>45</v>
      </c>
      <c r="L11" s="14">
        <v>77</v>
      </c>
      <c r="M11" s="14">
        <f t="shared" ref="M11:M16" si="0">SUM(I11:L11)</f>
        <v>197</v>
      </c>
      <c r="N11" s="14">
        <f t="shared" ref="N11:N16" si="1">AVERAGE(I11:L11)</f>
        <v>49.25</v>
      </c>
      <c r="O11" s="15" t="str">
        <f t="shared" ref="O11:O16" si="2">IF(M11&gt;35,"PASS","FAIL")</f>
        <v>PASS</v>
      </c>
      <c r="P11" s="14">
        <f t="shared" ref="P11:P16" si="3">IF(N11&gt;50,1,0)</f>
        <v>0</v>
      </c>
    </row>
    <row r="12" spans="8:16" x14ac:dyDescent="0.25">
      <c r="I12" s="14">
        <v>35</v>
      </c>
      <c r="J12" s="14">
        <v>100</v>
      </c>
      <c r="K12" s="14">
        <v>100</v>
      </c>
      <c r="L12" s="14">
        <v>100</v>
      </c>
      <c r="M12" s="14">
        <f t="shared" si="0"/>
        <v>335</v>
      </c>
      <c r="N12" s="14">
        <f t="shared" si="1"/>
        <v>83.75</v>
      </c>
      <c r="O12" s="15" t="str">
        <f t="shared" si="2"/>
        <v>PASS</v>
      </c>
      <c r="P12" s="14">
        <f t="shared" si="3"/>
        <v>1</v>
      </c>
    </row>
    <row r="13" spans="8:16" x14ac:dyDescent="0.25">
      <c r="I13" s="14">
        <v>35</v>
      </c>
      <c r="J13" s="14">
        <v>50</v>
      </c>
      <c r="K13" s="14">
        <v>50</v>
      </c>
      <c r="L13" s="14">
        <v>50</v>
      </c>
      <c r="M13" s="14">
        <f t="shared" si="0"/>
        <v>185</v>
      </c>
      <c r="N13" s="14">
        <f t="shared" si="1"/>
        <v>46.25</v>
      </c>
      <c r="O13" s="15" t="str">
        <f t="shared" si="2"/>
        <v>PASS</v>
      </c>
      <c r="P13" s="14">
        <f t="shared" si="3"/>
        <v>0</v>
      </c>
    </row>
    <row r="14" spans="8:16" x14ac:dyDescent="0.25">
      <c r="I14" s="14">
        <v>35</v>
      </c>
      <c r="J14" s="14">
        <v>40</v>
      </c>
      <c r="K14" s="14">
        <v>35</v>
      </c>
      <c r="L14" s="14">
        <v>40</v>
      </c>
      <c r="M14" s="14">
        <f t="shared" si="0"/>
        <v>150</v>
      </c>
      <c r="N14" s="14">
        <f t="shared" si="1"/>
        <v>37.5</v>
      </c>
      <c r="O14" s="15" t="str">
        <f t="shared" si="2"/>
        <v>PASS</v>
      </c>
      <c r="P14" s="14">
        <f t="shared" si="3"/>
        <v>0</v>
      </c>
    </row>
    <row r="15" spans="8:16" x14ac:dyDescent="0.25">
      <c r="I15" s="14">
        <v>35</v>
      </c>
      <c r="J15" s="14">
        <v>45</v>
      </c>
      <c r="K15" s="14">
        <v>50</v>
      </c>
      <c r="L15" s="14">
        <v>45</v>
      </c>
      <c r="M15" s="14">
        <f t="shared" si="0"/>
        <v>175</v>
      </c>
      <c r="N15" s="14">
        <f t="shared" si="1"/>
        <v>43.75</v>
      </c>
      <c r="O15" s="15" t="str">
        <f t="shared" si="2"/>
        <v>PASS</v>
      </c>
      <c r="P15" s="14">
        <f t="shared" si="3"/>
        <v>0</v>
      </c>
    </row>
    <row r="16" spans="8:16" x14ac:dyDescent="0.25">
      <c r="I16" s="14">
        <v>35</v>
      </c>
      <c r="J16" s="14">
        <v>49</v>
      </c>
      <c r="K16" s="14">
        <v>49</v>
      </c>
      <c r="L16" s="14">
        <v>49</v>
      </c>
      <c r="M16" s="14">
        <f t="shared" si="0"/>
        <v>182</v>
      </c>
      <c r="N16" s="14">
        <f t="shared" si="1"/>
        <v>45.5</v>
      </c>
      <c r="O16" s="15" t="str">
        <f t="shared" si="2"/>
        <v>PASS</v>
      </c>
      <c r="P16" s="14">
        <f t="shared" si="3"/>
        <v>0</v>
      </c>
    </row>
  </sheetData>
  <mergeCells count="1">
    <mergeCell ref="I8:P8"/>
  </mergeCells>
  <dataValidations count="2">
    <dataValidation type="whole" allowBlank="1" showInputMessage="1" showErrorMessage="1" sqref="K10:K11 K13:K16" xr:uid="{DDCF0820-FC33-42F2-BE87-DF98436C8EEA}">
      <formula1>5</formula1>
      <formula2>50</formula2>
    </dataValidation>
    <dataValidation type="whole" allowBlank="1" showInputMessage="1" showErrorMessage="1" sqref="L10:L16 I10:J16" xr:uid="{07A9A691-A403-4329-A61F-D2F358368C95}">
      <formula1>35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1FBD-B4FC-44CF-81FF-BB411E3BB14B}">
  <dimension ref="C4:L23"/>
  <sheetViews>
    <sheetView workbookViewId="0">
      <selection activeCell="H18" sqref="H18"/>
    </sheetView>
  </sheetViews>
  <sheetFormatPr defaultRowHeight="15" x14ac:dyDescent="0.25"/>
  <cols>
    <col min="8" max="8" width="13" bestFit="1" customWidth="1"/>
  </cols>
  <sheetData>
    <row r="4" spans="3:12" ht="17.25" x14ac:dyDescent="0.25">
      <c r="C4" s="3" t="s">
        <v>83</v>
      </c>
      <c r="D4" s="31"/>
      <c r="E4" s="31" t="s">
        <v>71</v>
      </c>
      <c r="F4" s="31" t="s">
        <v>72</v>
      </c>
      <c r="G4" s="31" t="s">
        <v>73</v>
      </c>
      <c r="H4" s="31" t="s">
        <v>74</v>
      </c>
      <c r="I4" s="31" t="s">
        <v>75</v>
      </c>
    </row>
    <row r="5" spans="3:12" ht="17.25" x14ac:dyDescent="0.25">
      <c r="C5" s="3"/>
      <c r="D5" s="32">
        <v>1</v>
      </c>
      <c r="E5" s="32" t="s">
        <v>76</v>
      </c>
      <c r="F5" s="32">
        <v>10</v>
      </c>
      <c r="G5" s="33">
        <v>1</v>
      </c>
      <c r="H5" s="34">
        <v>8000</v>
      </c>
      <c r="I5" s="35">
        <f>H5/82</f>
        <v>97.560975609756099</v>
      </c>
    </row>
    <row r="6" spans="3:12" ht="17.25" x14ac:dyDescent="0.25">
      <c r="C6" s="3"/>
      <c r="D6" s="32">
        <v>2</v>
      </c>
      <c r="E6" s="32" t="s">
        <v>77</v>
      </c>
      <c r="F6" s="32">
        <v>6</v>
      </c>
      <c r="G6" s="33">
        <f>G5+0.1</f>
        <v>1.1000000000000001</v>
      </c>
      <c r="H6" s="34">
        <v>6999</v>
      </c>
      <c r="I6" s="35">
        <f t="shared" ref="I6:I11" si="0">H6/82</f>
        <v>85.353658536585371</v>
      </c>
    </row>
    <row r="7" spans="3:12" ht="17.25" x14ac:dyDescent="0.25">
      <c r="C7" s="3"/>
      <c r="D7" s="32">
        <v>3</v>
      </c>
      <c r="E7" s="32" t="s">
        <v>78</v>
      </c>
      <c r="F7" s="32">
        <v>4</v>
      </c>
      <c r="G7" s="33">
        <f t="shared" ref="G7:G9" si="1">G6+0.1</f>
        <v>1.2000000000000002</v>
      </c>
      <c r="H7" s="34">
        <v>11000</v>
      </c>
      <c r="I7" s="35">
        <f t="shared" si="0"/>
        <v>134.14634146341464</v>
      </c>
    </row>
    <row r="8" spans="3:12" ht="17.25" x14ac:dyDescent="0.25">
      <c r="C8" s="3"/>
      <c r="D8" s="32">
        <v>4</v>
      </c>
      <c r="E8" s="32" t="s">
        <v>79</v>
      </c>
      <c r="F8" s="32">
        <v>5</v>
      </c>
      <c r="G8" s="33">
        <v>5</v>
      </c>
      <c r="H8" s="34">
        <v>15000</v>
      </c>
      <c r="I8" s="35">
        <f t="shared" si="0"/>
        <v>182.92682926829269</v>
      </c>
    </row>
    <row r="9" spans="3:12" ht="17.25" x14ac:dyDescent="0.25">
      <c r="C9" s="3"/>
      <c r="D9" s="32">
        <v>5</v>
      </c>
      <c r="E9" s="32" t="s">
        <v>80</v>
      </c>
      <c r="F9" s="32">
        <v>3</v>
      </c>
      <c r="G9" s="33">
        <f t="shared" si="1"/>
        <v>5.0999999999999996</v>
      </c>
      <c r="H9" s="34">
        <v>25000</v>
      </c>
      <c r="I9" s="35">
        <f t="shared" si="0"/>
        <v>304.8780487804878</v>
      </c>
    </row>
    <row r="10" spans="3:12" ht="17.25" x14ac:dyDescent="0.25">
      <c r="C10" s="3"/>
      <c r="D10" s="32">
        <v>6</v>
      </c>
      <c r="E10" s="32" t="s">
        <v>81</v>
      </c>
      <c r="F10" s="32">
        <v>2</v>
      </c>
      <c r="G10" s="33">
        <v>3.5</v>
      </c>
      <c r="H10" s="34">
        <v>5789</v>
      </c>
      <c r="I10" s="35">
        <f t="shared" si="0"/>
        <v>70.597560975609753</v>
      </c>
    </row>
    <row r="11" spans="3:12" ht="17.25" x14ac:dyDescent="0.25">
      <c r="C11" s="3"/>
      <c r="D11" s="32">
        <v>7</v>
      </c>
      <c r="E11" s="32" t="s">
        <v>82</v>
      </c>
      <c r="F11" s="32">
        <v>1</v>
      </c>
      <c r="G11" s="33">
        <v>2.5</v>
      </c>
      <c r="H11" s="34">
        <v>1998</v>
      </c>
      <c r="I11" s="35">
        <f t="shared" si="0"/>
        <v>24.365853658536587</v>
      </c>
    </row>
    <row r="16" spans="3:12" x14ac:dyDescent="0.25">
      <c r="H16" t="s">
        <v>88</v>
      </c>
      <c r="I16" t="s">
        <v>89</v>
      </c>
      <c r="J16" t="s">
        <v>90</v>
      </c>
      <c r="K16" t="s">
        <v>91</v>
      </c>
      <c r="L16" t="s">
        <v>92</v>
      </c>
    </row>
    <row r="17" spans="7:8" x14ac:dyDescent="0.25">
      <c r="G17">
        <v>1</v>
      </c>
      <c r="H17" t="str">
        <f>HLOOKUP($E5,E$5:I$11,2,)</f>
        <v>CRM</v>
      </c>
    </row>
    <row r="18" spans="7:8" x14ac:dyDescent="0.25">
      <c r="G18">
        <v>2</v>
      </c>
    </row>
    <row r="19" spans="7:8" x14ac:dyDescent="0.25">
      <c r="G19">
        <v>3</v>
      </c>
    </row>
    <row r="20" spans="7:8" x14ac:dyDescent="0.25">
      <c r="G20">
        <v>4</v>
      </c>
    </row>
    <row r="21" spans="7:8" x14ac:dyDescent="0.25">
      <c r="G21">
        <v>5</v>
      </c>
    </row>
    <row r="22" spans="7:8" x14ac:dyDescent="0.25">
      <c r="G22">
        <v>6</v>
      </c>
    </row>
    <row r="23" spans="7:8" x14ac:dyDescent="0.25">
      <c r="G2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5011-1D33-43F5-91AD-B7DD6E31A311}">
  <dimension ref="E7:M9"/>
  <sheetViews>
    <sheetView tabSelected="1" workbookViewId="0">
      <selection activeCell="I8" sqref="I8"/>
    </sheetView>
  </sheetViews>
  <sheetFormatPr defaultRowHeight="15" x14ac:dyDescent="0.25"/>
  <sheetData>
    <row r="7" spans="5:13" x14ac:dyDescent="0.25">
      <c r="E7" s="3" t="s">
        <v>32</v>
      </c>
      <c r="I7" t="s">
        <v>36</v>
      </c>
    </row>
    <row r="8" spans="5:13" x14ac:dyDescent="0.25">
      <c r="E8" s="14" t="s">
        <v>33</v>
      </c>
      <c r="F8" s="14" t="s">
        <v>34</v>
      </c>
      <c r="G8" s="14">
        <v>5</v>
      </c>
      <c r="H8" s="14">
        <v>100</v>
      </c>
      <c r="I8" s="14"/>
      <c r="J8" s="54" t="s">
        <v>37</v>
      </c>
      <c r="K8" s="55"/>
      <c r="L8" s="55"/>
      <c r="M8" s="56"/>
    </row>
    <row r="9" spans="5:13" x14ac:dyDescent="0.25">
      <c r="E9" s="14" t="s">
        <v>35</v>
      </c>
      <c r="F9" s="14" t="s">
        <v>34</v>
      </c>
      <c r="G9" s="14">
        <v>6</v>
      </c>
      <c r="H9" s="14">
        <v>100</v>
      </c>
      <c r="I9" s="14"/>
      <c r="J9" s="57"/>
      <c r="K9" s="58"/>
      <c r="L9" s="58"/>
      <c r="M9" s="59"/>
    </row>
  </sheetData>
  <mergeCells count="1">
    <mergeCell ref="J8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DA21-380A-476A-9D77-5D76BC42ABD1}">
  <dimension ref="E5:M15"/>
  <sheetViews>
    <sheetView workbookViewId="0">
      <selection activeCell="J33" sqref="J31:J33"/>
    </sheetView>
  </sheetViews>
  <sheetFormatPr defaultRowHeight="15" x14ac:dyDescent="0.25"/>
  <sheetData>
    <row r="5" spans="5:13" x14ac:dyDescent="0.25">
      <c r="E5" s="3" t="s">
        <v>57</v>
      </c>
    </row>
    <row r="6" spans="5:13" x14ac:dyDescent="0.25">
      <c r="E6" s="17">
        <v>1</v>
      </c>
      <c r="F6" s="2" t="s">
        <v>38</v>
      </c>
      <c r="G6" s="18" t="s">
        <v>39</v>
      </c>
      <c r="H6" s="19" t="s">
        <v>40</v>
      </c>
      <c r="I6" s="19" t="s">
        <v>41</v>
      </c>
      <c r="J6" s="2" t="s">
        <v>54</v>
      </c>
      <c r="K6" s="2" t="s">
        <v>55</v>
      </c>
      <c r="L6" s="2" t="s">
        <v>56</v>
      </c>
      <c r="M6" s="2"/>
    </row>
    <row r="7" spans="5:13" x14ac:dyDescent="0.25">
      <c r="E7" s="17">
        <v>2</v>
      </c>
      <c r="F7" s="1" t="s">
        <v>42</v>
      </c>
      <c r="G7" s="1" t="str">
        <f>F7&amp;E7</f>
        <v>Ramesh 2</v>
      </c>
      <c r="H7" s="1">
        <v>10000</v>
      </c>
      <c r="I7" s="1" t="s">
        <v>43</v>
      </c>
      <c r="J7" s="2"/>
      <c r="K7" s="2"/>
      <c r="L7" s="2"/>
      <c r="M7" s="2"/>
    </row>
    <row r="8" spans="5:13" x14ac:dyDescent="0.25">
      <c r="E8" s="17">
        <v>3</v>
      </c>
      <c r="F8" s="1" t="s">
        <v>44</v>
      </c>
      <c r="G8" s="1" t="str">
        <f t="shared" ref="G8:G15" si="0">F8&amp;E8</f>
        <v>Prema3</v>
      </c>
      <c r="H8" s="1">
        <v>8000</v>
      </c>
      <c r="I8" s="1" t="s">
        <v>45</v>
      </c>
      <c r="J8" s="2"/>
      <c r="K8" s="2"/>
      <c r="L8" s="2"/>
      <c r="M8" s="2"/>
    </row>
    <row r="9" spans="5:13" x14ac:dyDescent="0.25">
      <c r="E9" s="17">
        <v>4</v>
      </c>
      <c r="F9" s="1" t="s">
        <v>46</v>
      </c>
      <c r="G9" s="1" t="str">
        <f t="shared" si="0"/>
        <v>Suman4</v>
      </c>
      <c r="H9" s="1">
        <v>3000</v>
      </c>
      <c r="I9" s="1" t="s">
        <v>47</v>
      </c>
      <c r="J9" s="2"/>
      <c r="K9" s="2"/>
      <c r="L9" s="2"/>
      <c r="M9" s="2"/>
    </row>
    <row r="10" spans="5:13" x14ac:dyDescent="0.25">
      <c r="E10" s="17">
        <v>5</v>
      </c>
      <c r="F10" s="1" t="s">
        <v>48</v>
      </c>
      <c r="G10" s="1" t="str">
        <f t="shared" si="0"/>
        <v>Satish5</v>
      </c>
      <c r="H10" s="1">
        <v>2000</v>
      </c>
      <c r="I10" s="1" t="s">
        <v>43</v>
      </c>
      <c r="J10" s="2"/>
      <c r="K10" s="2"/>
      <c r="L10" s="2"/>
      <c r="M10" s="2"/>
    </row>
    <row r="11" spans="5:13" x14ac:dyDescent="0.25">
      <c r="E11" s="17">
        <v>6</v>
      </c>
      <c r="F11" s="1" t="s">
        <v>49</v>
      </c>
      <c r="G11" s="1" t="str">
        <f t="shared" si="0"/>
        <v>Luch 6</v>
      </c>
      <c r="H11" s="1">
        <v>5500</v>
      </c>
      <c r="I11" s="1" t="s">
        <v>45</v>
      </c>
      <c r="J11" s="2"/>
      <c r="K11" s="2"/>
      <c r="L11" s="2"/>
      <c r="M11" s="2"/>
    </row>
    <row r="12" spans="5:13" x14ac:dyDescent="0.25">
      <c r="E12" s="17">
        <v>7</v>
      </c>
      <c r="F12" s="1" t="s">
        <v>50</v>
      </c>
      <c r="G12" s="1" t="str">
        <f>E12&amp;F12</f>
        <v>7Meghana</v>
      </c>
      <c r="H12" s="1">
        <v>21000</v>
      </c>
      <c r="I12" s="1" t="s">
        <v>47</v>
      </c>
      <c r="J12" s="2"/>
      <c r="K12" s="2"/>
      <c r="L12" s="2"/>
      <c r="M12" s="2"/>
    </row>
    <row r="13" spans="5:13" x14ac:dyDescent="0.25">
      <c r="E13" s="17">
        <v>8</v>
      </c>
      <c r="F13" s="1" t="s">
        <v>51</v>
      </c>
      <c r="G13" s="1" t="str">
        <f t="shared" si="0"/>
        <v>Ravi8</v>
      </c>
      <c r="H13" s="1">
        <v>11000</v>
      </c>
      <c r="I13" s="1" t="s">
        <v>43</v>
      </c>
      <c r="J13" s="2"/>
      <c r="K13" s="2"/>
      <c r="L13" s="2"/>
      <c r="M13" s="2"/>
    </row>
    <row r="14" spans="5:13" x14ac:dyDescent="0.25">
      <c r="E14" s="17">
        <v>9</v>
      </c>
      <c r="F14" s="1" t="s">
        <v>52</v>
      </c>
      <c r="G14" s="1" t="str">
        <f t="shared" si="0"/>
        <v>Robert 9</v>
      </c>
      <c r="H14" s="1">
        <v>3456</v>
      </c>
      <c r="I14" s="1" t="s">
        <v>45</v>
      </c>
      <c r="J14" s="2"/>
      <c r="K14" s="2"/>
      <c r="L14" s="2"/>
      <c r="M14" s="2"/>
    </row>
    <row r="15" spans="5:13" x14ac:dyDescent="0.25">
      <c r="E15" s="17">
        <v>10</v>
      </c>
      <c r="F15" s="1" t="s">
        <v>53</v>
      </c>
      <c r="G15" s="1" t="str">
        <f t="shared" si="0"/>
        <v>MANPREET10</v>
      </c>
      <c r="H15" s="1">
        <v>3456</v>
      </c>
      <c r="I1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Sheet2</vt:lpstr>
      <vt:lpstr>Sheet3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</dc:creator>
  <cp:lastModifiedBy>Acer</cp:lastModifiedBy>
  <dcterms:created xsi:type="dcterms:W3CDTF">2024-06-15T07:55:17Z</dcterms:created>
  <dcterms:modified xsi:type="dcterms:W3CDTF">2025-06-27T05:07:58Z</dcterms:modified>
</cp:coreProperties>
</file>