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普通物理实验(2) 电磁学部分\制流与分压电路\"/>
    </mc:Choice>
  </mc:AlternateContent>
  <xr:revisionPtr revIDLastSave="0" documentId="13_ncr:1_{5DD62A11-C94D-4492-B6E0-6CAC60448DD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G29" i="1"/>
  <c r="F29" i="1"/>
  <c r="E29" i="1"/>
  <c r="D29" i="1"/>
  <c r="C29" i="1"/>
  <c r="B29" i="1"/>
  <c r="L21" i="1"/>
  <c r="K21" i="1"/>
  <c r="J21" i="1"/>
  <c r="I21" i="1"/>
  <c r="H21" i="1"/>
  <c r="G21" i="1"/>
  <c r="F21" i="1"/>
  <c r="E21" i="1"/>
  <c r="D21" i="1"/>
  <c r="C21" i="1"/>
  <c r="B21" i="1"/>
  <c r="L12" i="1"/>
  <c r="K12" i="1"/>
  <c r="J12" i="1"/>
  <c r="I12" i="1"/>
  <c r="H12" i="1"/>
  <c r="G12" i="1"/>
  <c r="F12" i="1"/>
  <c r="E12" i="1"/>
  <c r="D12" i="1"/>
  <c r="C12" i="1"/>
  <c r="B12" i="1"/>
  <c r="C4" i="1"/>
  <c r="D4" i="1"/>
  <c r="E4" i="1"/>
  <c r="F4" i="1"/>
  <c r="G4" i="1"/>
  <c r="H4" i="1"/>
  <c r="I4" i="1"/>
  <c r="J4" i="1"/>
  <c r="K4" i="1"/>
  <c r="L4" i="1"/>
  <c r="B4" i="1"/>
  <c r="D30" i="1"/>
  <c r="D33" i="1" s="1"/>
  <c r="E30" i="1"/>
  <c r="E33" i="1" s="1"/>
  <c r="F30" i="1"/>
  <c r="F33" i="1" s="1"/>
  <c r="G30" i="1"/>
  <c r="G33" i="1" s="1"/>
  <c r="H30" i="1"/>
  <c r="H33" i="1" s="1"/>
  <c r="I30" i="1"/>
  <c r="I33" i="1" s="1"/>
  <c r="J30" i="1"/>
  <c r="J33" i="1" s="1"/>
  <c r="K30" i="1"/>
  <c r="K33" i="1" s="1"/>
  <c r="L30" i="1"/>
  <c r="L33" i="1" s="1"/>
  <c r="C30" i="1"/>
  <c r="C33" i="1" s="1"/>
  <c r="B30" i="1"/>
  <c r="B33" i="1" s="1"/>
  <c r="B13" i="1"/>
  <c r="B16" i="1" s="1"/>
  <c r="C22" i="1"/>
  <c r="C25" i="1" s="1"/>
  <c r="D22" i="1"/>
  <c r="D25" i="1" s="1"/>
  <c r="E22" i="1"/>
  <c r="E25" i="1" s="1"/>
  <c r="F22" i="1"/>
  <c r="F25" i="1" s="1"/>
  <c r="G22" i="1"/>
  <c r="G25" i="1" s="1"/>
  <c r="H22" i="1"/>
  <c r="H25" i="1" s="1"/>
  <c r="I22" i="1"/>
  <c r="I25" i="1" s="1"/>
  <c r="J22" i="1"/>
  <c r="J25" i="1" s="1"/>
  <c r="K22" i="1"/>
  <c r="K25" i="1" s="1"/>
  <c r="L22" i="1"/>
  <c r="L25" i="1" s="1"/>
  <c r="B22" i="1"/>
  <c r="B25" i="1" s="1"/>
  <c r="C13" i="1"/>
  <c r="C16" i="1" s="1"/>
  <c r="D13" i="1"/>
  <c r="D16" i="1" s="1"/>
  <c r="E13" i="1"/>
  <c r="E16" i="1" s="1"/>
  <c r="F13" i="1"/>
  <c r="F16" i="1" s="1"/>
  <c r="G13" i="1"/>
  <c r="G16" i="1" s="1"/>
  <c r="H13" i="1"/>
  <c r="H16" i="1" s="1"/>
  <c r="I13" i="1"/>
  <c r="I16" i="1" s="1"/>
  <c r="J13" i="1"/>
  <c r="J16" i="1" s="1"/>
  <c r="K13" i="1"/>
  <c r="K16" i="1" s="1"/>
  <c r="L13" i="1"/>
  <c r="L16" i="1" s="1"/>
  <c r="C5" i="1"/>
  <c r="C8" i="1" s="1"/>
  <c r="D5" i="1"/>
  <c r="D8" i="1" s="1"/>
  <c r="E5" i="1"/>
  <c r="E8" i="1" s="1"/>
  <c r="F5" i="1"/>
  <c r="F8" i="1" s="1"/>
  <c r="G5" i="1"/>
  <c r="G8" i="1" s="1"/>
  <c r="H5" i="1"/>
  <c r="H8" i="1" s="1"/>
  <c r="I5" i="1"/>
  <c r="I8" i="1" s="1"/>
  <c r="J5" i="1"/>
  <c r="J8" i="1" s="1"/>
  <c r="K5" i="1"/>
  <c r="K8" i="1" s="1"/>
  <c r="L5" i="1"/>
  <c r="L8" i="1" s="1"/>
  <c r="B5" i="1"/>
  <c r="B8" i="1" s="1"/>
</calcChain>
</file>

<file path=xl/sharedStrings.xml><?xml version="1.0" encoding="utf-8"?>
<sst xmlns="http://schemas.openxmlformats.org/spreadsheetml/2006/main" count="96" uniqueCount="19">
  <si>
    <t>制流</t>
    <phoneticPr fontId="1" type="noConversion"/>
  </si>
  <si>
    <t>K=1</t>
    <phoneticPr fontId="1" type="noConversion"/>
  </si>
  <si>
    <t>标尺读数</t>
    <phoneticPr fontId="1" type="noConversion"/>
  </si>
  <si>
    <t>理论值</t>
    <phoneticPr fontId="1" type="noConversion"/>
  </si>
  <si>
    <t>实验值</t>
    <phoneticPr fontId="1" type="noConversion"/>
  </si>
  <si>
    <t>电表量程</t>
    <phoneticPr fontId="1" type="noConversion"/>
  </si>
  <si>
    <t>最大误差</t>
    <phoneticPr fontId="1" type="noConversion"/>
  </si>
  <si>
    <t>3V</t>
    <phoneticPr fontId="1" type="noConversion"/>
  </si>
  <si>
    <t>15mA</t>
    <phoneticPr fontId="1" type="noConversion"/>
  </si>
  <si>
    <t>分压</t>
    <phoneticPr fontId="1" type="noConversion"/>
  </si>
  <si>
    <t>K=2</t>
    <phoneticPr fontId="1" type="noConversion"/>
  </si>
  <si>
    <t>1.41V</t>
    <phoneticPr fontId="1" type="noConversion"/>
  </si>
  <si>
    <t>1500mV</t>
    <phoneticPr fontId="1" type="noConversion"/>
  </si>
  <si>
    <t>K=0.1</t>
    <phoneticPr fontId="1" type="noConversion"/>
  </si>
  <si>
    <t>1.40V</t>
    <phoneticPr fontId="1" type="noConversion"/>
  </si>
  <si>
    <t>X</t>
    <phoneticPr fontId="1" type="noConversion"/>
  </si>
  <si>
    <t>X</t>
  </si>
  <si>
    <t>理论值</t>
  </si>
  <si>
    <t>实验值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</si>
</sst>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理论值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Sheet2!$B$4:$B$14</c:f>
              <c:numCache>
                <c:formatCode>General</c:formatCode>
                <c:ptCount val="11"/>
                <c:pt idx="0">
                  <c:v>1.8749999999999999E-3</c:v>
                </c:pt>
                <c:pt idx="1">
                  <c:v>1.7045454545454545E-3</c:v>
                </c:pt>
                <c:pt idx="2">
                  <c:v>1.5625000000000001E-3</c:v>
                </c:pt>
                <c:pt idx="3">
                  <c:v>1.4423076923076924E-3</c:v>
                </c:pt>
                <c:pt idx="4">
                  <c:v>1.3392857142857143E-3</c:v>
                </c:pt>
                <c:pt idx="5">
                  <c:v>1.25E-3</c:v>
                </c:pt>
                <c:pt idx="6">
                  <c:v>1.171875E-3</c:v>
                </c:pt>
                <c:pt idx="7">
                  <c:v>1.1029411764705882E-3</c:v>
                </c:pt>
                <c:pt idx="8">
                  <c:v>1.0416666666666667E-3</c:v>
                </c:pt>
                <c:pt idx="9">
                  <c:v>9.8684210526315793E-4</c:v>
                </c:pt>
                <c:pt idx="10">
                  <c:v>9.3749999999999997E-4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C-47FC-B454-3D32E0C8DD9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实验值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Sheet2!$C$4:$C$14</c:f>
              <c:numCache>
                <c:formatCode>General</c:formatCode>
                <c:ptCount val="11"/>
                <c:pt idx="0">
                  <c:v>1.8000000000000002E-3</c:v>
                </c:pt>
                <c:pt idx="1">
                  <c:v>1.6800000000000001E-3</c:v>
                </c:pt>
                <c:pt idx="2">
                  <c:v>1.5E-3</c:v>
                </c:pt>
                <c:pt idx="3">
                  <c:v>1.39E-3</c:v>
                </c:pt>
                <c:pt idx="4">
                  <c:v>1.25E-3</c:v>
                </c:pt>
                <c:pt idx="5">
                  <c:v>1.15E-3</c:v>
                </c:pt>
                <c:pt idx="6">
                  <c:v>1.1000000000000001E-3</c:v>
                </c:pt>
                <c:pt idx="7">
                  <c:v>1.01E-3</c:v>
                </c:pt>
                <c:pt idx="8">
                  <c:v>9.5E-4</c:v>
                </c:pt>
                <c:pt idx="9">
                  <c:v>9.1E-4</c:v>
                </c:pt>
                <c:pt idx="10">
                  <c:v>8.9000000000000006E-4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C-47FC-B454-3D32E0C8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7216"/>
        <c:axId val="315860496"/>
      </c:scatterChart>
      <c:valAx>
        <c:axId val="3158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60496"/>
        <c:crosses val="autoZero"/>
        <c:crossBetween val="midCat"/>
      </c:valAx>
      <c:valAx>
        <c:axId val="3158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理论值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Sheet2!$F$4:$F$14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9.3749999999999997E-3</c:v>
                </c:pt>
                <c:pt idx="2">
                  <c:v>6.2500000000000003E-3</c:v>
                </c:pt>
                <c:pt idx="3">
                  <c:v>4.6874999999999998E-3</c:v>
                </c:pt>
                <c:pt idx="4">
                  <c:v>3.7499999999999999E-3</c:v>
                </c:pt>
                <c:pt idx="5">
                  <c:v>3.1250000000000002E-3</c:v>
                </c:pt>
                <c:pt idx="6">
                  <c:v>2.6785714285714286E-3</c:v>
                </c:pt>
                <c:pt idx="7">
                  <c:v>2.3437499999999999E-3</c:v>
                </c:pt>
                <c:pt idx="8">
                  <c:v>2.0833333333333333E-3</c:v>
                </c:pt>
                <c:pt idx="9">
                  <c:v>1.8749999999999999E-3</c:v>
                </c:pt>
                <c:pt idx="10">
                  <c:v>1.7045454545454545E-3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2-4438-B41E-86A793FBC44C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实验值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Sheet2!$G$4:$G$14</c:f>
              <c:numCache>
                <c:formatCode>General</c:formatCode>
                <c:ptCount val="11"/>
                <c:pt idx="0">
                  <c:v>1.7899999999999999E-2</c:v>
                </c:pt>
                <c:pt idx="1">
                  <c:v>0.01</c:v>
                </c:pt>
                <c:pt idx="2">
                  <c:v>6.2000000000000006E-3</c:v>
                </c:pt>
                <c:pt idx="3">
                  <c:v>4.0999999999999995E-3</c:v>
                </c:pt>
                <c:pt idx="4">
                  <c:v>3.2000000000000002E-3</c:v>
                </c:pt>
                <c:pt idx="5">
                  <c:v>2.8999999999999998E-3</c:v>
                </c:pt>
                <c:pt idx="6">
                  <c:v>2.1000000000000003E-3</c:v>
                </c:pt>
                <c:pt idx="7">
                  <c:v>1.9E-3</c:v>
                </c:pt>
                <c:pt idx="8">
                  <c:v>1.5E-3</c:v>
                </c:pt>
                <c:pt idx="9">
                  <c:v>1.5E-3</c:v>
                </c:pt>
                <c:pt idx="10">
                  <c:v>1.1000000000000001E-3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2-4438-B41E-86A793FB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3856"/>
        <c:axId val="315855696"/>
      </c:scatterChart>
      <c:valAx>
        <c:axId val="3158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5696"/>
        <c:crosses val="autoZero"/>
        <c:crossBetween val="midCat"/>
      </c:valAx>
      <c:valAx>
        <c:axId val="3158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理论值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Sheet2!$B$18:$B$28</c:f>
              <c:numCache>
                <c:formatCode>General</c:formatCode>
                <c:ptCount val="11"/>
                <c:pt idx="0">
                  <c:v>0</c:v>
                </c:pt>
                <c:pt idx="1">
                  <c:v>0.13492822966507176</c:v>
                </c:pt>
                <c:pt idx="2">
                  <c:v>0.26111111111111113</c:v>
                </c:pt>
                <c:pt idx="3">
                  <c:v>0.38280542986425337</c:v>
                </c:pt>
                <c:pt idx="4">
                  <c:v>0.50357142857142856</c:v>
                </c:pt>
                <c:pt idx="5">
                  <c:v>0.62666666666666671</c:v>
                </c:pt>
                <c:pt idx="6">
                  <c:v>0.75535714285714284</c:v>
                </c:pt>
                <c:pt idx="7">
                  <c:v>0.89321266968325796</c:v>
                </c:pt>
                <c:pt idx="8">
                  <c:v>1.0444444444444445</c:v>
                </c:pt>
                <c:pt idx="9">
                  <c:v>1.2143540669856459</c:v>
                </c:pt>
                <c:pt idx="10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4-4FF1-ACBC-57F4EE5C1A93}"/>
            </c:ext>
          </c:extLst>
        </c:ser>
        <c:ser>
          <c:idx val="1"/>
          <c:order val="1"/>
          <c:tx>
            <c:strRef>
              <c:f>Sheet2!$C$17</c:f>
              <c:strCache>
                <c:ptCount val="1"/>
                <c:pt idx="0">
                  <c:v>实验值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Sheet2!$C$18:$C$28</c:f>
              <c:numCache>
                <c:formatCode>General</c:formatCode>
                <c:ptCount val="11"/>
                <c:pt idx="0">
                  <c:v>0</c:v>
                </c:pt>
                <c:pt idx="1">
                  <c:v>9.5000000000000001E-2</c:v>
                </c:pt>
                <c:pt idx="2">
                  <c:v>0.189</c:v>
                </c:pt>
                <c:pt idx="3">
                  <c:v>0.26200000000000001</c:v>
                </c:pt>
                <c:pt idx="4">
                  <c:v>0.33</c:v>
                </c:pt>
                <c:pt idx="5">
                  <c:v>0.41</c:v>
                </c:pt>
                <c:pt idx="6">
                  <c:v>0.505</c:v>
                </c:pt>
                <c:pt idx="7">
                  <c:v>0.64900000000000002</c:v>
                </c:pt>
                <c:pt idx="8">
                  <c:v>0.83099999999999996</c:v>
                </c:pt>
                <c:pt idx="9">
                  <c:v>1.1000000000000001</c:v>
                </c:pt>
                <c:pt idx="10">
                  <c:v>1.4119999999999999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D4-4FF1-ACBC-57F4EE5C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84016"/>
        <c:axId val="315882096"/>
      </c:scatterChart>
      <c:valAx>
        <c:axId val="3158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82096"/>
        <c:crosses val="autoZero"/>
        <c:crossBetween val="midCat"/>
      </c:valAx>
      <c:valAx>
        <c:axId val="3158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Sheet2!$F$17</c:f>
              <c:strCache>
                <c:ptCount val="1"/>
                <c:pt idx="0">
                  <c:v>理论值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Sheet2!$E$18:$E$28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Sheet2!$F$18:$F$28</c:f>
              <c:numCache>
                <c:formatCode>General</c:formatCode>
                <c:ptCount val="11"/>
                <c:pt idx="0">
                  <c:v>0</c:v>
                </c:pt>
                <c:pt idx="1">
                  <c:v>7.3684210526315783E-2</c:v>
                </c:pt>
                <c:pt idx="2">
                  <c:v>0.1076923076923077</c:v>
                </c:pt>
                <c:pt idx="3">
                  <c:v>0.13548387096774195</c:v>
                </c:pt>
                <c:pt idx="4">
                  <c:v>0.16470588235294117</c:v>
                </c:pt>
                <c:pt idx="5">
                  <c:v>0.2</c:v>
                </c:pt>
                <c:pt idx="6">
                  <c:v>0.24705882352941178</c:v>
                </c:pt>
                <c:pt idx="7">
                  <c:v>0.31612903225806449</c:v>
                </c:pt>
                <c:pt idx="8">
                  <c:v>0.43076923076923079</c:v>
                </c:pt>
                <c:pt idx="9">
                  <c:v>0.66315789473684206</c:v>
                </c:pt>
                <c:pt idx="10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F-4BF8-B839-BD1FBFBF6B26}"/>
            </c:ext>
          </c:extLst>
        </c:ser>
        <c:ser>
          <c:idx val="1"/>
          <c:order val="1"/>
          <c:tx>
            <c:strRef>
              <c:f>Sheet2!$G$17</c:f>
              <c:strCache>
                <c:ptCount val="1"/>
                <c:pt idx="0">
                  <c:v>实验值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Sheet2!$E$18:$E$28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Sheet2!$G$18:$G$28</c:f>
              <c:numCache>
                <c:formatCode>General</c:formatCode>
                <c:ptCount val="11"/>
                <c:pt idx="0">
                  <c:v>0</c:v>
                </c:pt>
                <c:pt idx="1">
                  <c:v>6.0999999999999999E-2</c:v>
                </c:pt>
                <c:pt idx="2">
                  <c:v>0.09</c:v>
                </c:pt>
                <c:pt idx="3">
                  <c:v>0.11</c:v>
                </c:pt>
                <c:pt idx="4">
                  <c:v>0.13500000000000001</c:v>
                </c:pt>
                <c:pt idx="5">
                  <c:v>0.161</c:v>
                </c:pt>
                <c:pt idx="6">
                  <c:v>0.20899999999999999</c:v>
                </c:pt>
                <c:pt idx="7">
                  <c:v>0.27500000000000002</c:v>
                </c:pt>
                <c:pt idx="8">
                  <c:v>0.39500000000000002</c:v>
                </c:pt>
                <c:pt idx="9">
                  <c:v>0.68</c:v>
                </c:pt>
                <c:pt idx="10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EF-4BF8-B839-BD1FBFBF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3376"/>
        <c:axId val="315857616"/>
      </c:scatterChart>
      <c:valAx>
        <c:axId val="3158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7616"/>
        <c:crosses val="autoZero"/>
        <c:crossBetween val="midCat"/>
      </c:valAx>
      <c:valAx>
        <c:axId val="31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6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0</xdr:row>
      <xdr:rowOff>157528</xdr:rowOff>
    </xdr:from>
    <xdr:to>
      <xdr:col>5</xdr:col>
      <xdr:colOff>450606</xdr:colOff>
      <xdr:row>13</xdr:row>
      <xdr:rowOff>21980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E8961-02B1-F957-6440-3AD2BC13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201489</xdr:colOff>
      <xdr:row>0</xdr:row>
      <xdr:rowOff>95250</xdr:rowOff>
    </xdr:from>
    <xdr:to>
      <xdr:col>12</xdr:col>
      <xdr:colOff>322384</xdr:colOff>
      <xdr:row>14</xdr:row>
      <xdr:rowOff>21981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24C257-BCFF-9EDC-C54D-C1EBD7B4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117229</xdr:rowOff>
    </xdr:from>
    <xdr:to>
      <xdr:col>5</xdr:col>
      <xdr:colOff>465259</xdr:colOff>
      <xdr:row>28</xdr:row>
      <xdr:rowOff>83892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5DB49A-8589-1F96-D792-904617928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197827</xdr:colOff>
      <xdr:row>16</xdr:row>
      <xdr:rowOff>153866</xdr:rowOff>
    </xdr:from>
    <xdr:to>
      <xdr:col>13</xdr:col>
      <xdr:colOff>95249</xdr:colOff>
      <xdr:row>29</xdr:row>
      <xdr:rowOff>58249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89B0BC-8046-A279-F5AF-9854F8B5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160" zoomScaleNormal="160" workbookViewId="0">
      <selection activeCell="B36" sqref="B36"/>
    </sheetView>
  </sheetViews>
  <sheetFormatPr defaultRowHeight="13.9" x14ac:dyDescent="0.4"/>
  <sheetData>
    <row r="1" spans="1:12" x14ac:dyDescent="0.4">
      <c r="A1" t="s">
        <v>0</v>
      </c>
    </row>
    <row r="2" spans="1:12" x14ac:dyDescent="0.4">
      <c r="A2" t="s">
        <v>1</v>
      </c>
      <c r="C2" t="s">
        <v>7</v>
      </c>
    </row>
    <row r="3" spans="1:12" x14ac:dyDescent="0.4">
      <c r="A3" s="1" t="s">
        <v>2</v>
      </c>
      <c r="B3" s="1">
        <v>0</v>
      </c>
      <c r="C3" s="1">
        <v>10</v>
      </c>
      <c r="D3" s="1">
        <v>20</v>
      </c>
      <c r="E3" s="1">
        <v>30</v>
      </c>
      <c r="F3" s="1">
        <v>40</v>
      </c>
      <c r="G3" s="1">
        <v>50</v>
      </c>
      <c r="H3" s="1">
        <v>60</v>
      </c>
      <c r="I3" s="1">
        <v>70</v>
      </c>
      <c r="J3" s="1">
        <v>80</v>
      </c>
      <c r="K3" s="1">
        <v>90</v>
      </c>
      <c r="L3" s="1">
        <v>100</v>
      </c>
    </row>
    <row r="4" spans="1:12" x14ac:dyDescent="0.4">
      <c r="A4" s="1" t="s">
        <v>15</v>
      </c>
      <c r="B4" s="1">
        <f>B3/100</f>
        <v>0</v>
      </c>
      <c r="C4" s="1">
        <f t="shared" ref="C4:L4" si="0">C3/100</f>
        <v>0.1</v>
      </c>
      <c r="D4" s="1">
        <f t="shared" si="0"/>
        <v>0.2</v>
      </c>
      <c r="E4" s="1">
        <f t="shared" si="0"/>
        <v>0.3</v>
      </c>
      <c r="F4" s="1">
        <f t="shared" si="0"/>
        <v>0.4</v>
      </c>
      <c r="G4" s="1">
        <f t="shared" si="0"/>
        <v>0.5</v>
      </c>
      <c r="H4" s="1">
        <f t="shared" si="0"/>
        <v>0.6</v>
      </c>
      <c r="I4" s="1">
        <f t="shared" si="0"/>
        <v>0.7</v>
      </c>
      <c r="J4" s="1">
        <f t="shared" si="0"/>
        <v>0.8</v>
      </c>
      <c r="K4" s="1">
        <f t="shared" si="0"/>
        <v>0.9</v>
      </c>
      <c r="L4" s="1">
        <f t="shared" si="0"/>
        <v>1</v>
      </c>
    </row>
    <row r="5" spans="1:12" x14ac:dyDescent="0.4">
      <c r="A5" s="1" t="s">
        <v>3</v>
      </c>
      <c r="B5" s="1">
        <f>3/(B3/100*1600+1600)</f>
        <v>1.8749999999999999E-3</v>
      </c>
      <c r="C5" s="1">
        <f t="shared" ref="C5:L5" si="1">3/(C3/100*1600+1600)</f>
        <v>1.7045454545454545E-3</v>
      </c>
      <c r="D5" s="1">
        <f t="shared" si="1"/>
        <v>1.5625000000000001E-3</v>
      </c>
      <c r="E5" s="1">
        <f t="shared" si="1"/>
        <v>1.4423076923076924E-3</v>
      </c>
      <c r="F5" s="1">
        <f t="shared" si="1"/>
        <v>1.3392857142857143E-3</v>
      </c>
      <c r="G5" s="1">
        <f t="shared" si="1"/>
        <v>1.25E-3</v>
      </c>
      <c r="H5" s="1">
        <f t="shared" si="1"/>
        <v>1.171875E-3</v>
      </c>
      <c r="I5" s="1">
        <f t="shared" si="1"/>
        <v>1.1029411764705882E-3</v>
      </c>
      <c r="J5" s="1">
        <f t="shared" si="1"/>
        <v>1.0416666666666667E-3</v>
      </c>
      <c r="K5" s="1">
        <f t="shared" si="1"/>
        <v>9.8684210526315793E-4</v>
      </c>
      <c r="L5" s="1">
        <f t="shared" si="1"/>
        <v>9.3749999999999997E-4</v>
      </c>
    </row>
    <row r="6" spans="1:12" x14ac:dyDescent="0.4">
      <c r="A6" s="1" t="s">
        <v>4</v>
      </c>
      <c r="B6" s="1">
        <v>1.8000000000000002E-3</v>
      </c>
      <c r="C6" s="1">
        <v>1.6800000000000001E-3</v>
      </c>
      <c r="D6" s="1">
        <v>1.5E-3</v>
      </c>
      <c r="E6" s="1">
        <v>1.39E-3</v>
      </c>
      <c r="F6" s="1">
        <v>1.25E-3</v>
      </c>
      <c r="G6" s="1">
        <v>1.15E-3</v>
      </c>
      <c r="H6" s="1">
        <v>1.1000000000000001E-3</v>
      </c>
      <c r="I6" s="1">
        <v>1.01E-3</v>
      </c>
      <c r="J6" s="1">
        <v>9.5E-4</v>
      </c>
      <c r="K6" s="1">
        <v>9.1E-4</v>
      </c>
      <c r="L6" s="1">
        <v>8.9000000000000006E-4</v>
      </c>
    </row>
    <row r="7" spans="1:12" x14ac:dyDescent="0.4">
      <c r="A7" s="1" t="s"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</row>
    <row r="8" spans="1:12" x14ac:dyDescent="0.4">
      <c r="A8" s="1" t="s">
        <v>6</v>
      </c>
      <c r="B8" s="1">
        <f>ABS(B5-B6)</f>
        <v>7.4999999999999763E-5</v>
      </c>
      <c r="C8" s="1">
        <f t="shared" ref="C8:L8" si="2">ABS(C5-C6)</f>
        <v>2.4545454545454393E-5</v>
      </c>
      <c r="D8" s="1">
        <f t="shared" si="2"/>
        <v>6.2500000000000056E-5</v>
      </c>
      <c r="E8" s="1">
        <f t="shared" si="2"/>
        <v>5.2307692307692428E-5</v>
      </c>
      <c r="F8" s="1">
        <f t="shared" si="2"/>
        <v>8.9285714285714272E-5</v>
      </c>
      <c r="G8" s="1">
        <f t="shared" si="2"/>
        <v>1.0000000000000005E-4</v>
      </c>
      <c r="H8" s="1">
        <f t="shared" si="2"/>
        <v>7.187499999999989E-5</v>
      </c>
      <c r="I8" s="1">
        <f t="shared" si="2"/>
        <v>9.2941176470588173E-5</v>
      </c>
      <c r="J8" s="1">
        <f t="shared" si="2"/>
        <v>9.1666666666666654E-5</v>
      </c>
      <c r="K8" s="1">
        <f t="shared" si="2"/>
        <v>7.6842105263157925E-5</v>
      </c>
      <c r="L8" s="1">
        <f t="shared" si="2"/>
        <v>4.7499999999999908E-5</v>
      </c>
    </row>
    <row r="10" spans="1:12" x14ac:dyDescent="0.4">
      <c r="A10" t="s">
        <v>13</v>
      </c>
      <c r="C10" t="s">
        <v>7</v>
      </c>
    </row>
    <row r="11" spans="1:12" x14ac:dyDescent="0.4">
      <c r="A11" s="1" t="s">
        <v>2</v>
      </c>
      <c r="B11" s="1">
        <v>0</v>
      </c>
      <c r="C11" s="1">
        <v>10</v>
      </c>
      <c r="D11" s="1">
        <v>20</v>
      </c>
      <c r="E11" s="1">
        <v>30</v>
      </c>
      <c r="F11" s="1">
        <v>40</v>
      </c>
      <c r="G11" s="1">
        <v>50</v>
      </c>
      <c r="H11" s="1">
        <v>60</v>
      </c>
      <c r="I11" s="1">
        <v>70</v>
      </c>
      <c r="J11" s="1">
        <v>80</v>
      </c>
      <c r="K11" s="1">
        <v>90</v>
      </c>
      <c r="L11" s="1">
        <v>100</v>
      </c>
    </row>
    <row r="12" spans="1:12" x14ac:dyDescent="0.4">
      <c r="A12" s="1" t="s">
        <v>15</v>
      </c>
      <c r="B12" s="1">
        <f>B11/100</f>
        <v>0</v>
      </c>
      <c r="C12" s="1">
        <f t="shared" ref="C12" si="3">C11/100</f>
        <v>0.1</v>
      </c>
      <c r="D12" s="1">
        <f t="shared" ref="D12" si="4">D11/100</f>
        <v>0.2</v>
      </c>
      <c r="E12" s="1">
        <f t="shared" ref="E12" si="5">E11/100</f>
        <v>0.3</v>
      </c>
      <c r="F12" s="1">
        <f t="shared" ref="F12" si="6">F11/100</f>
        <v>0.4</v>
      </c>
      <c r="G12" s="1">
        <f t="shared" ref="G12" si="7">G11/100</f>
        <v>0.5</v>
      </c>
      <c r="H12" s="1">
        <f t="shared" ref="H12" si="8">H11/100</f>
        <v>0.6</v>
      </c>
      <c r="I12" s="1">
        <f t="shared" ref="I12" si="9">I11/100</f>
        <v>0.7</v>
      </c>
      <c r="J12" s="1">
        <f t="shared" ref="J12" si="10">J11/100</f>
        <v>0.8</v>
      </c>
      <c r="K12" s="1">
        <f t="shared" ref="K12" si="11">K11/100</f>
        <v>0.9</v>
      </c>
      <c r="L12" s="1">
        <f t="shared" ref="L12" si="12">L11/100</f>
        <v>1</v>
      </c>
    </row>
    <row r="13" spans="1:12" x14ac:dyDescent="0.4">
      <c r="A13" s="1" t="s">
        <v>3</v>
      </c>
      <c r="B13" s="1">
        <f t="shared" ref="B13:L13" si="13">3/(B11/100*1600+160)</f>
        <v>1.8749999999999999E-2</v>
      </c>
      <c r="C13" s="1">
        <f t="shared" si="13"/>
        <v>9.3749999999999997E-3</v>
      </c>
      <c r="D13" s="1">
        <f t="shared" si="13"/>
        <v>6.2500000000000003E-3</v>
      </c>
      <c r="E13" s="1">
        <f t="shared" si="13"/>
        <v>4.6874999999999998E-3</v>
      </c>
      <c r="F13" s="1">
        <f t="shared" si="13"/>
        <v>3.7499999999999999E-3</v>
      </c>
      <c r="G13" s="1">
        <f t="shared" si="13"/>
        <v>3.1250000000000002E-3</v>
      </c>
      <c r="H13" s="1">
        <f t="shared" si="13"/>
        <v>2.6785714285714286E-3</v>
      </c>
      <c r="I13" s="1">
        <f t="shared" si="13"/>
        <v>2.3437499999999999E-3</v>
      </c>
      <c r="J13" s="1">
        <f t="shared" si="13"/>
        <v>2.0833333333333333E-3</v>
      </c>
      <c r="K13" s="1">
        <f t="shared" si="13"/>
        <v>1.8749999999999999E-3</v>
      </c>
      <c r="L13" s="1">
        <f t="shared" si="13"/>
        <v>1.7045454545454545E-3</v>
      </c>
    </row>
    <row r="14" spans="1:12" x14ac:dyDescent="0.4">
      <c r="A14" s="1" t="s">
        <v>4</v>
      </c>
      <c r="B14" s="1">
        <v>1.7899999999999999E-2</v>
      </c>
      <c r="C14" s="1">
        <v>0.01</v>
      </c>
      <c r="D14" s="1">
        <v>6.2000000000000006E-3</v>
      </c>
      <c r="E14" s="1">
        <v>4.0999999999999995E-3</v>
      </c>
      <c r="F14" s="1">
        <v>3.2000000000000002E-3</v>
      </c>
      <c r="G14" s="1">
        <v>2.8999999999999998E-3</v>
      </c>
      <c r="H14" s="1">
        <v>2.1000000000000003E-3</v>
      </c>
      <c r="I14" s="1">
        <v>1.9E-3</v>
      </c>
      <c r="J14" s="1">
        <v>1.5E-3</v>
      </c>
      <c r="K14" s="1">
        <v>1.5E-3</v>
      </c>
      <c r="L14" s="1">
        <v>1.1000000000000001E-3</v>
      </c>
    </row>
    <row r="15" spans="1:12" x14ac:dyDescent="0.4">
      <c r="A15" s="1" t="s">
        <v>5</v>
      </c>
      <c r="B15" s="1" t="s">
        <v>8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</row>
    <row r="16" spans="1:12" x14ac:dyDescent="0.4">
      <c r="A16" s="1" t="s">
        <v>6</v>
      </c>
      <c r="B16" s="1">
        <f>ABS(B13-B14)</f>
        <v>8.5000000000000006E-4</v>
      </c>
      <c r="C16" s="1">
        <f t="shared" ref="C16:L16" si="14">ABS(C13-C14)</f>
        <v>6.2500000000000056E-4</v>
      </c>
      <c r="D16" s="1">
        <f t="shared" si="14"/>
        <v>4.9999999999999697E-5</v>
      </c>
      <c r="E16" s="1">
        <f t="shared" si="14"/>
        <v>5.8750000000000035E-4</v>
      </c>
      <c r="F16" s="1">
        <f t="shared" si="14"/>
        <v>5.4999999999999971E-4</v>
      </c>
      <c r="G16" s="1">
        <f t="shared" si="14"/>
        <v>2.2500000000000037E-4</v>
      </c>
      <c r="H16" s="1">
        <f t="shared" si="14"/>
        <v>5.7857142857142829E-4</v>
      </c>
      <c r="I16" s="1">
        <f t="shared" si="14"/>
        <v>4.4374999999999992E-4</v>
      </c>
      <c r="J16" s="1">
        <f t="shared" si="14"/>
        <v>5.8333333333333327E-4</v>
      </c>
      <c r="K16" s="1">
        <f t="shared" si="14"/>
        <v>3.749999999999999E-4</v>
      </c>
      <c r="L16" s="1">
        <f t="shared" si="14"/>
        <v>6.045454545454544E-4</v>
      </c>
    </row>
    <row r="18" spans="1:12" x14ac:dyDescent="0.4">
      <c r="A18" t="s">
        <v>9</v>
      </c>
    </row>
    <row r="19" spans="1:12" x14ac:dyDescent="0.4">
      <c r="A19" t="s">
        <v>10</v>
      </c>
      <c r="C19" t="s">
        <v>11</v>
      </c>
    </row>
    <row r="20" spans="1:12" x14ac:dyDescent="0.4">
      <c r="A20" s="1" t="s">
        <v>2</v>
      </c>
      <c r="B20" s="1">
        <v>0</v>
      </c>
      <c r="C20" s="1">
        <v>10</v>
      </c>
      <c r="D20" s="1">
        <v>20</v>
      </c>
      <c r="E20" s="1">
        <v>30</v>
      </c>
      <c r="F20" s="1">
        <v>40</v>
      </c>
      <c r="G20" s="1">
        <v>50</v>
      </c>
      <c r="H20" s="1">
        <v>60</v>
      </c>
      <c r="I20" s="1">
        <v>70</v>
      </c>
      <c r="J20" s="1">
        <v>80</v>
      </c>
      <c r="K20" s="1">
        <v>90</v>
      </c>
      <c r="L20" s="1">
        <v>100</v>
      </c>
    </row>
    <row r="21" spans="1:12" x14ac:dyDescent="0.4">
      <c r="A21" s="1" t="s">
        <v>15</v>
      </c>
      <c r="B21" s="1">
        <f>B20/100</f>
        <v>0</v>
      </c>
      <c r="C21" s="1">
        <f t="shared" ref="C21" si="15">C20/100</f>
        <v>0.1</v>
      </c>
      <c r="D21" s="1">
        <f t="shared" ref="D21" si="16">D20/100</f>
        <v>0.2</v>
      </c>
      <c r="E21" s="1">
        <f t="shared" ref="E21" si="17">E20/100</f>
        <v>0.3</v>
      </c>
      <c r="F21" s="1">
        <f t="shared" ref="F21" si="18">F20/100</f>
        <v>0.4</v>
      </c>
      <c r="G21" s="1">
        <f t="shared" ref="G21" si="19">G20/100</f>
        <v>0.5</v>
      </c>
      <c r="H21" s="1">
        <f t="shared" ref="H21" si="20">H20/100</f>
        <v>0.6</v>
      </c>
      <c r="I21" s="1">
        <f t="shared" ref="I21" si="21">I20/100</f>
        <v>0.7</v>
      </c>
      <c r="J21" s="1">
        <f t="shared" ref="J21" si="22">J20/100</f>
        <v>0.8</v>
      </c>
      <c r="K21" s="1">
        <f t="shared" ref="K21" si="23">K20/100</f>
        <v>0.9</v>
      </c>
      <c r="L21" s="1">
        <f t="shared" ref="L21" si="24">L20/100</f>
        <v>1</v>
      </c>
    </row>
    <row r="22" spans="1:12" x14ac:dyDescent="0.4">
      <c r="A22" s="1" t="s">
        <v>3</v>
      </c>
      <c r="B22" s="1">
        <f t="shared" ref="B22:L22" si="25">(3200*B20/100*1600*1.41)/(3200*1600+(1600-B20/100*1600)*B20/100*1600)</f>
        <v>0</v>
      </c>
      <c r="C22" s="1">
        <f t="shared" si="25"/>
        <v>0.13492822966507176</v>
      </c>
      <c r="D22" s="1">
        <f t="shared" si="25"/>
        <v>0.26111111111111113</v>
      </c>
      <c r="E22" s="1">
        <f t="shared" si="25"/>
        <v>0.38280542986425337</v>
      </c>
      <c r="F22" s="1">
        <f t="shared" si="25"/>
        <v>0.50357142857142856</v>
      </c>
      <c r="G22" s="1">
        <f t="shared" si="25"/>
        <v>0.62666666666666671</v>
      </c>
      <c r="H22" s="1">
        <f t="shared" si="25"/>
        <v>0.75535714285714284</v>
      </c>
      <c r="I22" s="1">
        <f t="shared" si="25"/>
        <v>0.89321266968325796</v>
      </c>
      <c r="J22" s="1">
        <f t="shared" si="25"/>
        <v>1.0444444444444445</v>
      </c>
      <c r="K22" s="1">
        <f t="shared" si="25"/>
        <v>1.2143540669856459</v>
      </c>
      <c r="L22" s="1">
        <f t="shared" si="25"/>
        <v>1.41</v>
      </c>
    </row>
    <row r="23" spans="1:12" x14ac:dyDescent="0.4">
      <c r="A23" s="1" t="s">
        <v>4</v>
      </c>
      <c r="B23" s="1">
        <v>0</v>
      </c>
      <c r="C23" s="1">
        <v>9.5000000000000001E-2</v>
      </c>
      <c r="D23" s="1">
        <v>0.189</v>
      </c>
      <c r="E23" s="1">
        <v>0.26200000000000001</v>
      </c>
      <c r="F23" s="1">
        <v>0.33</v>
      </c>
      <c r="G23" s="1">
        <v>0.41</v>
      </c>
      <c r="H23" s="1">
        <v>0.505</v>
      </c>
      <c r="I23" s="1">
        <v>0.64900000000000002</v>
      </c>
      <c r="J23" s="1">
        <v>0.83099999999999996</v>
      </c>
      <c r="K23" s="1">
        <v>1.1000000000000001</v>
      </c>
      <c r="L23" s="1">
        <v>1.4119999999999999</v>
      </c>
    </row>
    <row r="24" spans="1:12" x14ac:dyDescent="0.4">
      <c r="A24" s="1" t="s">
        <v>5</v>
      </c>
      <c r="B24" s="1" t="s">
        <v>12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 t="s">
        <v>12</v>
      </c>
    </row>
    <row r="25" spans="1:12" x14ac:dyDescent="0.4">
      <c r="A25" s="1" t="s">
        <v>6</v>
      </c>
      <c r="B25" s="1">
        <f>ABS(B22-B23)</f>
        <v>0</v>
      </c>
      <c r="C25" s="1">
        <f t="shared" ref="C25:L25" si="26">ABS(C22-C23)</f>
        <v>3.9928229665071757E-2</v>
      </c>
      <c r="D25" s="1">
        <f t="shared" si="26"/>
        <v>7.2111111111111126E-2</v>
      </c>
      <c r="E25" s="1">
        <f t="shared" si="26"/>
        <v>0.12080542986425336</v>
      </c>
      <c r="F25" s="1">
        <f t="shared" si="26"/>
        <v>0.17357142857142854</v>
      </c>
      <c r="G25" s="1">
        <f t="shared" si="26"/>
        <v>0.21666666666666673</v>
      </c>
      <c r="H25" s="1">
        <f t="shared" si="26"/>
        <v>0.25035714285714283</v>
      </c>
      <c r="I25" s="1">
        <f t="shared" si="26"/>
        <v>0.24421266968325794</v>
      </c>
      <c r="J25" s="1">
        <f t="shared" si="26"/>
        <v>0.21344444444444455</v>
      </c>
      <c r="K25" s="1">
        <f t="shared" si="26"/>
        <v>0.11435406698564576</v>
      </c>
      <c r="L25" s="1">
        <f t="shared" si="26"/>
        <v>2.0000000000000018E-3</v>
      </c>
    </row>
    <row r="27" spans="1:12" x14ac:dyDescent="0.4">
      <c r="A27" t="s">
        <v>13</v>
      </c>
      <c r="C27" t="s">
        <v>14</v>
      </c>
    </row>
    <row r="28" spans="1:12" x14ac:dyDescent="0.4">
      <c r="A28" s="1" t="s">
        <v>2</v>
      </c>
      <c r="B28" s="1">
        <v>0</v>
      </c>
      <c r="C28" s="1">
        <v>10</v>
      </c>
      <c r="D28" s="1">
        <v>20</v>
      </c>
      <c r="E28" s="1">
        <v>30</v>
      </c>
      <c r="F28" s="1">
        <v>40</v>
      </c>
      <c r="G28" s="1">
        <v>50</v>
      </c>
      <c r="H28" s="1">
        <v>60</v>
      </c>
      <c r="I28" s="1">
        <v>70</v>
      </c>
      <c r="J28" s="1">
        <v>80</v>
      </c>
      <c r="K28" s="1">
        <v>90</v>
      </c>
      <c r="L28" s="1">
        <v>100</v>
      </c>
    </row>
    <row r="29" spans="1:12" x14ac:dyDescent="0.4">
      <c r="A29" s="1" t="s">
        <v>15</v>
      </c>
      <c r="B29" s="1">
        <f>B28/100</f>
        <v>0</v>
      </c>
      <c r="C29" s="1">
        <f t="shared" ref="C29" si="27">C28/100</f>
        <v>0.1</v>
      </c>
      <c r="D29" s="1">
        <f t="shared" ref="D29" si="28">D28/100</f>
        <v>0.2</v>
      </c>
      <c r="E29" s="1">
        <f t="shared" ref="E29" si="29">E28/100</f>
        <v>0.3</v>
      </c>
      <c r="F29" s="1">
        <f t="shared" ref="F29" si="30">F28/100</f>
        <v>0.4</v>
      </c>
      <c r="G29" s="1">
        <f t="shared" ref="G29" si="31">G28/100</f>
        <v>0.5</v>
      </c>
      <c r="H29" s="1">
        <f t="shared" ref="H29" si="32">H28/100</f>
        <v>0.6</v>
      </c>
      <c r="I29" s="1">
        <f t="shared" ref="I29" si="33">I28/100</f>
        <v>0.7</v>
      </c>
      <c r="J29" s="1">
        <f t="shared" ref="J29" si="34">J28/100</f>
        <v>0.8</v>
      </c>
      <c r="K29" s="1">
        <f t="shared" ref="K29" si="35">K28/100</f>
        <v>0.9</v>
      </c>
      <c r="L29" s="1">
        <f t="shared" ref="L29" si="36">L28/100</f>
        <v>1</v>
      </c>
    </row>
    <row r="30" spans="1:12" x14ac:dyDescent="0.4">
      <c r="A30" s="1" t="s">
        <v>3</v>
      </c>
      <c r="B30" s="1">
        <f>(3200*B28/100*1600*1.41)/(3200*1600+(1600-B28/100*1600)*B28/100*1600)</f>
        <v>0</v>
      </c>
      <c r="C30" s="1">
        <f>(160*C28/100*1600*1.4)/(160*1600+(1600-C28/100*1600)*C28/100*1600)</f>
        <v>7.3684210526315783E-2</v>
      </c>
      <c r="D30" s="1">
        <f t="shared" ref="D30:L30" si="37">(160*D28/100*1600*1.4)/(160*1600+(1600-D28/100*1600)*D28/100*1600)</f>
        <v>0.1076923076923077</v>
      </c>
      <c r="E30" s="1">
        <f t="shared" si="37"/>
        <v>0.13548387096774195</v>
      </c>
      <c r="F30" s="1">
        <f t="shared" si="37"/>
        <v>0.16470588235294117</v>
      </c>
      <c r="G30" s="1">
        <f t="shared" si="37"/>
        <v>0.2</v>
      </c>
      <c r="H30" s="1">
        <f t="shared" si="37"/>
        <v>0.24705882352941178</v>
      </c>
      <c r="I30" s="1">
        <f t="shared" si="37"/>
        <v>0.31612903225806449</v>
      </c>
      <c r="J30" s="1">
        <f t="shared" si="37"/>
        <v>0.43076923076923079</v>
      </c>
      <c r="K30" s="1">
        <f t="shared" si="37"/>
        <v>0.66315789473684206</v>
      </c>
      <c r="L30" s="1">
        <f t="shared" si="37"/>
        <v>1.4</v>
      </c>
    </row>
    <row r="31" spans="1:12" x14ac:dyDescent="0.4">
      <c r="A31" s="1" t="s">
        <v>4</v>
      </c>
      <c r="B31" s="1">
        <v>0</v>
      </c>
      <c r="C31" s="1">
        <v>6.0999999999999999E-2</v>
      </c>
      <c r="D31" s="1">
        <v>0.09</v>
      </c>
      <c r="E31" s="1">
        <v>0.11</v>
      </c>
      <c r="F31" s="1">
        <v>0.13500000000000001</v>
      </c>
      <c r="G31" s="1">
        <v>0.161</v>
      </c>
      <c r="H31" s="1">
        <v>0.20899999999999999</v>
      </c>
      <c r="I31" s="1">
        <v>0.27500000000000002</v>
      </c>
      <c r="J31" s="1">
        <v>0.39500000000000002</v>
      </c>
      <c r="K31" s="1">
        <v>0.68</v>
      </c>
      <c r="L31" s="1">
        <v>1.41</v>
      </c>
    </row>
    <row r="32" spans="1:12" x14ac:dyDescent="0.4">
      <c r="A32" s="1" t="s">
        <v>5</v>
      </c>
      <c r="B32" s="1" t="s">
        <v>12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 t="s">
        <v>12</v>
      </c>
    </row>
    <row r="33" spans="1:12" x14ac:dyDescent="0.4">
      <c r="A33" s="1" t="s">
        <v>6</v>
      </c>
      <c r="B33" s="1">
        <f>ABS(B30-B31)</f>
        <v>0</v>
      </c>
      <c r="C33" s="1">
        <f t="shared" ref="C33:L33" si="38">ABS(C30-C31)</f>
        <v>1.2684210526315784E-2</v>
      </c>
      <c r="D33" s="1">
        <f t="shared" si="38"/>
        <v>1.7692307692307702E-2</v>
      </c>
      <c r="E33" s="1">
        <f t="shared" si="38"/>
        <v>2.5483870967741948E-2</v>
      </c>
      <c r="F33" s="1">
        <f t="shared" si="38"/>
        <v>2.9705882352941165E-2</v>
      </c>
      <c r="G33" s="1">
        <f t="shared" si="38"/>
        <v>3.9000000000000007E-2</v>
      </c>
      <c r="H33" s="1">
        <f t="shared" si="38"/>
        <v>3.8058823529411784E-2</v>
      </c>
      <c r="I33" s="1">
        <f t="shared" si="38"/>
        <v>4.1129032258064468E-2</v>
      </c>
      <c r="J33" s="1">
        <f t="shared" si="38"/>
        <v>3.5769230769230775E-2</v>
      </c>
      <c r="K33" s="1">
        <f t="shared" si="38"/>
        <v>1.6842105263157992E-2</v>
      </c>
      <c r="L33" s="1">
        <f t="shared" si="38"/>
        <v>1.0000000000000009E-2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5C56-0939-441D-A742-C8717D9F5821}">
  <dimension ref="A1:G28"/>
  <sheetViews>
    <sheetView tabSelected="1" topLeftCell="A16" zoomScale="130" zoomScaleNormal="130" workbookViewId="0">
      <selection activeCell="L33" sqref="L33"/>
    </sheetView>
  </sheetViews>
  <sheetFormatPr defaultRowHeight="13.9" x14ac:dyDescent="0.4"/>
  <sheetData>
    <row r="1" spans="1:7" x14ac:dyDescent="0.4">
      <c r="A1" t="s">
        <v>0</v>
      </c>
    </row>
    <row r="2" spans="1:7" x14ac:dyDescent="0.4">
      <c r="A2" t="s">
        <v>1</v>
      </c>
      <c r="E2" t="s">
        <v>13</v>
      </c>
    </row>
    <row r="3" spans="1:7" x14ac:dyDescent="0.4">
      <c r="A3" t="s">
        <v>16</v>
      </c>
      <c r="B3" t="s">
        <v>17</v>
      </c>
      <c r="C3" t="s">
        <v>18</v>
      </c>
      <c r="E3" t="s">
        <v>16</v>
      </c>
      <c r="F3" t="s">
        <v>17</v>
      </c>
      <c r="G3" t="s">
        <v>18</v>
      </c>
    </row>
    <row r="4" spans="1:7" x14ac:dyDescent="0.4">
      <c r="A4">
        <v>0</v>
      </c>
      <c r="B4">
        <v>1.8749999999999999E-3</v>
      </c>
      <c r="C4">
        <v>1.8000000000000002E-3</v>
      </c>
      <c r="E4">
        <v>0</v>
      </c>
      <c r="F4">
        <v>1.8749999999999999E-2</v>
      </c>
      <c r="G4">
        <v>1.7899999999999999E-2</v>
      </c>
    </row>
    <row r="5" spans="1:7" x14ac:dyDescent="0.4">
      <c r="A5">
        <v>0.1</v>
      </c>
      <c r="B5">
        <v>1.7045454545454545E-3</v>
      </c>
      <c r="C5">
        <v>1.6800000000000001E-3</v>
      </c>
      <c r="E5">
        <v>0.1</v>
      </c>
      <c r="F5">
        <v>9.3749999999999997E-3</v>
      </c>
      <c r="G5">
        <v>0.01</v>
      </c>
    </row>
    <row r="6" spans="1:7" x14ac:dyDescent="0.4">
      <c r="A6">
        <v>0.2</v>
      </c>
      <c r="B6">
        <v>1.5625000000000001E-3</v>
      </c>
      <c r="C6">
        <v>1.5E-3</v>
      </c>
      <c r="E6">
        <v>0.2</v>
      </c>
      <c r="F6">
        <v>6.2500000000000003E-3</v>
      </c>
      <c r="G6">
        <v>6.2000000000000006E-3</v>
      </c>
    </row>
    <row r="7" spans="1:7" x14ac:dyDescent="0.4">
      <c r="A7">
        <v>0.3</v>
      </c>
      <c r="B7">
        <v>1.4423076923076924E-3</v>
      </c>
      <c r="C7">
        <v>1.39E-3</v>
      </c>
      <c r="E7">
        <v>0.3</v>
      </c>
      <c r="F7">
        <v>4.6874999999999998E-3</v>
      </c>
      <c r="G7">
        <v>4.0999999999999995E-3</v>
      </c>
    </row>
    <row r="8" spans="1:7" x14ac:dyDescent="0.4">
      <c r="A8">
        <v>0.4</v>
      </c>
      <c r="B8">
        <v>1.3392857142857143E-3</v>
      </c>
      <c r="C8">
        <v>1.25E-3</v>
      </c>
      <c r="E8">
        <v>0.4</v>
      </c>
      <c r="F8">
        <v>3.7499999999999999E-3</v>
      </c>
      <c r="G8">
        <v>3.2000000000000002E-3</v>
      </c>
    </row>
    <row r="9" spans="1:7" x14ac:dyDescent="0.4">
      <c r="A9">
        <v>0.5</v>
      </c>
      <c r="B9">
        <v>1.25E-3</v>
      </c>
      <c r="C9">
        <v>1.15E-3</v>
      </c>
      <c r="E9">
        <v>0.5</v>
      </c>
      <c r="F9">
        <v>3.1250000000000002E-3</v>
      </c>
      <c r="G9">
        <v>2.8999999999999998E-3</v>
      </c>
    </row>
    <row r="10" spans="1:7" x14ac:dyDescent="0.4">
      <c r="A10">
        <v>0.6</v>
      </c>
      <c r="B10">
        <v>1.171875E-3</v>
      </c>
      <c r="C10">
        <v>1.1000000000000001E-3</v>
      </c>
      <c r="E10">
        <v>0.6</v>
      </c>
      <c r="F10">
        <v>2.6785714285714286E-3</v>
      </c>
      <c r="G10">
        <v>2.1000000000000003E-3</v>
      </c>
    </row>
    <row r="11" spans="1:7" x14ac:dyDescent="0.4">
      <c r="A11">
        <v>0.7</v>
      </c>
      <c r="B11">
        <v>1.1029411764705882E-3</v>
      </c>
      <c r="C11">
        <v>1.01E-3</v>
      </c>
      <c r="E11">
        <v>0.7</v>
      </c>
      <c r="F11">
        <v>2.3437499999999999E-3</v>
      </c>
      <c r="G11">
        <v>1.9E-3</v>
      </c>
    </row>
    <row r="12" spans="1:7" x14ac:dyDescent="0.4">
      <c r="A12">
        <v>0.8</v>
      </c>
      <c r="B12">
        <v>1.0416666666666667E-3</v>
      </c>
      <c r="C12">
        <v>9.5E-4</v>
      </c>
      <c r="E12">
        <v>0.8</v>
      </c>
      <c r="F12">
        <v>2.0833333333333333E-3</v>
      </c>
      <c r="G12">
        <v>1.5E-3</v>
      </c>
    </row>
    <row r="13" spans="1:7" x14ac:dyDescent="0.4">
      <c r="A13">
        <v>0.9</v>
      </c>
      <c r="B13">
        <v>9.8684210526315793E-4</v>
      </c>
      <c r="C13">
        <v>9.1E-4</v>
      </c>
      <c r="E13">
        <v>0.9</v>
      </c>
      <c r="F13">
        <v>1.8749999999999999E-3</v>
      </c>
      <c r="G13">
        <v>1.5E-3</v>
      </c>
    </row>
    <row r="14" spans="1:7" x14ac:dyDescent="0.4">
      <c r="A14">
        <v>1</v>
      </c>
      <c r="B14">
        <v>9.3749999999999997E-4</v>
      </c>
      <c r="C14">
        <v>8.9000000000000006E-4</v>
      </c>
      <c r="E14">
        <v>1</v>
      </c>
      <c r="F14">
        <v>1.7045454545454545E-3</v>
      </c>
      <c r="G14">
        <v>1.1000000000000001E-3</v>
      </c>
    </row>
    <row r="15" spans="1:7" x14ac:dyDescent="0.4">
      <c r="A15" t="s">
        <v>9</v>
      </c>
    </row>
    <row r="16" spans="1:7" x14ac:dyDescent="0.4">
      <c r="A16" t="s">
        <v>10</v>
      </c>
      <c r="E16" t="s">
        <v>13</v>
      </c>
    </row>
    <row r="17" spans="1:7" x14ac:dyDescent="0.4">
      <c r="A17" t="s">
        <v>16</v>
      </c>
      <c r="B17" t="s">
        <v>17</v>
      </c>
      <c r="C17" t="s">
        <v>18</v>
      </c>
      <c r="E17" t="s">
        <v>16</v>
      </c>
      <c r="F17" t="s">
        <v>17</v>
      </c>
      <c r="G17" t="s">
        <v>18</v>
      </c>
    </row>
    <row r="18" spans="1:7" x14ac:dyDescent="0.4">
      <c r="A18">
        <v>0</v>
      </c>
      <c r="B18">
        <v>0</v>
      </c>
      <c r="C18">
        <v>0</v>
      </c>
      <c r="E18">
        <v>0</v>
      </c>
      <c r="F18">
        <v>0</v>
      </c>
      <c r="G18">
        <v>0</v>
      </c>
    </row>
    <row r="19" spans="1:7" x14ac:dyDescent="0.4">
      <c r="A19">
        <v>0.1</v>
      </c>
      <c r="B19">
        <v>0.13492822966507176</v>
      </c>
      <c r="C19">
        <v>9.5000000000000001E-2</v>
      </c>
      <c r="E19">
        <v>0.1</v>
      </c>
      <c r="F19">
        <v>7.3684210526315783E-2</v>
      </c>
      <c r="G19">
        <v>6.0999999999999999E-2</v>
      </c>
    </row>
    <row r="20" spans="1:7" x14ac:dyDescent="0.4">
      <c r="A20">
        <v>0.2</v>
      </c>
      <c r="B20">
        <v>0.26111111111111113</v>
      </c>
      <c r="C20">
        <v>0.189</v>
      </c>
      <c r="E20">
        <v>0.2</v>
      </c>
      <c r="F20">
        <v>0.1076923076923077</v>
      </c>
      <c r="G20">
        <v>0.09</v>
      </c>
    </row>
    <row r="21" spans="1:7" x14ac:dyDescent="0.4">
      <c r="A21">
        <v>0.3</v>
      </c>
      <c r="B21">
        <v>0.38280542986425337</v>
      </c>
      <c r="C21">
        <v>0.26200000000000001</v>
      </c>
      <c r="E21">
        <v>0.3</v>
      </c>
      <c r="F21">
        <v>0.13548387096774195</v>
      </c>
      <c r="G21">
        <v>0.11</v>
      </c>
    </row>
    <row r="22" spans="1:7" x14ac:dyDescent="0.4">
      <c r="A22">
        <v>0.4</v>
      </c>
      <c r="B22">
        <v>0.50357142857142856</v>
      </c>
      <c r="C22">
        <v>0.33</v>
      </c>
      <c r="E22">
        <v>0.4</v>
      </c>
      <c r="F22">
        <v>0.16470588235294117</v>
      </c>
      <c r="G22">
        <v>0.13500000000000001</v>
      </c>
    </row>
    <row r="23" spans="1:7" x14ac:dyDescent="0.4">
      <c r="A23">
        <v>0.5</v>
      </c>
      <c r="B23">
        <v>0.62666666666666671</v>
      </c>
      <c r="C23">
        <v>0.41</v>
      </c>
      <c r="E23">
        <v>0.5</v>
      </c>
      <c r="F23">
        <v>0.2</v>
      </c>
      <c r="G23">
        <v>0.161</v>
      </c>
    </row>
    <row r="24" spans="1:7" x14ac:dyDescent="0.4">
      <c r="A24">
        <v>0.6</v>
      </c>
      <c r="B24">
        <v>0.75535714285714284</v>
      </c>
      <c r="C24">
        <v>0.505</v>
      </c>
      <c r="E24">
        <v>0.6</v>
      </c>
      <c r="F24">
        <v>0.24705882352941178</v>
      </c>
      <c r="G24">
        <v>0.20899999999999999</v>
      </c>
    </row>
    <row r="25" spans="1:7" x14ac:dyDescent="0.4">
      <c r="A25">
        <v>0.7</v>
      </c>
      <c r="B25">
        <v>0.89321266968325796</v>
      </c>
      <c r="C25">
        <v>0.64900000000000002</v>
      </c>
      <c r="E25">
        <v>0.7</v>
      </c>
      <c r="F25">
        <v>0.31612903225806449</v>
      </c>
      <c r="G25">
        <v>0.27500000000000002</v>
      </c>
    </row>
    <row r="26" spans="1:7" x14ac:dyDescent="0.4">
      <c r="A26">
        <v>0.8</v>
      </c>
      <c r="B26">
        <v>1.0444444444444445</v>
      </c>
      <c r="C26">
        <v>0.83099999999999996</v>
      </c>
      <c r="E26">
        <v>0.8</v>
      </c>
      <c r="F26">
        <v>0.43076923076923079</v>
      </c>
      <c r="G26">
        <v>0.39500000000000002</v>
      </c>
    </row>
    <row r="27" spans="1:7" x14ac:dyDescent="0.4">
      <c r="A27">
        <v>0.9</v>
      </c>
      <c r="B27">
        <v>1.2143540669856459</v>
      </c>
      <c r="C27">
        <v>1.1000000000000001</v>
      </c>
      <c r="E27">
        <v>0.9</v>
      </c>
      <c r="F27">
        <v>0.66315789473684206</v>
      </c>
      <c r="G27">
        <v>0.68</v>
      </c>
    </row>
    <row r="28" spans="1:7" x14ac:dyDescent="0.4">
      <c r="A28">
        <v>1</v>
      </c>
      <c r="B28">
        <v>1.41</v>
      </c>
      <c r="C28">
        <v>1.4119999999999999</v>
      </c>
      <c r="E28">
        <v>1</v>
      </c>
      <c r="F28">
        <v>1.4</v>
      </c>
      <c r="G28">
        <v>1.41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沈纪中</dc:creator>
  <cp:lastModifiedBy>纪中 沈</cp:lastModifiedBy>
  <dcterms:created xsi:type="dcterms:W3CDTF">2015-06-05T18:19:34Z</dcterms:created>
  <dcterms:modified xsi:type="dcterms:W3CDTF">2025-04-01T12:59:22Z</dcterms:modified>
</cp:coreProperties>
</file>