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普通物理实验(1) 力学、热学部分\"/>
    </mc:Choice>
  </mc:AlternateContent>
  <xr:revisionPtr revIDLastSave="0" documentId="13_ncr:1_{A1A24216-1967-4BB6-8D2A-03746DC93F5B}" xr6:coauthVersionLast="47" xr6:coauthVersionMax="47" xr10:uidLastSave="{00000000-0000-0000-0000-000000000000}"/>
  <bookViews>
    <workbookView xWindow="-98" yWindow="-98" windowWidth="21795" windowHeight="12975" xr2:uid="{7D058CD5-6EF4-4510-8F77-C606151995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6" i="1" l="1" a="1"/>
  <c r="N6" i="1" s="1"/>
  <c r="I17" i="1"/>
  <c r="I16" i="1"/>
  <c r="I15" i="1"/>
  <c r="I14" i="1"/>
  <c r="I13" i="1"/>
  <c r="I12" i="1"/>
  <c r="I11" i="1"/>
  <c r="I10" i="1"/>
  <c r="H11" i="1"/>
  <c r="H12" i="1"/>
  <c r="H13" i="1"/>
  <c r="H14" i="1"/>
  <c r="H15" i="1"/>
  <c r="H16" i="1"/>
  <c r="H17" i="1"/>
  <c r="H10" i="1"/>
  <c r="L7" i="1"/>
  <c r="G6" i="1"/>
  <c r="L6" i="1" s="1"/>
  <c r="D14" i="1"/>
  <c r="B14" i="1"/>
  <c r="G7" i="1"/>
  <c r="C6" i="1"/>
  <c r="D6" i="1"/>
  <c r="E6" i="1"/>
  <c r="B6" i="1"/>
  <c r="C5" i="1"/>
  <c r="D5" i="1"/>
  <c r="E5" i="1"/>
  <c r="F5" i="1"/>
  <c r="G5" i="1"/>
  <c r="H5" i="1"/>
  <c r="I5" i="1"/>
  <c r="B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<sst xmlns="http://schemas.openxmlformats.org/spreadsheetml/2006/main" count="19" uniqueCount="19">
  <si>
    <t>m/kg</t>
    <phoneticPr fontId="1" type="noConversion"/>
  </si>
  <si>
    <t>直尺读数/cm</t>
    <phoneticPr fontId="1" type="noConversion"/>
  </si>
  <si>
    <t>望远镜中直尺读数数据处理</t>
    <phoneticPr fontId="1" type="noConversion"/>
  </si>
  <si>
    <t>上</t>
    <phoneticPr fontId="1" type="noConversion"/>
  </si>
  <si>
    <t>中</t>
    <phoneticPr fontId="1" type="noConversion"/>
  </si>
  <si>
    <t>下</t>
    <phoneticPr fontId="1" type="noConversion"/>
  </si>
  <si>
    <t>加一块时</t>
    <phoneticPr fontId="1" type="noConversion"/>
  </si>
  <si>
    <t>加八块时</t>
    <phoneticPr fontId="1" type="noConversion"/>
  </si>
  <si>
    <t>螺旋测微器</t>
    <phoneticPr fontId="1" type="noConversion"/>
  </si>
  <si>
    <t>金属丝直径/mm</t>
    <phoneticPr fontId="1" type="noConversion"/>
  </si>
  <si>
    <t>金属丝直径测量数据处理</t>
    <phoneticPr fontId="1" type="noConversion"/>
  </si>
  <si>
    <t>R/cm</t>
    <phoneticPr fontId="1" type="noConversion"/>
  </si>
  <si>
    <t>L/cm</t>
    <phoneticPr fontId="1" type="noConversion"/>
  </si>
  <si>
    <t>b/cm</t>
    <phoneticPr fontId="1" type="noConversion"/>
  </si>
  <si>
    <t>杨氏模量</t>
    <phoneticPr fontId="1" type="noConversion"/>
  </si>
  <si>
    <t>实验数据处理</t>
    <phoneticPr fontId="1" type="noConversion"/>
  </si>
  <si>
    <t>F</t>
    <phoneticPr fontId="1" type="noConversion"/>
  </si>
  <si>
    <t>A</t>
    <phoneticPr fontId="1" type="noConversion"/>
  </si>
  <si>
    <t>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</si>
</sst>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.000_ "/>
  </numFmts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Cambria Math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0" fontId="2" fillId="0" borderId="1" xfId="0" applyFont="1" applyBorder="1">
      <alignment vertical="center"/>
    </xf>
    <xf numFmtId="177" fontId="0" fillId="0" borderId="1" xfId="0" applyNumberFormat="1" applyBorder="1" applyProtection="1">
      <alignment vertical="center"/>
      <protection locked="0"/>
    </xf>
    <xf numFmtId="177" fontId="0" fillId="0" borderId="1" xfId="0" applyNumberFormat="1" applyBorder="1">
      <alignment vertical="center"/>
    </xf>
    <xf numFmtId="11" fontId="0" fillId="0" borderId="1" xfId="0" applyNumberForma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225826599706525"/>
          <c:y val="8.7836248814598963E-2"/>
          <c:w val="0.82590718336040447"/>
          <c:h val="0.79448663436517619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Sheet1!$I$9</c:f>
              <c:strCache>
                <c:ptCount val="1"/>
                <c:pt idx="0">
                  <c:v>A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1.0454943132108487E-2"/>
                  <c:y val="-1.7496719160104986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zh-CN" altLang="en-US" sz="1800" baseline="0"/>
                      <a:t>y = 5.4x + 2E-14</a:t>
                    </a:r>
                    <a:endParaRPr lang="zh-CN" altLang="en-US" sz="1800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Sheet1!$G$10:$G$17</c:f>
              <c:numCache>
                <c:formatCode>0.00_ 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Sheet1!$I$10:$I$17</c:f>
              <c:numCache>
                <c:formatCode>0.00_ </c:formatCode>
                <c:ptCount val="8"/>
                <c:pt idx="0">
                  <c:v>5.4</c:v>
                </c:pt>
                <c:pt idx="1">
                  <c:v>10.8</c:v>
                </c:pt>
                <c:pt idx="2">
                  <c:v>16.200000000000003</c:v>
                </c:pt>
                <c:pt idx="3">
                  <c:v>21.6</c:v>
                </c:pt>
                <c:pt idx="4">
                  <c:v>27</c:v>
                </c:pt>
                <c:pt idx="5">
                  <c:v>32.400000000000006</c:v>
                </c:pt>
                <c:pt idx="6">
                  <c:v>37.800000000000004</c:v>
                </c:pt>
                <c:pt idx="7">
                  <c:v>43.2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8D0-4F61-943E-3B6DC6883F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5094032"/>
        <c:axId val="245096912"/>
      </c:scatterChart>
      <c:valAx>
        <c:axId val="2450940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45096912"/>
        <c:crosses val="autoZero"/>
        <c:crossBetween val="midCat"/>
      </c:valAx>
      <c:valAx>
        <c:axId val="245096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450940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283369</xdr:colOff>
      <xdr:row>4</xdr:row>
      <xdr:rowOff>64294</xdr:rowOff>
    </xdr:from>
    <xdr:ext cx="373856" cy="3272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文本框 3">
              <a:extLst>
                <a:ext uri="{FF2B5EF4-FFF2-40B4-BE49-F238E27FC236}">
                  <a16:creationId xmlns:a16="http://schemas.microsoft.com/office/drawing/2014/main" id="{253D4DF6-1337-E977-296E-9BB06ABD9468}"/>
                </a:ext>
              </a:extLst>
            </xdr:cNvPr>
            <xdr:cNvSpPr txBox="1"/>
          </xdr:nvSpPr>
          <xdr:spPr>
            <a:xfrm>
              <a:off x="283369" y="769144"/>
              <a:ext cx="373856" cy="3272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zh-CN" altLang="en-US" sz="20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zh-CN" altLang="en-US" sz="2000" i="1">
                            <a:latin typeface="Cambria Math" panose="02040503050406030204" pitchFamily="18" charset="0"/>
                          </a:rPr>
                          <m:t>𝛿</m:t>
                        </m:r>
                        <m:r>
                          <a:rPr lang="zh-CN" altLang="en-US" sz="2000" i="1">
                            <a:latin typeface="Cambria Math" panose="02040503050406030204" pitchFamily="18" charset="0"/>
                          </a:rPr>
                          <m:t>𝐴</m:t>
                        </m:r>
                      </m:e>
                    </m:acc>
                  </m:oMath>
                </m:oMathPara>
              </a14:m>
              <a:endParaRPr lang="zh-CN" altLang="en-US" sz="2000"/>
            </a:p>
          </xdr:txBody>
        </xdr:sp>
      </mc:Choice>
      <mc:Fallback xmlns="">
        <xdr:sp macro="" textlink="">
          <xdr:nvSpPr>
            <xdr:cNvPr id="4" name="文本框 3">
              <a:extLst>
                <a:ext uri="{FF2B5EF4-FFF2-40B4-BE49-F238E27FC236}">
                  <a16:creationId xmlns:a16="http://schemas.microsoft.com/office/drawing/2014/main" id="{253D4DF6-1337-E977-296E-9BB06ABD9468}"/>
                </a:ext>
              </a:extLst>
            </xdr:cNvPr>
            <xdr:cNvSpPr txBox="1"/>
          </xdr:nvSpPr>
          <xdr:spPr>
            <a:xfrm>
              <a:off x="283369" y="769144"/>
              <a:ext cx="373856" cy="3272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zh-CN" altLang="en-US" sz="20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(</a:t>
              </a:r>
              <a:r>
                <a:rPr lang="zh-CN" altLang="en-US" sz="2000" i="0">
                  <a:latin typeface="Cambria Math" panose="02040503050406030204" pitchFamily="18" charset="0"/>
                </a:rPr>
                <a:t>𝛿𝐴</a:t>
              </a:r>
              <a:r>
                <a:rPr lang="zh-CN" altLang="en-US" sz="20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) ̅</a:t>
              </a:r>
              <a:endParaRPr lang="zh-CN" altLang="en-US" sz="2000"/>
            </a:p>
          </xdr:txBody>
        </xdr:sp>
      </mc:Fallback>
    </mc:AlternateContent>
    <xdr:clientData/>
  </xdr:oneCellAnchor>
  <xdr:oneCellAnchor>
    <xdr:from>
      <xdr:col>0</xdr:col>
      <xdr:colOff>21431</xdr:colOff>
      <xdr:row>5</xdr:row>
      <xdr:rowOff>76200</xdr:rowOff>
    </xdr:from>
    <xdr:ext cx="826294" cy="19960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文本框 4">
              <a:extLst>
                <a:ext uri="{FF2B5EF4-FFF2-40B4-BE49-F238E27FC236}">
                  <a16:creationId xmlns:a16="http://schemas.microsoft.com/office/drawing/2014/main" id="{F1E0C81D-03B2-B0F7-919F-F4C6319BC195}"/>
                </a:ext>
              </a:extLst>
            </xdr:cNvPr>
            <xdr:cNvSpPr txBox="1"/>
          </xdr:nvSpPr>
          <xdr:spPr>
            <a:xfrm>
              <a:off x="21431" y="1166813"/>
              <a:ext cx="826294" cy="19960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bar>
                      <m:barPr>
                        <m:pos m:val="top"/>
                        <m:ctrlPr>
                          <a:rPr lang="en-US" altLang="zh-CN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barPr>
                      <m:e>
                        <m:r>
                          <a:rPr lang="zh-CN" altLang="zh-CN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𝛿</m:t>
                        </m:r>
                        <m:sSub>
                          <m:sSubPr>
                            <m:ctrlPr>
                              <a:rPr lang="zh-CN" altLang="zh-CN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zh-CN" altLang="zh-CN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𝐴</m:t>
                            </m:r>
                          </m:e>
                          <m:sub>
                            <m:r>
                              <a:rPr lang="en-US" altLang="zh-CN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4+</m:t>
                            </m:r>
                            <m:r>
                              <a:rPr lang="zh-CN" altLang="zh-CN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𝑖</m:t>
                            </m:r>
                          </m:sub>
                        </m:sSub>
                      </m:e>
                    </m:bar>
                    <m:r>
                      <a:rPr lang="en-US" altLang="zh-CN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−</m:t>
                    </m:r>
                    <m:acc>
                      <m:accPr>
                        <m:chr m:val="̅"/>
                        <m:ctrlPr>
                          <a:rPr lang="zh-CN" altLang="zh-CN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accPr>
                      <m:e>
                        <m:r>
                          <a:rPr lang="zh-CN" altLang="zh-CN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𝛿</m:t>
                        </m:r>
                        <m:sSub>
                          <m:sSubPr>
                            <m:ctrlPr>
                              <a:rPr lang="zh-CN" altLang="zh-CN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zh-CN" altLang="zh-CN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𝐴</m:t>
                            </m:r>
                          </m:e>
                          <m:sub>
                            <m:r>
                              <a:rPr lang="zh-CN" altLang="zh-CN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𝑖</m:t>
                            </m:r>
                          </m:sub>
                        </m:sSub>
                      </m:e>
                    </m:acc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5" name="文本框 4">
              <a:extLst>
                <a:ext uri="{FF2B5EF4-FFF2-40B4-BE49-F238E27FC236}">
                  <a16:creationId xmlns:a16="http://schemas.microsoft.com/office/drawing/2014/main" id="{F1E0C81D-03B2-B0F7-919F-F4C6319BC195}"/>
                </a:ext>
              </a:extLst>
            </xdr:cNvPr>
            <xdr:cNvSpPr txBox="1"/>
          </xdr:nvSpPr>
          <xdr:spPr>
            <a:xfrm>
              <a:off x="21431" y="1166813"/>
              <a:ext cx="826294" cy="19960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altLang="zh-CN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¯(</a:t>
              </a:r>
              <a:r>
                <a:rPr lang="zh-CN" altLang="zh-CN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𝛿𝐴_(</a:t>
              </a:r>
              <a:r>
                <a:rPr lang="en-US" altLang="zh-CN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4+</a:t>
              </a:r>
              <a:r>
                <a:rPr lang="zh-CN" altLang="zh-CN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𝑖) </a:t>
              </a:r>
              <a:r>
                <a:rPr lang="en-US" altLang="zh-CN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−</a:t>
              </a:r>
              <a:r>
                <a:rPr lang="zh-CN" altLang="zh-CN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(𝛿𝐴_𝑖 ) ̅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0</xdr:col>
      <xdr:colOff>173831</xdr:colOff>
      <xdr:row>6</xdr:row>
      <xdr:rowOff>130969</xdr:rowOff>
    </xdr:from>
    <xdr:ext cx="591572" cy="18004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文本框 14">
              <a:extLst>
                <a:ext uri="{FF2B5EF4-FFF2-40B4-BE49-F238E27FC236}">
                  <a16:creationId xmlns:a16="http://schemas.microsoft.com/office/drawing/2014/main" id="{59BFC67D-988C-E90B-5BD6-678F7BC55222}"/>
                </a:ext>
              </a:extLst>
            </xdr:cNvPr>
            <xdr:cNvSpPr txBox="1"/>
          </xdr:nvSpPr>
          <xdr:spPr>
            <a:xfrm>
              <a:off x="173831" y="1550194"/>
              <a:ext cx="591572" cy="18004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zh-CN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zh-CN" altLang="en-US" sz="1100" i="1">
                            <a:latin typeface="Cambria Math" panose="02040503050406030204" pitchFamily="18" charset="0"/>
                          </a:rPr>
                          <m:t>𝛿</m:t>
                        </m:r>
                        <m:r>
                          <a:rPr lang="zh-CN" altLang="en-US" sz="1100" i="1">
                            <a:latin typeface="Cambria Math" panose="02040503050406030204" pitchFamily="18" charset="0"/>
                          </a:rPr>
                          <m:t>𝐴</m:t>
                        </m:r>
                      </m:e>
                    </m:acc>
                    <m:r>
                      <a:rPr lang="zh-CN" altLang="en-US" sz="1100">
                        <a:solidFill>
                          <a:srgbClr val="836967"/>
                        </a:solidFill>
                        <a:latin typeface="Cambria Math" panose="02040503050406030204" pitchFamily="18" charset="0"/>
                      </a:rPr>
                      <m:t>±</m:t>
                    </m:r>
                    <m:sSub>
                      <m:sSubPr>
                        <m:ctrlPr>
                          <a:rPr lang="zh-CN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zh-CN" altLang="en-US" sz="1100" i="1">
                            <a:latin typeface="Cambria Math" panose="02040503050406030204" pitchFamily="18" charset="0"/>
                          </a:rPr>
                          <m:t>𝑈</m:t>
                        </m:r>
                      </m:e>
                      <m:sub>
                        <m:r>
                          <a:rPr lang="zh-CN" altLang="en-US" sz="1100" i="1">
                            <a:latin typeface="Cambria Math" panose="02040503050406030204" pitchFamily="18" charset="0"/>
                          </a:rPr>
                          <m:t>𝛿</m:t>
                        </m:r>
                        <m:r>
                          <a:rPr lang="zh-CN" altLang="en-US" sz="110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15" name="文本框 14">
              <a:extLst>
                <a:ext uri="{FF2B5EF4-FFF2-40B4-BE49-F238E27FC236}">
                  <a16:creationId xmlns:a16="http://schemas.microsoft.com/office/drawing/2014/main" id="{59BFC67D-988C-E90B-5BD6-678F7BC55222}"/>
                </a:ext>
              </a:extLst>
            </xdr:cNvPr>
            <xdr:cNvSpPr txBox="1"/>
          </xdr:nvSpPr>
          <xdr:spPr>
            <a:xfrm>
              <a:off x="173831" y="1550194"/>
              <a:ext cx="591572" cy="18004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zh-CN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(</a:t>
              </a:r>
              <a:r>
                <a:rPr lang="zh-CN" altLang="en-US" sz="1100" i="0">
                  <a:latin typeface="Cambria Math" panose="02040503050406030204" pitchFamily="18" charset="0"/>
                </a:rPr>
                <a:t>𝛿𝐴</a:t>
              </a:r>
              <a:r>
                <a:rPr lang="zh-CN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) ̅±</a:t>
              </a:r>
              <a:r>
                <a:rPr lang="zh-CN" altLang="en-US" sz="1100" i="0">
                  <a:latin typeface="Cambria Math" panose="02040503050406030204" pitchFamily="18" charset="0"/>
                </a:rPr>
                <a:t>𝑈</a:t>
              </a:r>
              <a:r>
                <a:rPr lang="zh-CN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zh-CN" altLang="en-US" sz="1100" i="0">
                  <a:latin typeface="Cambria Math" panose="02040503050406030204" pitchFamily="18" charset="0"/>
                </a:rPr>
                <a:t>𝛿𝐴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5</xdr:col>
      <xdr:colOff>97632</xdr:colOff>
      <xdr:row>6</xdr:row>
      <xdr:rowOff>126206</xdr:rowOff>
    </xdr:from>
    <xdr:ext cx="25693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文本框 15">
              <a:extLst>
                <a:ext uri="{FF2B5EF4-FFF2-40B4-BE49-F238E27FC236}">
                  <a16:creationId xmlns:a16="http://schemas.microsoft.com/office/drawing/2014/main" id="{1D151537-6B6E-5513-1FD0-8D1C87ECC7F6}"/>
                </a:ext>
              </a:extLst>
            </xdr:cNvPr>
            <xdr:cNvSpPr txBox="1"/>
          </xdr:nvSpPr>
          <xdr:spPr>
            <a:xfrm>
              <a:off x="2393157" y="1545431"/>
              <a:ext cx="25693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zh-CN" altLang="zh-CN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zh-CN" altLang="zh-CN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𝑈</m:t>
                        </m:r>
                      </m:e>
                      <m:sub>
                        <m:r>
                          <a:rPr lang="zh-CN" altLang="zh-CN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𝛿</m:t>
                        </m:r>
                        <m:r>
                          <a:rPr lang="zh-CN" altLang="zh-CN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16" name="文本框 15">
              <a:extLst>
                <a:ext uri="{FF2B5EF4-FFF2-40B4-BE49-F238E27FC236}">
                  <a16:creationId xmlns:a16="http://schemas.microsoft.com/office/drawing/2014/main" id="{1D151537-6B6E-5513-1FD0-8D1C87ECC7F6}"/>
                </a:ext>
              </a:extLst>
            </xdr:cNvPr>
            <xdr:cNvSpPr txBox="1"/>
          </xdr:nvSpPr>
          <xdr:spPr>
            <a:xfrm>
              <a:off x="2393157" y="1545431"/>
              <a:ext cx="25693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zh-CN" altLang="zh-CN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𝑈_𝛿𝐴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5</xdr:col>
      <xdr:colOff>126206</xdr:colOff>
      <xdr:row>5</xdr:row>
      <xdr:rowOff>78581</xdr:rowOff>
    </xdr:from>
    <xdr:ext cx="198388" cy="18004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文本框 16">
              <a:extLst>
                <a:ext uri="{FF2B5EF4-FFF2-40B4-BE49-F238E27FC236}">
                  <a16:creationId xmlns:a16="http://schemas.microsoft.com/office/drawing/2014/main" id="{09B96510-8E49-7D46-5929-D1625014FB5D}"/>
                </a:ext>
              </a:extLst>
            </xdr:cNvPr>
            <xdr:cNvSpPr txBox="1"/>
          </xdr:nvSpPr>
          <xdr:spPr>
            <a:xfrm>
              <a:off x="2421731" y="1169194"/>
              <a:ext cx="198388" cy="18004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zh-CN" altLang="zh-CN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accPr>
                      <m:e>
                        <m:r>
                          <a:rPr lang="zh-CN" altLang="zh-CN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𝛿</m:t>
                        </m:r>
                        <m:r>
                          <a:rPr lang="zh-CN" altLang="zh-CN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𝐴</m:t>
                        </m:r>
                      </m:e>
                    </m:acc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17" name="文本框 16">
              <a:extLst>
                <a:ext uri="{FF2B5EF4-FFF2-40B4-BE49-F238E27FC236}">
                  <a16:creationId xmlns:a16="http://schemas.microsoft.com/office/drawing/2014/main" id="{09B96510-8E49-7D46-5929-D1625014FB5D}"/>
                </a:ext>
              </a:extLst>
            </xdr:cNvPr>
            <xdr:cNvSpPr txBox="1"/>
          </xdr:nvSpPr>
          <xdr:spPr>
            <a:xfrm>
              <a:off x="2421731" y="1169194"/>
              <a:ext cx="198388" cy="18004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zh-CN" altLang="zh-CN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(𝛿𝐴) ̅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2</xdr:col>
      <xdr:colOff>11906</xdr:colOff>
      <xdr:row>6</xdr:row>
      <xdr:rowOff>107156</xdr:rowOff>
    </xdr:from>
    <xdr:ext cx="72641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文本框 17">
              <a:extLst>
                <a:ext uri="{FF2B5EF4-FFF2-40B4-BE49-F238E27FC236}">
                  <a16:creationId xmlns:a16="http://schemas.microsoft.com/office/drawing/2014/main" id="{0F002709-F3FA-A5AD-B99D-52BD07C8B2F1}"/>
                </a:ext>
              </a:extLst>
            </xdr:cNvPr>
            <xdr:cNvSpPr txBox="1"/>
          </xdr:nvSpPr>
          <xdr:spPr>
            <a:xfrm>
              <a:off x="1235869" y="1526381"/>
              <a:ext cx="72641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zh-CN" sz="1100" b="0" i="1">
                        <a:latin typeface="Cambria Math" panose="02040503050406030204" pitchFamily="18" charset="0"/>
                      </a:rPr>
                      <m:t>1.26</m:t>
                    </m:r>
                    <m:r>
                      <a:rPr lang="en-US" altLang="zh-CN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±0.06</m:t>
                    </m:r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18" name="文本框 17">
              <a:extLst>
                <a:ext uri="{FF2B5EF4-FFF2-40B4-BE49-F238E27FC236}">
                  <a16:creationId xmlns:a16="http://schemas.microsoft.com/office/drawing/2014/main" id="{0F002709-F3FA-A5AD-B99D-52BD07C8B2F1}"/>
                </a:ext>
              </a:extLst>
            </xdr:cNvPr>
            <xdr:cNvSpPr txBox="1"/>
          </xdr:nvSpPr>
          <xdr:spPr>
            <a:xfrm>
              <a:off x="1235869" y="1526381"/>
              <a:ext cx="72641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1.26</a:t>
              </a:r>
              <a:r>
                <a:rPr lang="en-US" altLang="zh-CN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±0.06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0</xdr:col>
      <xdr:colOff>364331</xdr:colOff>
      <xdr:row>12</xdr:row>
      <xdr:rowOff>169068</xdr:rowOff>
    </xdr:from>
    <xdr:ext cx="118109" cy="19915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文本框 18">
              <a:extLst>
                <a:ext uri="{FF2B5EF4-FFF2-40B4-BE49-F238E27FC236}">
                  <a16:creationId xmlns:a16="http://schemas.microsoft.com/office/drawing/2014/main" id="{6AF70BB2-ED06-FAF6-61B3-C62F09BFFFE7}"/>
                </a:ext>
              </a:extLst>
            </xdr:cNvPr>
            <xdr:cNvSpPr txBox="1"/>
          </xdr:nvSpPr>
          <xdr:spPr>
            <a:xfrm>
              <a:off x="364331" y="2878931"/>
              <a:ext cx="118109" cy="19915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bar>
                      <m:barPr>
                        <m:pos m:val="top"/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barPr>
                      <m:e>
                        <m:r>
                          <a:rPr lang="en-US" altLang="zh-CN" sz="1100" i="1">
                            <a:latin typeface="Cambria Math" panose="02040503050406030204" pitchFamily="18" charset="0"/>
                          </a:rPr>
                          <m:t>𝑑</m:t>
                        </m:r>
                      </m:e>
                    </m:bar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19" name="文本框 18">
              <a:extLst>
                <a:ext uri="{FF2B5EF4-FFF2-40B4-BE49-F238E27FC236}">
                  <a16:creationId xmlns:a16="http://schemas.microsoft.com/office/drawing/2014/main" id="{6AF70BB2-ED06-FAF6-61B3-C62F09BFFFE7}"/>
                </a:ext>
              </a:extLst>
            </xdr:cNvPr>
            <xdr:cNvSpPr txBox="1"/>
          </xdr:nvSpPr>
          <xdr:spPr>
            <a:xfrm>
              <a:off x="364331" y="2878931"/>
              <a:ext cx="118109" cy="19915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i="0">
                  <a:latin typeface="Cambria Math" panose="02040503050406030204" pitchFamily="18" charset="0"/>
                </a:rPr>
                <a:t>¯𝑑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2</xdr:col>
      <xdr:colOff>126207</xdr:colOff>
      <xdr:row>13</xdr:row>
      <xdr:rowOff>2381</xdr:rowOff>
    </xdr:from>
    <xdr:ext cx="19537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文本框 19">
              <a:extLst>
                <a:ext uri="{FF2B5EF4-FFF2-40B4-BE49-F238E27FC236}">
                  <a16:creationId xmlns:a16="http://schemas.microsoft.com/office/drawing/2014/main" id="{3715B099-13DD-EEC7-2DA4-18E631AD3B8A}"/>
                </a:ext>
              </a:extLst>
            </xdr:cNvPr>
            <xdr:cNvSpPr txBox="1"/>
          </xdr:nvSpPr>
          <xdr:spPr>
            <a:xfrm>
              <a:off x="1421607" y="2888456"/>
              <a:ext cx="19537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zh-CN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zh-CN" altLang="en-US" sz="1100" i="1">
                            <a:latin typeface="Cambria Math" panose="02040503050406030204" pitchFamily="18" charset="0"/>
                          </a:rPr>
                          <m:t>𝑈</m:t>
                        </m:r>
                      </m:e>
                      <m:sub>
                        <m:r>
                          <a:rPr lang="zh-CN" altLang="en-US" sz="1100" i="1">
                            <a:latin typeface="Cambria Math" panose="02040503050406030204" pitchFamily="18" charset="0"/>
                          </a:rPr>
                          <m:t>𝑑</m:t>
                        </m:r>
                      </m:sub>
                    </m:sSub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20" name="文本框 19">
              <a:extLst>
                <a:ext uri="{FF2B5EF4-FFF2-40B4-BE49-F238E27FC236}">
                  <a16:creationId xmlns:a16="http://schemas.microsoft.com/office/drawing/2014/main" id="{3715B099-13DD-EEC7-2DA4-18E631AD3B8A}"/>
                </a:ext>
              </a:extLst>
            </xdr:cNvPr>
            <xdr:cNvSpPr txBox="1"/>
          </xdr:nvSpPr>
          <xdr:spPr>
            <a:xfrm>
              <a:off x="1421607" y="2888456"/>
              <a:ext cx="19537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zh-CN" altLang="en-US" sz="1100" i="0">
                  <a:latin typeface="Cambria Math" panose="02040503050406030204" pitchFamily="18" charset="0"/>
                </a:rPr>
                <a:t>𝑈</a:t>
              </a:r>
              <a:r>
                <a:rPr lang="zh-CN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zh-CN" altLang="en-US" sz="1100" i="0">
                  <a:latin typeface="Cambria Math" panose="02040503050406030204" pitchFamily="18" charset="0"/>
                </a:rPr>
                <a:t>𝑑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0</xdr:col>
      <xdr:colOff>104776</xdr:colOff>
      <xdr:row>13</xdr:row>
      <xdr:rowOff>169068</xdr:rowOff>
    </xdr:from>
    <xdr:ext cx="757238" cy="25955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文本框 22">
              <a:extLst>
                <a:ext uri="{FF2B5EF4-FFF2-40B4-BE49-F238E27FC236}">
                  <a16:creationId xmlns:a16="http://schemas.microsoft.com/office/drawing/2014/main" id="{ACF4BC62-4630-1E75-F962-9A9AF6FCF8AC}"/>
                </a:ext>
              </a:extLst>
            </xdr:cNvPr>
            <xdr:cNvSpPr txBox="1"/>
          </xdr:nvSpPr>
          <xdr:spPr>
            <a:xfrm>
              <a:off x="104776" y="3055143"/>
              <a:ext cx="757238" cy="25955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bar>
                      <m:barPr>
                        <m:pos m:val="top"/>
                        <m:ctrlPr>
                          <a:rPr kumimoji="0" lang="en-US" altLang="zh-CN" sz="11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barPr>
                      <m:e>
                        <m:r>
                          <a:rPr kumimoji="0" lang="en-US" altLang="zh-CN" sz="11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𝑑</m:t>
                        </m:r>
                      </m:e>
                    </m:bar>
                    <m:r>
                      <a:rPr kumimoji="0" lang="en-US" altLang="zh-CN" sz="11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±</m:t>
                    </m:r>
                    <m:sSub>
                      <m:sSubPr>
                        <m:ctrlPr>
                          <a:rPr kumimoji="0" lang="zh-CN" altLang="en-US" sz="11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rgbClr val="836967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r>
                          <a:rPr kumimoji="0" lang="zh-CN" altLang="en-US" sz="11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𝑈</m:t>
                        </m:r>
                      </m:e>
                      <m:sub>
                        <m:r>
                          <a:rPr kumimoji="0" lang="zh-CN" altLang="en-US" sz="11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𝑑</m:t>
                        </m:r>
                      </m:sub>
                    </m:sSub>
                  </m:oMath>
                </m:oMathPara>
              </a14:m>
              <a:endParaRPr kumimoji="0" lang="zh-CN" altLang="en-US" sz="11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zh-CN" altLang="en-US" sz="11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  <a:p>
              <a:endParaRPr lang="zh-CN" altLang="en-US" sz="1100"/>
            </a:p>
          </xdr:txBody>
        </xdr:sp>
      </mc:Choice>
      <mc:Fallback xmlns="">
        <xdr:sp macro="" textlink="">
          <xdr:nvSpPr>
            <xdr:cNvPr id="23" name="文本框 22">
              <a:extLst>
                <a:ext uri="{FF2B5EF4-FFF2-40B4-BE49-F238E27FC236}">
                  <a16:creationId xmlns:a16="http://schemas.microsoft.com/office/drawing/2014/main" id="{ACF4BC62-4630-1E75-F962-9A9AF6FCF8AC}"/>
                </a:ext>
              </a:extLst>
            </xdr:cNvPr>
            <xdr:cNvSpPr txBox="1"/>
          </xdr:nvSpPr>
          <xdr:spPr>
            <a:xfrm>
              <a:off x="104776" y="3055143"/>
              <a:ext cx="757238" cy="25955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US" altLang="zh-CN" sz="11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¯𝑑</a:t>
              </a:r>
              <a:r>
                <a:rPr kumimoji="0" lang="en-US" altLang="zh-CN" sz="11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±</a:t>
              </a:r>
              <a:r>
                <a:rPr kumimoji="0" lang="zh-CN" altLang="en-US" sz="11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𝑈</a:t>
              </a:r>
              <a:r>
                <a:rPr kumimoji="0" lang="zh-CN" altLang="en-US" sz="1100" b="0" i="0" u="none" strike="noStrike" kern="0" cap="none" spc="0" normalizeH="0" baseline="0" noProof="0">
                  <a:ln>
                    <a:noFill/>
                  </a:ln>
                  <a:solidFill>
                    <a:srgbClr val="836967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_</a:t>
              </a:r>
              <a:r>
                <a:rPr kumimoji="0" lang="zh-CN" altLang="en-US" sz="11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𝑑</a:t>
              </a:r>
              <a:endParaRPr kumimoji="0" lang="zh-CN" altLang="en-US" sz="11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zh-CN" altLang="en-US" sz="11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  <a:p>
              <a:endParaRPr lang="zh-CN" altLang="en-US" sz="1100"/>
            </a:p>
          </xdr:txBody>
        </xdr:sp>
      </mc:Fallback>
    </mc:AlternateContent>
    <xdr:clientData/>
  </xdr:oneCellAnchor>
  <xdr:oneCellAnchor>
    <xdr:from>
      <xdr:col>1</xdr:col>
      <xdr:colOff>188119</xdr:colOff>
      <xdr:row>14</xdr:row>
      <xdr:rowOff>2380</xdr:rowOff>
    </xdr:from>
    <xdr:ext cx="960712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文本框 23">
              <a:extLst>
                <a:ext uri="{FF2B5EF4-FFF2-40B4-BE49-F238E27FC236}">
                  <a16:creationId xmlns:a16="http://schemas.microsoft.com/office/drawing/2014/main" id="{F2F445DD-E045-6939-F3E2-47C15FB3B5E3}"/>
                </a:ext>
              </a:extLst>
            </xdr:cNvPr>
            <xdr:cNvSpPr txBox="1"/>
          </xdr:nvSpPr>
          <xdr:spPr>
            <a:xfrm>
              <a:off x="1054894" y="3064668"/>
              <a:ext cx="96071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zh-CN" sz="1100" b="0" i="1">
                        <a:latin typeface="Cambria Math" panose="02040503050406030204" pitchFamily="18" charset="0"/>
                      </a:rPr>
                      <m:t>0.593</m:t>
                    </m:r>
                    <m:r>
                      <a:rPr lang="en-US" altLang="zh-CN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±0.0006</m:t>
                    </m:r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24" name="文本框 23">
              <a:extLst>
                <a:ext uri="{FF2B5EF4-FFF2-40B4-BE49-F238E27FC236}">
                  <a16:creationId xmlns:a16="http://schemas.microsoft.com/office/drawing/2014/main" id="{F2F445DD-E045-6939-F3E2-47C15FB3B5E3}"/>
                </a:ext>
              </a:extLst>
            </xdr:cNvPr>
            <xdr:cNvSpPr txBox="1"/>
          </xdr:nvSpPr>
          <xdr:spPr>
            <a:xfrm>
              <a:off x="1054894" y="3064668"/>
              <a:ext cx="96071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0.593</a:t>
              </a:r>
              <a:r>
                <a:rPr lang="en-US" altLang="zh-CN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±0.0006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10</xdr:col>
      <xdr:colOff>224203</xdr:colOff>
      <xdr:row>6</xdr:row>
      <xdr:rowOff>117963</xdr:rowOff>
    </xdr:from>
    <xdr:ext cx="19614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文本框 1">
              <a:extLst>
                <a:ext uri="{FF2B5EF4-FFF2-40B4-BE49-F238E27FC236}">
                  <a16:creationId xmlns:a16="http://schemas.microsoft.com/office/drawing/2014/main" id="{ED8A2660-AAE2-8CD9-6F32-82B10122FD31}"/>
                </a:ext>
              </a:extLst>
            </xdr:cNvPr>
            <xdr:cNvSpPr txBox="1"/>
          </xdr:nvSpPr>
          <xdr:spPr>
            <a:xfrm>
              <a:off x="5177203" y="1535723"/>
              <a:ext cx="19614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zh-CN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zh-CN" altLang="en-US" sz="1100" i="1">
                            <a:latin typeface="Cambria Math" panose="02040503050406030204" pitchFamily="18" charset="0"/>
                          </a:rPr>
                          <m:t>𝑈</m:t>
                        </m:r>
                      </m:e>
                      <m:sub>
                        <m:r>
                          <a:rPr lang="zh-CN" altLang="en-US" sz="1100" i="1">
                            <a:latin typeface="Cambria Math" panose="02040503050406030204" pitchFamily="18" charset="0"/>
                          </a:rPr>
                          <m:t>𝐸</m:t>
                        </m:r>
                      </m:sub>
                    </m:sSub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2" name="文本框 1">
              <a:extLst>
                <a:ext uri="{FF2B5EF4-FFF2-40B4-BE49-F238E27FC236}">
                  <a16:creationId xmlns:a16="http://schemas.microsoft.com/office/drawing/2014/main" id="{ED8A2660-AAE2-8CD9-6F32-82B10122FD31}"/>
                </a:ext>
              </a:extLst>
            </xdr:cNvPr>
            <xdr:cNvSpPr txBox="1"/>
          </xdr:nvSpPr>
          <xdr:spPr>
            <a:xfrm>
              <a:off x="5177203" y="1535723"/>
              <a:ext cx="19614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zh-CN" altLang="en-US" sz="1100" i="0">
                  <a:latin typeface="Cambria Math" panose="02040503050406030204" pitchFamily="18" charset="0"/>
                </a:rPr>
                <a:t>𝑈</a:t>
              </a:r>
              <a:r>
                <a:rPr lang="zh-CN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zh-CN" altLang="en-US" sz="1100" i="0">
                  <a:latin typeface="Cambria Math" panose="02040503050406030204" pitchFamily="18" charset="0"/>
                </a:rPr>
                <a:t>𝐸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10</xdr:col>
      <xdr:colOff>81328</xdr:colOff>
      <xdr:row>6</xdr:row>
      <xdr:rowOff>392723</xdr:rowOff>
    </xdr:from>
    <xdr:ext cx="457882" cy="1946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文本框 2">
              <a:extLst>
                <a:ext uri="{FF2B5EF4-FFF2-40B4-BE49-F238E27FC236}">
                  <a16:creationId xmlns:a16="http://schemas.microsoft.com/office/drawing/2014/main" id="{4A9E72B6-7048-1D29-2E39-3736516E01A2}"/>
                </a:ext>
              </a:extLst>
            </xdr:cNvPr>
            <xdr:cNvSpPr txBox="1"/>
          </xdr:nvSpPr>
          <xdr:spPr>
            <a:xfrm>
              <a:off x="5034328" y="1810483"/>
              <a:ext cx="457882" cy="1946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bar>
                      <m:barPr>
                        <m:pos m:val="top"/>
                        <m:ctrlPr>
                          <a:rPr lang="en-US" altLang="zh-CN" sz="1100" b="0" i="1">
                            <a:latin typeface="Cambria Math" panose="02040503050406030204" pitchFamily="18" charset="0"/>
                          </a:rPr>
                        </m:ctrlPr>
                      </m:bar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𝐸</m:t>
                        </m:r>
                      </m:e>
                    </m:bar>
                    <m:r>
                      <a:rPr lang="en-US" altLang="zh-CN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±</m:t>
                    </m:r>
                    <m:sSub>
                      <m:sSubPr>
                        <m:ctrlPr>
                          <a:rPr lang="zh-CN" altLang="zh-CN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zh-CN" altLang="zh-CN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𝑈</m:t>
                        </m:r>
                      </m:e>
                      <m:sub>
                        <m:r>
                          <a:rPr lang="zh-CN" altLang="zh-CN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𝐸</m:t>
                        </m:r>
                      </m:sub>
                    </m:sSub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3" name="文本框 2">
              <a:extLst>
                <a:ext uri="{FF2B5EF4-FFF2-40B4-BE49-F238E27FC236}">
                  <a16:creationId xmlns:a16="http://schemas.microsoft.com/office/drawing/2014/main" id="{4A9E72B6-7048-1D29-2E39-3736516E01A2}"/>
                </a:ext>
              </a:extLst>
            </xdr:cNvPr>
            <xdr:cNvSpPr txBox="1"/>
          </xdr:nvSpPr>
          <xdr:spPr>
            <a:xfrm>
              <a:off x="5034328" y="1810483"/>
              <a:ext cx="457882" cy="1946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¯𝐸</a:t>
              </a:r>
              <a:r>
                <a:rPr lang="en-US" altLang="zh-CN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±</a:t>
              </a:r>
              <a:r>
                <a:rPr lang="zh-CN" altLang="zh-CN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𝑈_𝐸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11</xdr:col>
      <xdr:colOff>334106</xdr:colOff>
      <xdr:row>7</xdr:row>
      <xdr:rowOff>11722</xdr:rowOff>
    </xdr:from>
    <xdr:ext cx="160191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文本框 5">
              <a:extLst>
                <a:ext uri="{FF2B5EF4-FFF2-40B4-BE49-F238E27FC236}">
                  <a16:creationId xmlns:a16="http://schemas.microsoft.com/office/drawing/2014/main" id="{58773072-09BA-418E-23E4-E5CB3C849C13}"/>
                </a:ext>
              </a:extLst>
            </xdr:cNvPr>
            <xdr:cNvSpPr txBox="1"/>
          </xdr:nvSpPr>
          <xdr:spPr>
            <a:xfrm>
              <a:off x="5935539" y="1839790"/>
              <a:ext cx="160191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a:rPr lang="en-US" altLang="zh-CN" sz="1100" b="0" i="1">
                      <a:latin typeface="Cambria Math" panose="02040503050406030204" pitchFamily="18" charset="0"/>
                    </a:rPr>
                    <m:t>5.36</m:t>
                  </m:r>
                  <m:r>
                    <a:rPr lang="en-US" altLang="zh-CN" sz="1100" b="0" i="1">
                      <a:latin typeface="Cambria Math" panose="02040503050406030204" pitchFamily="18" charset="0"/>
                    </a:rPr>
                    <m:t>𝐸</m:t>
                  </m:r>
                  <m:r>
                    <a:rPr lang="en-US" altLang="zh-CN" sz="1100" b="0" i="1">
                      <a:latin typeface="Cambria Math" panose="02040503050406030204" pitchFamily="18" charset="0"/>
                    </a:rPr>
                    <m:t>+11±0.251</m:t>
                  </m:r>
                  <m:r>
                    <a:rPr lang="en-US" altLang="zh-CN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𝐸</m:t>
                  </m:r>
                  <m:r>
                    <a:rPr lang="en-US" altLang="zh-CN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+1</m:t>
                  </m:r>
                </m:oMath>
              </a14:m>
              <a:r>
                <a:rPr lang="en-US" altLang="zh-CN" sz="1100"/>
                <a:t>1</a:t>
              </a:r>
              <a:endParaRPr lang="zh-CN" altLang="en-US" sz="1100"/>
            </a:p>
          </xdr:txBody>
        </xdr:sp>
      </mc:Choice>
      <mc:Fallback xmlns="">
        <xdr:sp macro="" textlink="">
          <xdr:nvSpPr>
            <xdr:cNvPr id="6" name="文本框 5">
              <a:extLst>
                <a:ext uri="{FF2B5EF4-FFF2-40B4-BE49-F238E27FC236}">
                  <a16:creationId xmlns:a16="http://schemas.microsoft.com/office/drawing/2014/main" id="{58773072-09BA-418E-23E4-E5CB3C849C13}"/>
                </a:ext>
              </a:extLst>
            </xdr:cNvPr>
            <xdr:cNvSpPr txBox="1"/>
          </xdr:nvSpPr>
          <xdr:spPr>
            <a:xfrm>
              <a:off x="5935539" y="1839790"/>
              <a:ext cx="160191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5.36𝐸+11</a:t>
              </a:r>
              <a:r>
                <a:rPr lang="en-US" altLang="zh-CN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±0.251𝐸+1</a:t>
              </a:r>
              <a:r>
                <a:rPr lang="en-US" altLang="zh-CN" sz="1100"/>
                <a:t>1</a:t>
              </a:r>
              <a:endParaRPr lang="zh-CN" altLang="en-US" sz="1100"/>
            </a:p>
          </xdr:txBody>
        </xdr:sp>
      </mc:Fallback>
    </mc:AlternateContent>
    <xdr:clientData/>
  </xdr:oneCellAnchor>
  <xdr:twoCellAnchor>
    <xdr:from>
      <xdr:col>9</xdr:col>
      <xdr:colOff>571500</xdr:colOff>
      <xdr:row>8</xdr:row>
      <xdr:rowOff>62278</xdr:rowOff>
    </xdr:from>
    <xdr:to>
      <xdr:col>13</xdr:col>
      <xdr:colOff>29309</xdr:colOff>
      <xdr:row>19</xdr:row>
      <xdr:rowOff>96713</xdr:rowOff>
    </xdr:to>
    <xdr:graphicFrame macro="">
      <xdr:nvGraphicFramePr>
        <xdr:cNvPr id="8" name="图表 7">
          <a:extLst>
            <a:ext uri="{FF2B5EF4-FFF2-40B4-BE49-F238E27FC236}">
              <a16:creationId xmlns:a16="http://schemas.microsoft.com/office/drawing/2014/main" id="{6C3E114B-61F7-703D-8E2C-79BB242796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8D385-79DA-4615-AB26-FD581F9D7761}">
  <dimension ref="A1:R17"/>
  <sheetViews>
    <sheetView tabSelected="1" topLeftCell="A7" zoomScale="130" zoomScaleNormal="130" workbookViewId="0">
      <selection activeCell="I22" sqref="I22:I29"/>
    </sheetView>
  </sheetViews>
  <sheetFormatPr defaultRowHeight="13.9" customHeight="1" x14ac:dyDescent="0.4"/>
  <cols>
    <col min="1" max="1" width="14.33203125" customWidth="1"/>
    <col min="2" max="3" width="6" bestFit="1" customWidth="1"/>
    <col min="4" max="4" width="7.06640625" bestFit="1" customWidth="1"/>
    <col min="5" max="5" width="5" bestFit="1" customWidth="1"/>
    <col min="6" max="9" width="6" bestFit="1" customWidth="1"/>
    <col min="12" max="12" width="31.06640625" customWidth="1"/>
  </cols>
  <sheetData>
    <row r="1" spans="1:18" ht="13.9" customHeight="1" x14ac:dyDescent="0.4">
      <c r="A1" s="8" t="s">
        <v>2</v>
      </c>
      <c r="B1" s="8"/>
      <c r="C1" s="8"/>
      <c r="D1" s="8"/>
      <c r="E1" s="8"/>
      <c r="F1" s="8"/>
      <c r="G1" s="8"/>
      <c r="H1" s="8"/>
      <c r="I1" s="8"/>
      <c r="K1" s="8" t="s">
        <v>15</v>
      </c>
      <c r="L1" s="8"/>
      <c r="M1" s="8"/>
    </row>
    <row r="2" spans="1:18" ht="13.9" customHeight="1" x14ac:dyDescent="0.4">
      <c r="A2" s="2" t="s">
        <v>0</v>
      </c>
      <c r="B2" s="3">
        <v>1</v>
      </c>
      <c r="C2" s="3">
        <v>2</v>
      </c>
      <c r="D2" s="3">
        <v>3</v>
      </c>
      <c r="E2" s="3">
        <v>4</v>
      </c>
      <c r="F2" s="3">
        <v>5</v>
      </c>
      <c r="G2" s="3">
        <v>6</v>
      </c>
      <c r="H2" s="3">
        <v>7</v>
      </c>
      <c r="I2" s="3">
        <v>8</v>
      </c>
      <c r="J2" s="1"/>
      <c r="K2" s="3" t="s">
        <v>11</v>
      </c>
      <c r="L2" s="3" t="s">
        <v>12</v>
      </c>
      <c r="M2" s="3" t="s">
        <v>13</v>
      </c>
      <c r="N2" s="1"/>
      <c r="O2" s="1"/>
      <c r="P2" s="1"/>
      <c r="Q2" s="1"/>
      <c r="R2" s="1"/>
    </row>
    <row r="3" spans="1:18" ht="13.9" customHeight="1" x14ac:dyDescent="0.4">
      <c r="A3" s="9" t="s">
        <v>1</v>
      </c>
      <c r="B3" s="3">
        <v>5.0999999999999996</v>
      </c>
      <c r="C3" s="3">
        <v>6.5</v>
      </c>
      <c r="D3" s="3">
        <v>7.8</v>
      </c>
      <c r="E3" s="3">
        <v>9.0500000000000007</v>
      </c>
      <c r="F3" s="3">
        <v>10.35</v>
      </c>
      <c r="G3" s="3">
        <v>11.65</v>
      </c>
      <c r="H3" s="3">
        <v>12.75</v>
      </c>
      <c r="I3" s="3">
        <v>14.1</v>
      </c>
      <c r="K3" s="3">
        <v>230</v>
      </c>
      <c r="L3" s="3">
        <v>70</v>
      </c>
      <c r="M3" s="3">
        <v>6.8</v>
      </c>
    </row>
    <row r="4" spans="1:18" ht="13.9" customHeight="1" x14ac:dyDescent="0.4">
      <c r="A4" s="9"/>
      <c r="B4" s="3">
        <v>5.3</v>
      </c>
      <c r="C4" s="3">
        <v>6.85</v>
      </c>
      <c r="D4" s="3">
        <v>8.1</v>
      </c>
      <c r="E4" s="3">
        <v>9.4</v>
      </c>
      <c r="F4" s="3">
        <v>10.6</v>
      </c>
      <c r="G4" s="3">
        <v>11.75</v>
      </c>
      <c r="H4" s="3">
        <v>12.9</v>
      </c>
      <c r="I4" s="3">
        <v>14.2</v>
      </c>
    </row>
    <row r="5" spans="1:18" ht="30.4" customHeight="1" x14ac:dyDescent="0.4">
      <c r="A5" s="2"/>
      <c r="B5" s="3">
        <f>AVERAGE(B3:B4)</f>
        <v>5.1999999999999993</v>
      </c>
      <c r="C5" s="3">
        <f t="shared" ref="C5:I5" si="0">AVERAGE(C3:C4)</f>
        <v>6.6749999999999998</v>
      </c>
      <c r="D5" s="3">
        <f t="shared" si="0"/>
        <v>7.9499999999999993</v>
      </c>
      <c r="E5" s="3">
        <f t="shared" si="0"/>
        <v>9.2250000000000014</v>
      </c>
      <c r="F5" s="3">
        <f t="shared" si="0"/>
        <v>10.475</v>
      </c>
      <c r="G5" s="3">
        <f t="shared" si="0"/>
        <v>11.7</v>
      </c>
      <c r="H5" s="3">
        <f t="shared" si="0"/>
        <v>12.824999999999999</v>
      </c>
      <c r="I5" s="3">
        <f t="shared" si="0"/>
        <v>14.149999999999999</v>
      </c>
    </row>
    <row r="6" spans="1:18" ht="25.9" customHeight="1" x14ac:dyDescent="0.4">
      <c r="A6" s="2"/>
      <c r="B6" s="3">
        <f>F5-B5</f>
        <v>5.2750000000000004</v>
      </c>
      <c r="C6" s="3">
        <f t="shared" ref="C6:E6" si="1">G5-C5</f>
        <v>5.0249999999999995</v>
      </c>
      <c r="D6" s="3">
        <f t="shared" si="1"/>
        <v>4.875</v>
      </c>
      <c r="E6" s="3">
        <f t="shared" si="1"/>
        <v>4.9249999999999972</v>
      </c>
      <c r="F6" s="3"/>
      <c r="G6" s="10">
        <f>AVERAGE(B6:E6)/4</f>
        <v>1.2562499999999999</v>
      </c>
      <c r="H6" s="9"/>
      <c r="I6" s="9"/>
      <c r="K6" s="2" t="s">
        <v>14</v>
      </c>
      <c r="L6" s="7">
        <f>32*1*9.8*L3*K3/PI()/B14^2/M3/G6*10^6</f>
        <v>535908148450.8468</v>
      </c>
      <c r="N6" cm="1">
        <f t="array" ref="N6:O6">LINEST(I10:I17,G10:G17)</f>
        <v>5.4000000000000012</v>
      </c>
      <c r="O6">
        <v>0</v>
      </c>
    </row>
    <row r="7" spans="1:18" ht="32.25" customHeight="1" x14ac:dyDescent="0.4">
      <c r="A7" s="2"/>
      <c r="B7" s="9"/>
      <c r="C7" s="9"/>
      <c r="D7" s="9"/>
      <c r="E7" s="9"/>
      <c r="F7" s="4"/>
      <c r="G7" s="10">
        <f>0.1/SQRT(3)</f>
        <v>5.7735026918962581E-2</v>
      </c>
      <c r="H7" s="9"/>
      <c r="I7" s="9"/>
      <c r="K7" s="2"/>
      <c r="L7" s="7">
        <f>L6*SQRT((0.06/L3)^2+(0.06/K3)^2+(2*D14/B14)^2+(0.06/M3)^2+(G7/G6)^2)</f>
        <v>25105534658.264816</v>
      </c>
    </row>
    <row r="8" spans="1:18" ht="13.9" customHeight="1" x14ac:dyDescent="0.4">
      <c r="K8" s="2"/>
      <c r="L8" s="2"/>
    </row>
    <row r="9" spans="1:18" ht="13.9" customHeight="1" x14ac:dyDescent="0.4">
      <c r="A9" s="8" t="s">
        <v>10</v>
      </c>
      <c r="B9" s="8"/>
      <c r="C9" s="8"/>
      <c r="D9" s="8"/>
      <c r="G9" s="2" t="s">
        <v>18</v>
      </c>
      <c r="H9" s="2" t="s">
        <v>16</v>
      </c>
      <c r="I9" s="2" t="s">
        <v>17</v>
      </c>
    </row>
    <row r="10" spans="1:18" ht="13.9" customHeight="1" x14ac:dyDescent="0.4">
      <c r="A10" s="2" t="s">
        <v>9</v>
      </c>
      <c r="B10" s="2" t="s">
        <v>3</v>
      </c>
      <c r="C10" s="2" t="s">
        <v>4</v>
      </c>
      <c r="D10" s="2" t="s">
        <v>5</v>
      </c>
      <c r="G10" s="3">
        <v>1</v>
      </c>
      <c r="H10" s="2">
        <f>G10*9.8</f>
        <v>9.8000000000000007</v>
      </c>
      <c r="I10" s="3">
        <f t="shared" ref="I10:I17" si="2">AVERAGE(G10:H10)</f>
        <v>5.4</v>
      </c>
    </row>
    <row r="11" spans="1:18" ht="13.9" customHeight="1" x14ac:dyDescent="0.4">
      <c r="A11" s="2" t="s">
        <v>6</v>
      </c>
      <c r="B11" s="5">
        <v>0.59499999999999997</v>
      </c>
      <c r="C11" s="5">
        <v>0.59</v>
      </c>
      <c r="D11" s="5">
        <v>0.59</v>
      </c>
      <c r="G11" s="3">
        <v>2</v>
      </c>
      <c r="H11" s="2">
        <f t="shared" ref="H11:H17" si="3">G11*9.8</f>
        <v>19.600000000000001</v>
      </c>
      <c r="I11" s="3">
        <f t="shared" si="2"/>
        <v>10.8</v>
      </c>
    </row>
    <row r="12" spans="1:18" ht="13.9" customHeight="1" x14ac:dyDescent="0.4">
      <c r="A12" s="2" t="s">
        <v>7</v>
      </c>
      <c r="B12" s="5">
        <v>0.61799999999999999</v>
      </c>
      <c r="C12" s="5">
        <v>0.59</v>
      </c>
      <c r="D12" s="5">
        <v>0.57199999999999995</v>
      </c>
      <c r="G12" s="3">
        <v>3</v>
      </c>
      <c r="H12" s="2">
        <f t="shared" si="3"/>
        <v>29.400000000000002</v>
      </c>
      <c r="I12" s="3">
        <f t="shared" si="2"/>
        <v>16.200000000000003</v>
      </c>
    </row>
    <row r="13" spans="1:18" ht="13.9" customHeight="1" x14ac:dyDescent="0.4">
      <c r="A13" s="2" t="s">
        <v>8</v>
      </c>
      <c r="B13" s="5">
        <v>0</v>
      </c>
      <c r="C13" s="5">
        <v>0</v>
      </c>
      <c r="D13" s="5">
        <v>0</v>
      </c>
      <c r="G13" s="3">
        <v>4</v>
      </c>
      <c r="H13" s="2">
        <f t="shared" si="3"/>
        <v>39.200000000000003</v>
      </c>
      <c r="I13" s="3">
        <f t="shared" si="2"/>
        <v>21.6</v>
      </c>
    </row>
    <row r="14" spans="1:18" ht="13.9" customHeight="1" x14ac:dyDescent="0.4">
      <c r="A14" s="2"/>
      <c r="B14" s="6">
        <f>AVERAGE(B11:D12)</f>
        <v>0.59249999999999992</v>
      </c>
      <c r="C14" s="2"/>
      <c r="D14" s="2">
        <f>0.001/SQRT(3)</f>
        <v>5.773502691896258E-4</v>
      </c>
      <c r="G14" s="3">
        <v>5</v>
      </c>
      <c r="H14" s="2">
        <f t="shared" si="3"/>
        <v>49</v>
      </c>
      <c r="I14" s="3">
        <f t="shared" si="2"/>
        <v>27</v>
      </c>
    </row>
    <row r="15" spans="1:18" ht="13.9" customHeight="1" x14ac:dyDescent="0.4">
      <c r="A15" s="2"/>
      <c r="B15" s="8"/>
      <c r="C15" s="8"/>
      <c r="D15" s="8"/>
      <c r="G15" s="3">
        <v>6</v>
      </c>
      <c r="H15" s="2">
        <f t="shared" si="3"/>
        <v>58.800000000000004</v>
      </c>
      <c r="I15" s="3">
        <f t="shared" si="2"/>
        <v>32.400000000000006</v>
      </c>
    </row>
    <row r="16" spans="1:18" ht="13.9" customHeight="1" x14ac:dyDescent="0.4">
      <c r="G16" s="3">
        <v>7</v>
      </c>
      <c r="H16" s="2">
        <f t="shared" si="3"/>
        <v>68.600000000000009</v>
      </c>
      <c r="I16" s="3">
        <f t="shared" si="2"/>
        <v>37.800000000000004</v>
      </c>
    </row>
    <row r="17" spans="7:9" ht="13.9" customHeight="1" x14ac:dyDescent="0.4">
      <c r="G17" s="3">
        <v>8</v>
      </c>
      <c r="H17" s="2">
        <f t="shared" si="3"/>
        <v>78.400000000000006</v>
      </c>
      <c r="I17" s="3">
        <f t="shared" si="2"/>
        <v>43.2</v>
      </c>
    </row>
  </sheetData>
  <mergeCells count="8">
    <mergeCell ref="B15:D15"/>
    <mergeCell ref="A9:D9"/>
    <mergeCell ref="K1:M1"/>
    <mergeCell ref="A3:A4"/>
    <mergeCell ref="B7:E7"/>
    <mergeCell ref="G7:I7"/>
    <mergeCell ref="G6:I6"/>
    <mergeCell ref="A1:I1"/>
  </mergeCells>
  <phoneticPr fontId="1" type="noConversion"/>
  <pageMargins left="0.7" right="0.7" top="0.75" bottom="0.75" header="0.3" footer="0.3"/>
  <ignoredErrors>
    <ignoredError sqref="B5:G5 H5:I5" formulaRange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纪中 沈</dc:creator>
  <cp:lastModifiedBy>纪中 沈</cp:lastModifiedBy>
  <dcterms:created xsi:type="dcterms:W3CDTF">2024-10-11T04:26:40Z</dcterms:created>
  <dcterms:modified xsi:type="dcterms:W3CDTF">2024-10-17T11:06:41Z</dcterms:modified>
</cp:coreProperties>
</file>