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普通物理实验(1) 力学、热学部分\"/>
    </mc:Choice>
  </mc:AlternateContent>
  <xr:revisionPtr revIDLastSave="0" documentId="13_ncr:1_{86A5300C-2CB7-4951-84E6-9EDE8AFC1DC9}" xr6:coauthVersionLast="47" xr6:coauthVersionMax="47" xr10:uidLastSave="{00000000-0000-0000-0000-000000000000}"/>
  <bookViews>
    <workbookView xWindow="-98" yWindow="-98" windowWidth="21795" windowHeight="12975" xr2:uid="{A482F86E-D3E9-422B-96FF-9C1A014F37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G19" i="1"/>
  <c r="F19" i="1"/>
  <c r="E19" i="1"/>
  <c r="D19" i="1"/>
  <c r="F20" i="1"/>
  <c r="E20" i="1"/>
  <c r="D20" i="1"/>
  <c r="C19" i="1"/>
  <c r="C20" i="1" s="1"/>
  <c r="B19" i="1"/>
  <c r="B20" i="1" s="1"/>
  <c r="B27" i="1"/>
  <c r="B28" i="1" s="1"/>
  <c r="B25" i="1"/>
  <c r="B26" i="1" s="1"/>
  <c r="C18" i="1"/>
  <c r="D18" i="1"/>
  <c r="E18" i="1"/>
  <c r="F18" i="1"/>
  <c r="B18" i="1"/>
  <c r="C14" i="1"/>
  <c r="D14" i="1"/>
  <c r="E14" i="1"/>
  <c r="F14" i="1"/>
  <c r="B14" i="1"/>
  <c r="D4" i="1"/>
  <c r="E4" i="1"/>
  <c r="F4" i="1"/>
  <c r="G4" i="1"/>
  <c r="C5" i="1" s="1"/>
  <c r="H4" i="1"/>
  <c r="I4" i="1"/>
  <c r="E5" i="1" s="1"/>
  <c r="J4" i="1"/>
  <c r="F5" i="1" s="1"/>
  <c r="C4" i="1"/>
  <c r="D5" i="1" l="1"/>
  <c r="C6" i="1" s="1"/>
  <c r="B8" i="1" s="1"/>
  <c r="B9" i="1" s="1"/>
</calcChain>
</file>

<file path=xl/sharedStrings.xml><?xml version="1.0" encoding="utf-8"?>
<sst xmlns="http://schemas.openxmlformats.org/spreadsheetml/2006/main" count="35" uniqueCount="33">
  <si>
    <t>mi/g</t>
    <phoneticPr fontId="2" type="noConversion"/>
  </si>
  <si>
    <t>游标卡尺读数/mm</t>
    <phoneticPr fontId="2" type="noConversion"/>
  </si>
  <si>
    <t>1个回形针的质量</t>
    <phoneticPr fontId="2" type="noConversion"/>
  </si>
  <si>
    <t>加砝码</t>
    <phoneticPr fontId="2" type="noConversion"/>
  </si>
  <si>
    <t>减砝码</t>
    <phoneticPr fontId="2" type="noConversion"/>
  </si>
  <si>
    <t>Ai</t>
    <phoneticPr fontId="2" type="noConversion"/>
  </si>
  <si>
    <t>A4+i-Ai</t>
    <phoneticPr fontId="2" type="noConversion"/>
  </si>
  <si>
    <t>2个回形针的质量</t>
  </si>
  <si>
    <t>3个回形针的质量</t>
  </si>
  <si>
    <t>4个回形针的质量</t>
  </si>
  <si>
    <t>5个回形针的质量</t>
  </si>
  <si>
    <t>6个回形针的质量</t>
  </si>
  <si>
    <t>7个回形针的质量</t>
  </si>
  <si>
    <r>
      <rPr>
        <sz val="11"/>
        <color theme="1"/>
        <rFont val="Calibri"/>
        <family val="2"/>
      </rPr>
      <t>Δ</t>
    </r>
    <r>
      <rPr>
        <sz val="11"/>
        <color theme="1"/>
        <rFont val="等线"/>
        <family val="2"/>
        <charset val="134"/>
        <scheme val="minor"/>
      </rPr>
      <t>A</t>
    </r>
    <phoneticPr fontId="2" type="noConversion"/>
  </si>
  <si>
    <t>K</t>
    <phoneticPr fontId="2" type="noConversion"/>
  </si>
  <si>
    <t>Uk</t>
    <phoneticPr fontId="2" type="noConversion"/>
  </si>
  <si>
    <t>测量次数</t>
    <phoneticPr fontId="2" type="noConversion"/>
  </si>
  <si>
    <t>S1/mm</t>
    <phoneticPr fontId="2" type="noConversion"/>
  </si>
  <si>
    <t>S2/mm</t>
    <phoneticPr fontId="2" type="noConversion"/>
  </si>
  <si>
    <t>水膜高h/mm</t>
    <phoneticPr fontId="2" type="noConversion"/>
  </si>
  <si>
    <t>L0/mm</t>
    <phoneticPr fontId="2" type="noConversion"/>
  </si>
  <si>
    <t>L1/mm</t>
    <phoneticPr fontId="2" type="noConversion"/>
  </si>
  <si>
    <r>
      <rPr>
        <sz val="11"/>
        <color theme="1"/>
        <rFont val="Calibri"/>
        <family val="2"/>
      </rPr>
      <t>Δ</t>
    </r>
    <r>
      <rPr>
        <sz val="11"/>
        <color theme="1"/>
        <rFont val="等线"/>
        <family val="2"/>
        <charset val="134"/>
        <scheme val="minor"/>
      </rPr>
      <t>L/mm</t>
    </r>
    <phoneticPr fontId="2" type="noConversion"/>
  </si>
  <si>
    <t>金属丝框宽度l/mm</t>
    <phoneticPr fontId="2" type="noConversion"/>
  </si>
  <si>
    <t>金属丝直径d读数/mm</t>
    <phoneticPr fontId="2" type="noConversion"/>
  </si>
  <si>
    <t>零点读数</t>
    <phoneticPr fontId="2" type="noConversion"/>
  </si>
  <si>
    <t>U_l</t>
    <phoneticPr fontId="2" type="noConversion"/>
  </si>
  <si>
    <t>U_d</t>
    <phoneticPr fontId="2" type="noConversion"/>
  </si>
  <si>
    <t>l/mm</t>
    <phoneticPr fontId="2" type="noConversion"/>
  </si>
  <si>
    <t>d/mm</t>
    <phoneticPr fontId="2" type="noConversion"/>
  </si>
  <si>
    <t>张力系数</t>
    <phoneticPr fontId="2" type="noConversion"/>
  </si>
  <si>
    <t>不确定度</t>
    <phoneticPr fontId="2" type="noConversion"/>
  </si>
  <si>
    <r>
      <t>水在19.5</t>
    </r>
    <r>
      <rPr>
        <sz val="11"/>
        <color theme="1"/>
        <rFont val="等线"/>
        <family val="2"/>
        <charset val="134"/>
      </rPr>
      <t>°C的密度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</si>
</sst>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9"/>
      <name val="等线"/>
      <family val="2"/>
      <charset val="134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10D8B-55D5-440C-87C6-B360C06A801A}">
  <dimension ref="A1:J28"/>
  <sheetViews>
    <sheetView tabSelected="1" topLeftCell="A13" zoomScale="160" zoomScaleNormal="160" workbookViewId="0">
      <selection activeCell="H18" sqref="H18"/>
    </sheetView>
  </sheetViews>
  <sheetFormatPr defaultRowHeight="13.9" x14ac:dyDescent="0.4"/>
  <cols>
    <col min="1" max="1" width="18.06640625" customWidth="1"/>
    <col min="3" max="4" width="15.9296875" bestFit="1" customWidth="1"/>
    <col min="10" max="10" width="15.9296875" bestFit="1" customWidth="1"/>
  </cols>
  <sheetData>
    <row r="1" spans="1:10" x14ac:dyDescent="0.4">
      <c r="A1" s="5" t="s">
        <v>0</v>
      </c>
      <c r="B1" s="5"/>
      <c r="C1" s="1">
        <v>0</v>
      </c>
      <c r="D1" s="1" t="s">
        <v>2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</row>
    <row r="2" spans="1:10" x14ac:dyDescent="0.4">
      <c r="A2" s="4" t="s">
        <v>1</v>
      </c>
      <c r="B2" s="1" t="s">
        <v>3</v>
      </c>
      <c r="C2" s="1">
        <v>30.5</v>
      </c>
      <c r="D2" s="1">
        <v>43.5</v>
      </c>
      <c r="E2" s="1">
        <v>57.2</v>
      </c>
      <c r="F2" s="1">
        <v>70.599999999999994</v>
      </c>
      <c r="G2" s="1">
        <v>84.1</v>
      </c>
      <c r="H2" s="1">
        <v>97.3</v>
      </c>
      <c r="I2" s="1">
        <v>110</v>
      </c>
      <c r="J2" s="1">
        <v>124.4</v>
      </c>
    </row>
    <row r="3" spans="1:10" x14ac:dyDescent="0.4">
      <c r="A3" s="4"/>
      <c r="B3" s="1" t="s">
        <v>4</v>
      </c>
      <c r="C3" s="1">
        <v>31.2</v>
      </c>
      <c r="D3" s="1">
        <v>44.3</v>
      </c>
      <c r="E3" s="1">
        <v>57.5</v>
      </c>
      <c r="F3" s="1">
        <v>70.900000000000006</v>
      </c>
      <c r="G3" s="1">
        <v>84.4</v>
      </c>
      <c r="H3" s="1">
        <v>97.9</v>
      </c>
      <c r="I3" s="1">
        <v>111.2</v>
      </c>
      <c r="J3" s="1"/>
    </row>
    <row r="4" spans="1:10" x14ac:dyDescent="0.4">
      <c r="A4" s="4"/>
      <c r="B4" s="1" t="s">
        <v>5</v>
      </c>
      <c r="C4" s="1">
        <f>AVERAGE(C2:C3)</f>
        <v>30.85</v>
      </c>
      <c r="D4" s="1">
        <f t="shared" ref="D4:J4" si="0">AVERAGE(D2:D3)</f>
        <v>43.9</v>
      </c>
      <c r="E4" s="1">
        <f t="shared" si="0"/>
        <v>57.35</v>
      </c>
      <c r="F4" s="1">
        <f t="shared" si="0"/>
        <v>70.75</v>
      </c>
      <c r="G4" s="1">
        <f t="shared" si="0"/>
        <v>84.25</v>
      </c>
      <c r="H4" s="1">
        <f t="shared" si="0"/>
        <v>97.6</v>
      </c>
      <c r="I4" s="1">
        <f t="shared" si="0"/>
        <v>110.6</v>
      </c>
      <c r="J4" s="1">
        <f t="shared" si="0"/>
        <v>124.4</v>
      </c>
    </row>
    <row r="5" spans="1:10" x14ac:dyDescent="0.4">
      <c r="A5" s="5" t="s">
        <v>6</v>
      </c>
      <c r="B5" s="5"/>
      <c r="C5" s="1">
        <f>G4-C4</f>
        <v>53.4</v>
      </c>
      <c r="D5" s="1">
        <f t="shared" ref="D5:F5" si="1">H4-D4</f>
        <v>53.699999999999996</v>
      </c>
      <c r="E5" s="1">
        <f t="shared" si="1"/>
        <v>53.249999999999993</v>
      </c>
      <c r="F5" s="1">
        <f t="shared" si="1"/>
        <v>53.650000000000006</v>
      </c>
      <c r="G5" s="1"/>
      <c r="H5" s="1"/>
      <c r="I5" s="1"/>
      <c r="J5" s="1"/>
    </row>
    <row r="6" spans="1:10" ht="14.25" x14ac:dyDescent="0.4">
      <c r="A6" s="5" t="s">
        <v>13</v>
      </c>
      <c r="B6" s="5"/>
      <c r="C6" s="1">
        <f>AVERAGE(C5:F5)</f>
        <v>53.5</v>
      </c>
      <c r="D6" s="1"/>
      <c r="E6" s="1"/>
      <c r="F6" s="1"/>
      <c r="G6" s="1"/>
      <c r="H6" s="1"/>
      <c r="I6" s="1"/>
      <c r="J6" s="1"/>
    </row>
    <row r="8" spans="1:10" x14ac:dyDescent="0.4">
      <c r="A8" s="1" t="s">
        <v>14</v>
      </c>
      <c r="B8" s="1">
        <f>0.464*4*9.8/C6</f>
        <v>0.33997757009345797</v>
      </c>
      <c r="D8" s="1" t="s">
        <v>32</v>
      </c>
    </row>
    <row r="9" spans="1:10" x14ac:dyDescent="0.4">
      <c r="A9" s="1" t="s">
        <v>15</v>
      </c>
      <c r="B9" s="1">
        <f>B8*0.1/SQRT(3)/C6</f>
        <v>3.6688998432129501E-4</v>
      </c>
      <c r="D9" s="1">
        <v>0.99833400000000005</v>
      </c>
    </row>
    <row r="11" spans="1:10" x14ac:dyDescent="0.4">
      <c r="A11" s="1" t="s">
        <v>16</v>
      </c>
      <c r="B11" s="1">
        <v>1</v>
      </c>
      <c r="C11" s="1">
        <v>2</v>
      </c>
      <c r="D11" s="1">
        <v>3</v>
      </c>
      <c r="E11" s="1">
        <v>4</v>
      </c>
      <c r="F11" s="1">
        <v>5</v>
      </c>
    </row>
    <row r="12" spans="1:10" x14ac:dyDescent="0.4">
      <c r="A12" s="1" t="s">
        <v>17</v>
      </c>
      <c r="B12" s="1">
        <v>13.7</v>
      </c>
      <c r="C12" s="1">
        <v>14.2</v>
      </c>
      <c r="D12" s="1">
        <v>22.5</v>
      </c>
      <c r="E12" s="1">
        <v>23.4</v>
      </c>
      <c r="F12" s="1">
        <v>20.9</v>
      </c>
    </row>
    <row r="13" spans="1:10" x14ac:dyDescent="0.4">
      <c r="A13" s="1" t="s">
        <v>18</v>
      </c>
      <c r="B13" s="1">
        <v>9.8000000000000007</v>
      </c>
      <c r="C13" s="1">
        <v>10</v>
      </c>
      <c r="D13" s="1">
        <v>27.2</v>
      </c>
      <c r="E13" s="1">
        <v>19</v>
      </c>
      <c r="F13" s="1">
        <v>16</v>
      </c>
    </row>
    <row r="14" spans="1:10" x14ac:dyDescent="0.4">
      <c r="A14" s="1" t="s">
        <v>19</v>
      </c>
      <c r="B14" s="1">
        <f>B12-B13</f>
        <v>3.8999999999999986</v>
      </c>
      <c r="C14" s="1">
        <f t="shared" ref="C14:F14" si="2">C12-C13</f>
        <v>4.1999999999999993</v>
      </c>
      <c r="D14" s="1">
        <f t="shared" si="2"/>
        <v>-4.6999999999999993</v>
      </c>
      <c r="E14" s="1">
        <f t="shared" si="2"/>
        <v>4.3999999999999986</v>
      </c>
      <c r="F14" s="1">
        <f t="shared" si="2"/>
        <v>4.8999999999999986</v>
      </c>
    </row>
    <row r="15" spans="1:10" x14ac:dyDescent="0.4">
      <c r="A15" s="1" t="s">
        <v>16</v>
      </c>
      <c r="B15" s="1">
        <v>1</v>
      </c>
      <c r="C15" s="1">
        <v>2</v>
      </c>
      <c r="D15" s="1">
        <v>3</v>
      </c>
      <c r="E15" s="1">
        <v>4</v>
      </c>
      <c r="F15" s="1">
        <v>5</v>
      </c>
    </row>
    <row r="16" spans="1:10" x14ac:dyDescent="0.4">
      <c r="A16" s="1" t="s">
        <v>20</v>
      </c>
      <c r="B16" s="1">
        <v>49.1</v>
      </c>
      <c r="C16" s="1">
        <v>48.7</v>
      </c>
      <c r="D16" s="1">
        <v>57.1</v>
      </c>
      <c r="E16" s="1">
        <v>55.5</v>
      </c>
      <c r="F16" s="1">
        <v>52.8</v>
      </c>
    </row>
    <row r="17" spans="1:7" x14ac:dyDescent="0.4">
      <c r="A17" s="1" t="s">
        <v>21</v>
      </c>
      <c r="B17" s="1">
        <v>60.9</v>
      </c>
      <c r="C17" s="1">
        <v>61.2</v>
      </c>
      <c r="D17" s="1">
        <v>68.599999999999994</v>
      </c>
      <c r="E17" s="1">
        <v>69</v>
      </c>
      <c r="F17" s="1">
        <v>67.099999999999994</v>
      </c>
    </row>
    <row r="18" spans="1:7" ht="14.65" thickBot="1" x14ac:dyDescent="0.45">
      <c r="A18" s="2" t="s">
        <v>22</v>
      </c>
      <c r="B18" s="2">
        <f>B16-B17</f>
        <v>-11.799999999999997</v>
      </c>
      <c r="C18" s="2">
        <f t="shared" ref="C18:F18" si="3">C16-C17</f>
        <v>-12.5</v>
      </c>
      <c r="D18" s="2">
        <f t="shared" si="3"/>
        <v>-11.499999999999993</v>
      </c>
      <c r="E18" s="2">
        <f t="shared" si="3"/>
        <v>-13.5</v>
      </c>
      <c r="F18" s="2">
        <f t="shared" si="3"/>
        <v>-14.299999999999997</v>
      </c>
    </row>
    <row r="19" spans="1:7" ht="14.65" thickTop="1" thickBot="1" x14ac:dyDescent="0.45">
      <c r="A19" s="3" t="s">
        <v>30</v>
      </c>
      <c r="B19" s="3">
        <f>ABS($B8*B18-$B25*$B27*B14*$D9*9.8*1000)/2/$B25</f>
        <v>8238.0192337401313</v>
      </c>
      <c r="C19" s="3">
        <f>ABS($B8*C18-$B25*$B27*C14*$D9*9.8*1000)/2/$B25</f>
        <v>8871.711814177499</v>
      </c>
      <c r="D19" s="3">
        <f t="shared" ref="D19:F19" si="4">ABS($B8*D18-$B25*$B27*D14*$D9*9.8*1000)/2/$B25</f>
        <v>9927.7198867450261</v>
      </c>
      <c r="E19" s="3">
        <f t="shared" si="4"/>
        <v>9294.1766333440155</v>
      </c>
      <c r="F19" s="3">
        <f t="shared" si="4"/>
        <v>10350.328803596432</v>
      </c>
      <c r="G19" s="6">
        <f>AVERAGE(B19:F19)</f>
        <v>9336.391274320622</v>
      </c>
    </row>
    <row r="20" spans="1:7" ht="14.65" thickTop="1" thickBot="1" x14ac:dyDescent="0.45">
      <c r="A20" s="3" t="s">
        <v>31</v>
      </c>
      <c r="B20" s="3">
        <f>B19*SQRT(($B9/$B8)^2+(0.1/SQRT(3)/$B18)^2+($B26/$B25)^2)</f>
        <v>62.975009472682103</v>
      </c>
      <c r="C20" s="3">
        <f t="shared" ref="C20:F20" si="5">C19*SQRT(($B9/$B8)^2+(0.1/SQRT(3)/$B18)^2+($B26/$B25)^2)</f>
        <v>67.819231745478817</v>
      </c>
      <c r="D20" s="3">
        <f t="shared" si="5"/>
        <v>75.891817701675507</v>
      </c>
      <c r="E20" s="3">
        <f t="shared" si="5"/>
        <v>71.048736949827259</v>
      </c>
      <c r="F20" s="3">
        <f t="shared" si="5"/>
        <v>79.122424451530634</v>
      </c>
      <c r="G20" s="6">
        <f>AVERAGE(B20:F20)</f>
        <v>71.371444064238858</v>
      </c>
    </row>
    <row r="21" spans="1:7" ht="14.25" thickTop="1" x14ac:dyDescent="0.4"/>
    <row r="22" spans="1:7" x14ac:dyDescent="0.4">
      <c r="A22" s="1" t="s">
        <v>16</v>
      </c>
      <c r="B22" s="1">
        <v>1</v>
      </c>
      <c r="C22" s="1">
        <v>2</v>
      </c>
      <c r="D22" s="1">
        <v>3</v>
      </c>
      <c r="E22" s="1">
        <v>4</v>
      </c>
      <c r="F22" s="1">
        <v>5</v>
      </c>
      <c r="G22" s="1" t="s">
        <v>25</v>
      </c>
    </row>
    <row r="23" spans="1:7" x14ac:dyDescent="0.4">
      <c r="A23" s="1" t="s">
        <v>23</v>
      </c>
      <c r="B23" s="1">
        <v>29.46</v>
      </c>
      <c r="C23" s="1">
        <v>29.46</v>
      </c>
      <c r="D23" s="1">
        <v>29.24</v>
      </c>
      <c r="E23" s="1">
        <v>28.88</v>
      </c>
      <c r="F23" s="1">
        <v>29.24</v>
      </c>
      <c r="G23" s="1">
        <v>0.16</v>
      </c>
    </row>
    <row r="24" spans="1:7" x14ac:dyDescent="0.4">
      <c r="A24" s="1" t="s">
        <v>24</v>
      </c>
      <c r="B24" s="1">
        <v>0.42699999999999999</v>
      </c>
      <c r="C24" s="1">
        <v>0.433</v>
      </c>
      <c r="D24" s="1">
        <v>0.42599999999999999</v>
      </c>
      <c r="E24" s="1">
        <v>0.439</v>
      </c>
      <c r="F24" s="1">
        <v>0.434</v>
      </c>
      <c r="G24" s="1">
        <v>-5.0000000000000001E-3</v>
      </c>
    </row>
    <row r="25" spans="1:7" x14ac:dyDescent="0.4">
      <c r="A25" s="1" t="s">
        <v>28</v>
      </c>
      <c r="B25" s="1">
        <f>AVERAGE(B23:F23)</f>
        <v>29.256</v>
      </c>
    </row>
    <row r="26" spans="1:7" x14ac:dyDescent="0.4">
      <c r="A26" s="1" t="s">
        <v>26</v>
      </c>
      <c r="B26" s="1">
        <f>B25*0.01/SQRT(3)</f>
        <v>0.1689095947541169</v>
      </c>
    </row>
    <row r="27" spans="1:7" x14ac:dyDescent="0.4">
      <c r="A27" s="1" t="s">
        <v>29</v>
      </c>
      <c r="B27" s="1">
        <f>AVERAGE(B24:F24)</f>
        <v>0.43180000000000007</v>
      </c>
    </row>
    <row r="28" spans="1:7" x14ac:dyDescent="0.4">
      <c r="A28" s="1" t="s">
        <v>27</v>
      </c>
      <c r="B28" s="1">
        <f>B27*0.01/SQRT(3)</f>
        <v>2.4929984623608048E-3</v>
      </c>
    </row>
  </sheetData>
  <mergeCells count="4">
    <mergeCell ref="A2:A4"/>
    <mergeCell ref="A5:B5"/>
    <mergeCell ref="A6:B6"/>
    <mergeCell ref="A1:B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纪中 沈</dc:creator>
  <cp:lastModifiedBy>纪中 沈</cp:lastModifiedBy>
  <dcterms:created xsi:type="dcterms:W3CDTF">2024-11-22T07:55:22Z</dcterms:created>
  <dcterms:modified xsi:type="dcterms:W3CDTF">2024-11-29T02:45:39Z</dcterms:modified>
</cp:coreProperties>
</file>