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 activeTab="1"/>
  </bookViews>
  <sheets>
    <sheet name="plan" sheetId="1" r:id="rId1"/>
    <sheet name="设备" sheetId="2" r:id="rId2"/>
    <sheet name="ip-knx协议" sheetId="3" r:id="rId3"/>
    <sheet name="智能家居协议" sheetId="4" r:id="rId4"/>
    <sheet name="数据库" sheetId="5" r:id="rId5"/>
    <sheet name="数据库 (2)" sheetId="6" r:id="rId6"/>
    <sheet name="对象" sheetId="7" r:id="rId7"/>
    <sheet name="file" sheetId="8" r:id="rId8"/>
    <sheet name="update" sheetId="9" r:id="rId9"/>
  </sheets>
  <calcPr calcId="144525"/>
  <extLst/>
</workbook>
</file>

<file path=xl/sharedStrings.xml><?xml version="1.0" encoding="utf-8"?>
<sst xmlns="http://schemas.openxmlformats.org/spreadsheetml/2006/main" count="418">
  <si>
    <t>初步任务计划</t>
  </si>
  <si>
    <t>序号</t>
  </si>
  <si>
    <t>任务</t>
  </si>
  <si>
    <t>计划时间</t>
  </si>
  <si>
    <t>命令监听流程</t>
  </si>
  <si>
    <t>2-3d</t>
  </si>
  <si>
    <t>y</t>
  </si>
  <si>
    <t>操作执行</t>
  </si>
  <si>
    <t>1-2d</t>
  </si>
  <si>
    <t>knx转换器访问接口</t>
  </si>
  <si>
    <t>定时操作产生</t>
  </si>
  <si>
    <t>1d</t>
  </si>
  <si>
    <t>数据访问接口</t>
  </si>
  <si>
    <t>5d</t>
  </si>
  <si>
    <t>数据库表设计</t>
  </si>
  <si>
    <t>10d</t>
  </si>
  <si>
    <t>json命令解释及结果生成</t>
  </si>
  <si>
    <t>开发环境搭建及开发板系统移植等；</t>
  </si>
  <si>
    <t>1-2天</t>
  </si>
  <si>
    <t>初始化数据对象</t>
  </si>
  <si>
    <t>线程心跳功能</t>
  </si>
  <si>
    <t>推送变化的数据</t>
  </si>
  <si>
    <t>名称</t>
  </si>
  <si>
    <t>地址</t>
  </si>
  <si>
    <t>区域</t>
  </si>
  <si>
    <t>值</t>
  </si>
  <si>
    <t>ID号</t>
  </si>
  <si>
    <t>addr_id</t>
  </si>
  <si>
    <t>region_id</t>
  </si>
  <si>
    <t>办公区</t>
  </si>
  <si>
    <t>iec照明</t>
  </si>
  <si>
    <t>0，1</t>
  </si>
  <si>
    <t>LS001</t>
  </si>
  <si>
    <t>MSI单排照明</t>
  </si>
  <si>
    <t>LS002</t>
  </si>
  <si>
    <t>MSI双排照明</t>
  </si>
  <si>
    <t>LS003</t>
  </si>
  <si>
    <t>茶水区</t>
  </si>
  <si>
    <t>LS004</t>
  </si>
  <si>
    <t>橱窗灯</t>
  </si>
  <si>
    <t>2010/1/32</t>
  </si>
  <si>
    <t>LS005</t>
  </si>
  <si>
    <t>前台灯</t>
  </si>
  <si>
    <t>2010/1/33</t>
  </si>
  <si>
    <t>LS006</t>
  </si>
  <si>
    <t>视听室</t>
  </si>
  <si>
    <t>筒灯</t>
  </si>
  <si>
    <t>LS007</t>
  </si>
  <si>
    <t>沙发射灯</t>
  </si>
  <si>
    <t>LS008</t>
  </si>
  <si>
    <t>电视射灯</t>
  </si>
  <si>
    <t>LS009</t>
  </si>
  <si>
    <t>日光灯组</t>
  </si>
  <si>
    <t>LS010</t>
  </si>
  <si>
    <t>帕灯开关</t>
  </si>
  <si>
    <t>LS011</t>
  </si>
  <si>
    <t>帕灯开关(调光)</t>
  </si>
  <si>
    <t>0-255</t>
  </si>
  <si>
    <t>LV001</t>
  </si>
  <si>
    <t>激光灯</t>
  </si>
  <si>
    <t>2010/2/31</t>
  </si>
  <si>
    <t>LS012</t>
  </si>
  <si>
    <t>彩色灯</t>
  </si>
  <si>
    <t>2010/2/32</t>
  </si>
  <si>
    <t>LS013</t>
  </si>
  <si>
    <t>左帕灯</t>
  </si>
  <si>
    <t>2010/2/33</t>
  </si>
  <si>
    <t>LS014</t>
  </si>
  <si>
    <t>右帕灯</t>
  </si>
  <si>
    <t>2010/2/34</t>
  </si>
  <si>
    <t>LS015</t>
  </si>
  <si>
    <t>窗帘移动</t>
  </si>
  <si>
    <t>2010/2/61</t>
  </si>
  <si>
    <t>0, 1</t>
  </si>
  <si>
    <t>SS001</t>
  </si>
  <si>
    <t>窗帘停止</t>
  </si>
  <si>
    <t>2010/2/62</t>
  </si>
  <si>
    <t>SS002</t>
  </si>
  <si>
    <t>卷帘移动</t>
  </si>
  <si>
    <t>2010/2/63</t>
  </si>
  <si>
    <t>SS003</t>
  </si>
  <si>
    <t>卷帘停止</t>
  </si>
  <si>
    <t>2010/2/64</t>
  </si>
  <si>
    <t>SS004</t>
  </si>
  <si>
    <t>‘10/1/11</t>
  </si>
  <si>
    <t>open</t>
  </si>
  <si>
    <t>55AA0000000005010301510B01006601</t>
  </si>
  <si>
    <t>close</t>
  </si>
  <si>
    <t>55AA0000000005010301510B00006501</t>
  </si>
  <si>
    <t>read</t>
  </si>
  <si>
    <t>55AA0000000004010302510B00006501</t>
  </si>
  <si>
    <t>55AA0000000005010301510C01006701</t>
  </si>
  <si>
    <t>55AA0000000005010301510C00006601</t>
  </si>
  <si>
    <t>55AA0000000004010302510C00006601</t>
  </si>
  <si>
    <t>55AA0000000005010301510D01006801</t>
  </si>
  <si>
    <t>55AA0000000005010301510D00006701</t>
  </si>
  <si>
    <t>55AA0000000004010302510D00006701</t>
  </si>
  <si>
    <t>55AA0000000005010301511F01007A01</t>
  </si>
  <si>
    <t>55AA0000000005010301511F00007901</t>
  </si>
  <si>
    <t>55AA0000000004010302511F00007901</t>
  </si>
  <si>
    <t>55AA0000000005010301512001007B01</t>
  </si>
  <si>
    <t>55AA0000000005010301512000007A01</t>
  </si>
  <si>
    <t>55AA0000000004010302512000007A01</t>
  </si>
  <si>
    <t>55AA0000000005010301512101007C01</t>
  </si>
  <si>
    <t>55AA0000000005010301512100007B01</t>
  </si>
  <si>
    <t>55AA0000000004010302512100007B01</t>
  </si>
  <si>
    <t>55AA0000000005010301520B01006701</t>
  </si>
  <si>
    <t>55AA0000000005010301520B00006601</t>
  </si>
  <si>
    <t>55AA0000000004010302520B00006601</t>
  </si>
  <si>
    <t>55AA0000000005010301520C01006801</t>
  </si>
  <si>
    <t>55AA0000000005010301520C00006701</t>
  </si>
  <si>
    <t>55AA0000000004010302520C00006701</t>
  </si>
  <si>
    <t>55AA0000000005010301520D01006901</t>
  </si>
  <si>
    <t>55AA0000000005010301520D00006801</t>
  </si>
  <si>
    <t>55AA0000000004010302520D00006801</t>
  </si>
  <si>
    <t>55AA0000000005010301520E01006A01</t>
  </si>
  <si>
    <t>55AA0000000005010301520E00006901</t>
  </si>
  <si>
    <t>55AA0000000004010302520E00006901</t>
  </si>
  <si>
    <t>55AA0000000005010301521001006C01</t>
  </si>
  <si>
    <t>55AA0000000005010301521000006B01</t>
  </si>
  <si>
    <t>55AA0000000004010302521000006B01</t>
  </si>
  <si>
    <t>55AA0000000005010301521201006E01</t>
  </si>
  <si>
    <t>55AA0000000005010301521200006D01</t>
  </si>
  <si>
    <t>55AA0000000004010302521200006D01</t>
  </si>
  <si>
    <t>55AA0000000005010301521F01007B01</t>
  </si>
  <si>
    <t>不亮</t>
  </si>
  <si>
    <t>55AA0000000005010301521F00007A01</t>
  </si>
  <si>
    <t>55AA0000000004010302521F00007A01</t>
  </si>
  <si>
    <t>55AA0000000005010301522001007C01</t>
  </si>
  <si>
    <t>闪烁</t>
  </si>
  <si>
    <t>55AA0000000005010301522000007B01</t>
  </si>
  <si>
    <t>55AA0000000004010302522000007B01</t>
  </si>
  <si>
    <t>55AA0000000005010301522101007D01</t>
  </si>
  <si>
    <t>55AA0000000005010301522100007C01</t>
  </si>
  <si>
    <t>55AA0000000004010302522100007C01</t>
  </si>
  <si>
    <t>55AA0000000005010301522201007E01</t>
  </si>
  <si>
    <t>55AA0000000005010301522200007D01</t>
  </si>
  <si>
    <t>55AA0000000004010302522200007D01</t>
  </si>
  <si>
    <t>55AA0000000005010301523D01009901</t>
  </si>
  <si>
    <t>55AA0000000005010301523D00009801</t>
  </si>
  <si>
    <t>55AA0000000004010302523D00009801</t>
  </si>
  <si>
    <t>55AA0000000005010301523E01009A01</t>
  </si>
  <si>
    <t>55AA0000000005010301523E00009901</t>
  </si>
  <si>
    <t>55AA0000000004010302523E00009901</t>
  </si>
  <si>
    <t>55AA0000000005010301523F01009B01</t>
  </si>
  <si>
    <t>55AA0000000005010301523F00009A01</t>
  </si>
  <si>
    <t>55AA0000000004010302523F00009A01</t>
  </si>
  <si>
    <t>55AA0000000005010301524001009C01</t>
  </si>
  <si>
    <t>55AA0000000005010301524000009B01</t>
  </si>
  <si>
    <t>55AA0000000004010302524000009B01</t>
  </si>
  <si>
    <t>shutte</t>
  </si>
  <si>
    <t>tcp client</t>
  </si>
  <si>
    <t>knx</t>
  </si>
  <si>
    <t>打开10/1/31</t>
  </si>
  <si>
    <t>发命令：</t>
  </si>
  <si>
    <t>example</t>
  </si>
  <si>
    <t>0x55</t>
  </si>
  <si>
    <t>0xAA</t>
  </si>
  <si>
    <t>0xaa</t>
  </si>
  <si>
    <t>5A A5 00 00 01 00 00 01</t>
  </si>
  <si>
    <t>0x00</t>
  </si>
  <si>
    <t>AA 55 00 00 00 00 01 00 00 00 00 00 00 01</t>
  </si>
  <si>
    <t>A5 5A 00 00 0C 47 1E 51 02 80 00 FF 42 03</t>
  </si>
  <si>
    <t>关闭</t>
  </si>
  <si>
    <t>cmd_id_low</t>
  </si>
  <si>
    <t>0x05</t>
  </si>
  <si>
    <t>cmd_id_high</t>
  </si>
  <si>
    <t>0x01</t>
  </si>
  <si>
    <t>xx</t>
  </si>
  <si>
    <t>参数1</t>
  </si>
  <si>
    <t>0x03</t>
  </si>
  <si>
    <t>读灯状态</t>
  </si>
  <si>
    <t>0x51</t>
  </si>
  <si>
    <t>0x1F</t>
  </si>
  <si>
    <t>55AA0000000004010301512000007901</t>
  </si>
  <si>
    <t>oo</t>
  </si>
  <si>
    <t>参数2</t>
  </si>
  <si>
    <t>10/1/32</t>
  </si>
  <si>
    <t>check_sum_low</t>
  </si>
  <si>
    <t>check_sum_high</t>
  </si>
  <si>
    <t>ip-knx回应</t>
  </si>
  <si>
    <t>5A</t>
  </si>
  <si>
    <t>A5</t>
  </si>
  <si>
    <t>0/1</t>
  </si>
  <si>
    <t>0-nak, 1-ack</t>
  </si>
  <si>
    <t>命令执行结果包</t>
  </si>
  <si>
    <t>AA</t>
  </si>
  <si>
    <t>1/0</t>
  </si>
  <si>
    <t>1--ok, 0--error</t>
  </si>
  <si>
    <t>out put</t>
  </si>
  <si>
    <t>1.读组地址命令</t>
  </si>
  <si>
    <t>回应</t>
  </si>
  <si>
    <t>命令响应</t>
  </si>
  <si>
    <t>命令回复结果</t>
  </si>
  <si>
    <t>数据回复</t>
  </si>
  <si>
    <t>0X00</t>
  </si>
  <si>
    <t>0X0C</t>
  </si>
  <si>
    <t>src_addr_low</t>
  </si>
  <si>
    <t>0X47</t>
  </si>
  <si>
    <t>src_addr_high</t>
  </si>
  <si>
    <t>CMD_GROUP_ADDR_READ</t>
  </si>
  <si>
    <t>0x104</t>
  </si>
  <si>
    <t>0X1E</t>
  </si>
  <si>
    <t>dest_addr_low</t>
  </si>
  <si>
    <t>0X51</t>
  </si>
  <si>
    <t>dest_addr_high</t>
  </si>
  <si>
    <t>最低两位表示优先级</t>
  </si>
  <si>
    <t>0X02</t>
  </si>
  <si>
    <t>length</t>
  </si>
  <si>
    <t>数据长度</t>
  </si>
  <si>
    <t>0X80</t>
  </si>
  <si>
    <t>读写标志</t>
  </si>
  <si>
    <t>addr_low</t>
  </si>
  <si>
    <t>addr_high</t>
  </si>
  <si>
    <t>FF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</si>
  <si>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</si>
  <si>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2.写组地址命令（ &lt;= 2 Bytes ) </t>
  </si>
  <si>
    <t>CMD_GROUP_ADDR_WRITE</t>
  </si>
  <si>
    <t>0x105</t>
  </si>
  <si>
    <t>3.更改监控模式</t>
  </si>
  <si>
    <t>CMD_SET_MONITOR_MODE ||</t>
  </si>
  <si>
    <t>0x101</t>
  </si>
  <si>
    <t>CMD_SET_FILTER_MODE</t>
  </si>
  <si>
    <t>55AA0000000001010000000000000101</t>
  </si>
  <si>
    <t>组地址换算方法</t>
  </si>
  <si>
    <t>两个字节</t>
  </si>
  <si>
    <t>第一字节</t>
  </si>
  <si>
    <t>bit7</t>
  </si>
  <si>
    <t>bit6</t>
  </si>
  <si>
    <t>bit5</t>
  </si>
  <si>
    <t>bit4</t>
  </si>
  <si>
    <t>bit3</t>
  </si>
  <si>
    <t>bit2</t>
  </si>
  <si>
    <t>bit1</t>
  </si>
  <si>
    <t>bit0</t>
  </si>
  <si>
    <t>区域地址</t>
  </si>
  <si>
    <t>支线地址</t>
  </si>
  <si>
    <t>第二字节</t>
  </si>
  <si>
    <t>设备地址</t>
  </si>
  <si>
    <t>10/1/31</t>
  </si>
  <si>
    <t>--&gt;</t>
  </si>
  <si>
    <t>0X1F</t>
  </si>
  <si>
    <t>客户端命令包</t>
  </si>
  <si>
    <t>类型</t>
  </si>
  <si>
    <t>意义</t>
  </si>
  <si>
    <t>占字节数</t>
  </si>
  <si>
    <t>Byte</t>
  </si>
  <si>
    <t>协议头1 (0XF0)</t>
  </si>
  <si>
    <t>协议头2 (0X0F)</t>
  </si>
  <si>
    <t>命令标识</t>
  </si>
  <si>
    <t>命令值</t>
  </si>
  <si>
    <t>命令ID</t>
  </si>
  <si>
    <t>NEWBEST_CMD_GETJSONFILE</t>
  </si>
  <si>
    <t>0X01</t>
  </si>
  <si>
    <t>客户端向主机请求json文件</t>
  </si>
  <si>
    <t>WORD</t>
  </si>
  <si>
    <t>地址ID</t>
  </si>
  <si>
    <t>NEWBEST_CMD_ADDR_READ</t>
  </si>
  <si>
    <t>客户端获取设备的数据</t>
  </si>
  <si>
    <t>DWORD</t>
  </si>
  <si>
    <t>要发的数据字节长度</t>
  </si>
  <si>
    <t>NEWBEST_CMD_ADDR_WRITE</t>
  </si>
  <si>
    <t>0X03</t>
  </si>
  <si>
    <t>客户端向设备写数据</t>
  </si>
  <si>
    <t>数据内容</t>
  </si>
  <si>
    <t>NEWBEST_CMD_GETJSONFILE_ACK</t>
  </si>
  <si>
    <t>0X81</t>
  </si>
  <si>
    <t>主机回应客户端的json文件请求</t>
  </si>
  <si>
    <t>…</t>
  </si>
  <si>
    <t>NEWBEST_CMD_ADDR_READ_ACK</t>
  </si>
  <si>
    <t>0X82</t>
  </si>
  <si>
    <t>主机回应客户端的读设备数据请求</t>
  </si>
  <si>
    <t>NEWBEST_CMD_ADDR_WRITE_ACK</t>
  </si>
  <si>
    <t>0X83</t>
  </si>
  <si>
    <t>主机回应客户端的写设备数据请求</t>
  </si>
  <si>
    <t>和校验</t>
  </si>
  <si>
    <t>主机回复命令包</t>
  </si>
  <si>
    <t>协议头1 (0X0F)</t>
  </si>
  <si>
    <t>协议头2 (0XF0)</t>
  </si>
  <si>
    <t>客户端命令是否合理，地址是否有设置，和校验是否正确等。0： 出错， 1： 正确。</t>
  </si>
  <si>
    <t>得到正常的结果</t>
  </si>
  <si>
    <t>要回的数据字节长度</t>
  </si>
  <si>
    <t>例子</t>
  </si>
  <si>
    <t>1. 写设备数据：客户端向地址ID为0X0001的设备写数据 01</t>
  </si>
  <si>
    <t>2. 读设备数据：客户端向地址ID为0X0001的设备查询数据</t>
  </si>
  <si>
    <t>0XF0</t>
  </si>
  <si>
    <t>头</t>
  </si>
  <si>
    <t>0X0F</t>
  </si>
  <si>
    <t>F00F03010001000000000401</t>
  </si>
  <si>
    <t>F00F03010001000000010501</t>
  </si>
  <si>
    <t>F00F020100000000000201</t>
  </si>
  <si>
    <t>数据</t>
  </si>
  <si>
    <t>0X05</t>
  </si>
  <si>
    <t>通信正常</t>
  </si>
  <si>
    <t>设备回应正常</t>
  </si>
  <si>
    <t>0X85</t>
  </si>
  <si>
    <t>0X86</t>
  </si>
  <si>
    <r>
      <rPr>
        <sz val="12"/>
        <color indexed="8"/>
        <rFont val="Calibri"/>
        <family val="2"/>
        <charset val="134"/>
      </rPr>
      <t>1.</t>
    </r>
    <r>
      <rPr>
        <sz val="7"/>
        <color indexed="8"/>
        <rFont val="Times New Roman"/>
        <family val="1"/>
        <charset val="134"/>
      </rPr>
      <t xml:space="preserve">      </t>
    </r>
    <r>
      <rPr>
        <sz val="12"/>
        <color indexed="8"/>
        <rFont val="宋体"/>
        <family val="3"/>
        <charset val="134"/>
      </rPr>
      <t>读</t>
    </r>
    <r>
      <rPr>
        <sz val="12"/>
        <color indexed="8"/>
        <rFont val="Calibri"/>
        <family val="2"/>
        <charset val="134"/>
      </rPr>
      <t>json</t>
    </r>
    <r>
      <rPr>
        <sz val="12"/>
        <color indexed="8"/>
        <rFont val="宋体"/>
        <family val="3"/>
        <charset val="134"/>
      </rPr>
      <t>文件</t>
    </r>
  </si>
  <si>
    <r>
      <rPr>
        <sz val="12"/>
        <color indexed="8"/>
        <rFont val="宋体"/>
        <family val="3"/>
        <charset val="134"/>
      </rPr>
      <t>假设主机跟设备通信正常，且</t>
    </r>
    <r>
      <rPr>
        <sz val="12"/>
        <color indexed="8"/>
        <rFont val="Calibri"/>
        <family val="2"/>
        <charset val="134"/>
      </rPr>
      <t>json</t>
    </r>
    <r>
      <rPr>
        <sz val="12"/>
        <color indexed="8"/>
        <rFont val="宋体"/>
        <family val="3"/>
        <charset val="134"/>
      </rPr>
      <t>文件的大小为</t>
    </r>
    <r>
      <rPr>
        <sz val="12"/>
        <color indexed="8"/>
        <rFont val="Calibri"/>
        <family val="2"/>
        <charset val="134"/>
      </rPr>
      <t>1M</t>
    </r>
    <r>
      <rPr>
        <sz val="12"/>
        <color indexed="8"/>
        <rFont val="宋体"/>
        <family val="3"/>
        <charset val="134"/>
      </rPr>
      <t>大小（</t>
    </r>
    <r>
      <rPr>
        <sz val="12"/>
        <color indexed="8"/>
        <rFont val="Calibri"/>
        <family val="2"/>
        <charset val="134"/>
      </rPr>
      <t>0X100,000</t>
    </r>
    <r>
      <rPr>
        <sz val="12"/>
        <color indexed="8"/>
        <rFont val="宋体"/>
        <family val="3"/>
        <charset val="134"/>
      </rPr>
      <t>），将回应如下响应包</t>
    </r>
  </si>
  <si>
    <t>F00F010000000000000001</t>
  </si>
  <si>
    <t>0Xxx</t>
  </si>
  <si>
    <t>设备表</t>
  </si>
  <si>
    <t>Tb001_dev</t>
  </si>
  <si>
    <t>No.</t>
  </si>
  <si>
    <t>Type</t>
  </si>
  <si>
    <t>Name</t>
  </si>
  <si>
    <t>Desc</t>
  </si>
  <si>
    <t>Note</t>
  </si>
  <si>
    <t>Integer</t>
  </si>
  <si>
    <t>ID</t>
  </si>
  <si>
    <t>设备ID</t>
  </si>
  <si>
    <t>main key</t>
  </si>
  <si>
    <t>String</t>
  </si>
  <si>
    <t>描述</t>
  </si>
  <si>
    <t>TypeID</t>
  </si>
  <si>
    <t>数据量，模拟量</t>
  </si>
  <si>
    <t>ProtocolID</t>
  </si>
  <si>
    <t>协议ID</t>
  </si>
  <si>
    <t>GroupAddr</t>
  </si>
  <si>
    <t>通信地址</t>
  </si>
  <si>
    <t>Value</t>
  </si>
  <si>
    <t>数据类型表</t>
  </si>
  <si>
    <t>Tb002_datatype</t>
  </si>
  <si>
    <t>协议表</t>
  </si>
  <si>
    <t>Tb003_protocol</t>
  </si>
  <si>
    <t>用户表</t>
  </si>
  <si>
    <t>Tb004_user</t>
  </si>
  <si>
    <t>UserName</t>
  </si>
  <si>
    <t>用户名</t>
  </si>
  <si>
    <t>Password</t>
  </si>
  <si>
    <t>密码</t>
  </si>
  <si>
    <t>FileName</t>
  </si>
  <si>
    <t>Json文件名</t>
  </si>
  <si>
    <t>１.区域表</t>
  </si>
  <si>
    <t>TbRegion</t>
  </si>
  <si>
    <t>区域ID</t>
  </si>
  <si>
    <t>２.设备类型表</t>
  </si>
  <si>
    <t>TbDevType</t>
  </si>
  <si>
    <t>设备类型ID</t>
  </si>
  <si>
    <t>Operation Num</t>
  </si>
  <si>
    <t>操作点个数（组地址个数）</t>
  </si>
  <si>
    <t>３.点数据类型表</t>
  </si>
  <si>
    <t>TbDataType</t>
  </si>
  <si>
    <t>４.设备类型关联数据点表</t>
  </si>
  <si>
    <t>DevTypeID</t>
  </si>
  <si>
    <t>index</t>
  </si>
  <si>
    <t>点在设备的序号</t>
  </si>
  <si>
    <t>DataTypeID</t>
  </si>
  <si>
    <t>数据类型ＩＤ</t>
  </si>
  <si>
    <t>５.TbDevice</t>
  </si>
  <si>
    <t>DevTypeId</t>
  </si>
  <si>
    <t>设备类型</t>
  </si>
  <si>
    <t>RegionID</t>
  </si>
  <si>
    <t>６组地址表</t>
  </si>
  <si>
    <t>TbGroupAddr</t>
  </si>
  <si>
    <t>DevId</t>
  </si>
  <si>
    <t>2.点数据类型表</t>
  </si>
  <si>
    <t>3.TbDevice</t>
  </si>
  <si>
    <t>RegionId</t>
  </si>
  <si>
    <t>4 组地址表</t>
  </si>
  <si>
    <t>StatusGroupAddr</t>
  </si>
  <si>
    <t>CTcpSocket</t>
  </si>
  <si>
    <t>list &lt;int&gt; m_listClient</t>
  </si>
  <si>
    <t>int m_sfd</t>
  </si>
  <si>
    <t>CCmdParser* m_pParser</t>
  </si>
  <si>
    <t>EasyMutex m_MutexLock</t>
  </si>
  <si>
    <t>CRDBManager</t>
  </si>
  <si>
    <t>map&lt;string, CTblOperator*&gt; m_mapTbl</t>
  </si>
  <si>
    <t>CDevTblOperator s_devTblOp</t>
  </si>
  <si>
    <t>list &lt;dev&gt; m_listClient</t>
  </si>
  <si>
    <t>static TBLOBJ s_aTblObj[]</t>
  </si>
  <si>
    <t>线程</t>
  </si>
  <si>
    <t>main</t>
  </si>
  <si>
    <t>tcplistener</t>
  </si>
  <si>
    <t>cltHandler</t>
  </si>
  <si>
    <t>devMonitor</t>
  </si>
  <si>
    <t>knx_ip数据监听线程</t>
  </si>
  <si>
    <t>对象</t>
  </si>
  <si>
    <t>表管理器</t>
  </si>
  <si>
    <t>推送ip, port</t>
  </si>
  <si>
    <t>ipknx协议对象</t>
  </si>
  <si>
    <t>platcomm.h</t>
  </si>
  <si>
    <t>platcomm.cpp</t>
  </si>
  <si>
    <t>tcplistener.h</t>
  </si>
  <si>
    <t>tcplistener.cpp</t>
  </si>
  <si>
    <t>objManager.h</t>
  </si>
  <si>
    <t>objManager.cpp</t>
  </si>
  <si>
    <t>rdbManager.h</t>
  </si>
  <si>
    <t>rdbManager.cpp</t>
  </si>
  <si>
    <t>cmdParser.h</t>
  </si>
  <si>
    <t>0xffffffa5 0x5a 0x0 0x0 0x3 0x11 0xb 0x52 0x1 0x40 0x0 0x0 0xffffffb1 0x1</t>
  </si>
  <si>
    <t>EHSCmdParser.h</t>
  </si>
  <si>
    <t>0xffffffa5 0x5a 0x0 0x0 0x32 0x11 0x5 0x48 0x3 0xffffff80 0x0 0x15 0xffffffb4 0xffffffdb 0x2</t>
  </si>
  <si>
    <t>EHSCmdParser.cpp</t>
  </si>
  <si>
    <t>ptlInterface.h</t>
  </si>
  <si>
    <t>ptlManager.h</t>
  </si>
  <si>
    <t>ptlManager.cpp</t>
  </si>
  <si>
    <t>ip_knxPtl.h</t>
  </si>
  <si>
    <t>ip_knxPtl.cpp</t>
  </si>
  <si>
    <t>ip_knxapp.h</t>
  </si>
  <si>
    <t>ip_knxapp.cpp</t>
  </si>
  <si>
    <t>knxcomm.h</t>
  </si>
  <si>
    <t>knxcomm.cpp</t>
  </si>
  <si>
    <t>cJSON.h</t>
  </si>
  <si>
    <t>cJSON.c</t>
  </si>
  <si>
    <t>ehdbManager.h</t>
  </si>
  <si>
    <t>ehdbManager.cpp</t>
  </si>
  <si>
    <t>cfg</t>
  </si>
  <si>
    <t>ipknxsrv.ini</t>
  </si>
  <si>
    <t>json.txt</t>
  </si>
  <si>
    <t>tcpserver.ini</t>
  </si>
  <si>
    <t>udplistener.ini</t>
  </si>
  <si>
    <t>question</t>
  </si>
  <si>
    <t>parse cmd中 缓冲区重新分配</t>
  </si>
  <si>
    <t>EHSCmdParse.cpp</t>
  </si>
  <si>
    <t>线程看门狗</t>
  </si>
  <si>
    <t>设备网线掉了</t>
  </si>
  <si>
    <t>命令解析分解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</si>
</sst>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1"/>
      <color indexed="8"/>
      <name val="宋体"/>
      <family val="2"/>
      <charset val="134"/>
    </font>
    <font>
      <sz val="12"/>
      <color indexed="8"/>
      <name val="Calibri"/>
      <family val="2"/>
      <charset val="134"/>
    </font>
    <font>
      <sz val="12"/>
      <color indexed="8"/>
      <name val="宋体"/>
      <family val="3"/>
      <charset val="134"/>
    </font>
    <font>
      <sz val="11"/>
      <color indexed="10"/>
      <name val="宋体"/>
      <family val="2"/>
      <charset val="134"/>
    </font>
    <font>
      <sz val="7"/>
      <color indexed="8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9">
    <xf numFmtId="0" fontId="0" fillId="0" borderId="0" xfId="0" applyAlignment="1"/>
    <xf numFmtId="14" fontId="0" fillId="0" borderId="0" xfId="0" applyNumberFormat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/>
    <xf numFmtId="0" fontId="0" fillId="0" borderId="1" xfId="0" applyFill="1" applyBorder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/>
    <xf numFmtId="14" fontId="0" fillId="0" borderId="0" xfId="0" applyNumberFormat="1" applyAlignment="1">
      <alignment horizontal="left"/>
    </xf>
    <xf numFmtId="0" fontId="3" fillId="0" borderId="0" xfId="0" applyFont="1" applyAlignment="1"/>
    <xf numFmtId="14" fontId="0" fillId="0" borderId="1" xfId="0" applyNumberFormat="1" applyBorder="1" applyAlignment="1">
      <alignment horizontal="left"/>
    </xf>
    <xf numFmtId="0" fontId="0" fillId="0" borderId="0" xfId="0" applyAlignment="1" quotePrefix="1"/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3"/>
  <sheetViews>
    <sheetView workbookViewId="0">
      <selection activeCell="E19" sqref="E19"/>
    </sheetView>
  </sheetViews>
  <sheetFormatPr defaultColWidth="9" defaultRowHeight="13.5" outlineLevelCol="4"/>
  <cols>
    <col min="1" max="1" width="6.75" customWidth="1"/>
    <col min="2" max="2" width="33.875" customWidth="1"/>
    <col min="3" max="3" width="9" customWidth="1"/>
  </cols>
  <sheetData>
    <row r="1" ht="22.5" customHeight="1"/>
    <row r="2" spans="2:2">
      <c r="B2" t="s">
        <v>0</v>
      </c>
    </row>
    <row r="3" spans="1:3">
      <c r="A3" t="s">
        <v>1</v>
      </c>
      <c r="B3" t="s">
        <v>2</v>
      </c>
      <c r="C3" t="s">
        <v>3</v>
      </c>
    </row>
    <row r="4" spans="1:5">
      <c r="A4">
        <v>1</v>
      </c>
      <c r="B4" t="s">
        <v>4</v>
      </c>
      <c r="C4" t="s">
        <v>5</v>
      </c>
      <c r="E4" t="s">
        <v>6</v>
      </c>
    </row>
    <row r="5" spans="1:3">
      <c r="A5">
        <v>2</v>
      </c>
      <c r="B5" t="s">
        <v>7</v>
      </c>
      <c r="C5" t="s">
        <v>8</v>
      </c>
    </row>
    <row r="6" spans="1:3">
      <c r="A6">
        <v>3</v>
      </c>
      <c r="B6" t="s">
        <v>9</v>
      </c>
      <c r="C6" t="s">
        <v>8</v>
      </c>
    </row>
    <row r="7" spans="1:3">
      <c r="A7">
        <v>4</v>
      </c>
      <c r="B7" t="s">
        <v>10</v>
      </c>
      <c r="C7" t="s">
        <v>11</v>
      </c>
    </row>
    <row r="8" spans="1:3">
      <c r="A8">
        <v>5</v>
      </c>
      <c r="B8" t="s">
        <v>12</v>
      </c>
      <c r="C8" t="s">
        <v>13</v>
      </c>
    </row>
    <row r="9" spans="1:3">
      <c r="A9">
        <v>6</v>
      </c>
      <c r="B9" t="s">
        <v>14</v>
      </c>
      <c r="C9" t="s">
        <v>15</v>
      </c>
    </row>
    <row r="10" spans="1:3">
      <c r="A10">
        <v>7</v>
      </c>
      <c r="B10" t="s">
        <v>16</v>
      </c>
      <c r="C10" t="s">
        <v>13</v>
      </c>
    </row>
    <row r="13" spans="2:3">
      <c r="B13" t="s">
        <v>17</v>
      </c>
      <c r="C13" t="s">
        <v>18</v>
      </c>
    </row>
    <row r="21" spans="2:2">
      <c r="B21" t="s">
        <v>19</v>
      </c>
    </row>
    <row r="22" spans="2:2">
      <c r="B22" t="s">
        <v>20</v>
      </c>
    </row>
    <row r="23" spans="2:2">
      <c r="B23" t="s">
        <v>21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4"/>
  <sheetViews>
    <sheetView tabSelected="1" workbookViewId="0">
      <selection activeCell="B6" sqref="B6"/>
    </sheetView>
  </sheetViews>
  <sheetFormatPr defaultColWidth="9" defaultRowHeight="13.5"/>
  <cols>
    <col min="2" max="2" width="16.375" customWidth="1"/>
    <col min="3" max="3" width="15.125" customWidth="1"/>
    <col min="5" max="5" width="19.75" customWidth="1"/>
    <col min="8" max="8" width="12.125" customWidth="1"/>
    <col min="9" max="9" width="34.125" customWidth="1"/>
    <col min="10" max="10" width="14" customWidth="1"/>
  </cols>
  <sheetData>
    <row r="1" spans="1:8">
      <c r="A1" t="s">
        <v>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1">
      <c r="A2" t="s">
        <v>29</v>
      </c>
    </row>
    <row r="3" spans="1:7">
      <c r="A3">
        <v>1</v>
      </c>
      <c r="B3" t="s">
        <v>30</v>
      </c>
      <c r="C3" s="26">
        <v>40189</v>
      </c>
      <c r="D3" t="s">
        <v>29</v>
      </c>
      <c r="E3" t="s">
        <v>31</v>
      </c>
      <c r="F3" t="s">
        <v>32</v>
      </c>
      <c r="G3">
        <v>1</v>
      </c>
    </row>
    <row r="4" spans="1:7">
      <c r="A4">
        <v>2</v>
      </c>
      <c r="B4" t="s">
        <v>33</v>
      </c>
      <c r="C4" s="26">
        <v>40190</v>
      </c>
      <c r="D4" t="s">
        <v>29</v>
      </c>
      <c r="E4" t="s">
        <v>31</v>
      </c>
      <c r="F4" t="s">
        <v>34</v>
      </c>
      <c r="G4">
        <v>2</v>
      </c>
    </row>
    <row r="5" spans="1:7">
      <c r="A5">
        <v>3</v>
      </c>
      <c r="B5" t="s">
        <v>35</v>
      </c>
      <c r="C5" s="26">
        <v>40191</v>
      </c>
      <c r="D5" t="s">
        <v>29</v>
      </c>
      <c r="E5" t="s">
        <v>31</v>
      </c>
      <c r="F5" t="s">
        <v>36</v>
      </c>
      <c r="G5">
        <v>3</v>
      </c>
    </row>
    <row r="6" spans="1:7">
      <c r="A6">
        <v>4</v>
      </c>
      <c r="B6" t="s">
        <v>37</v>
      </c>
      <c r="C6" s="26">
        <v>40209</v>
      </c>
      <c r="D6" t="s">
        <v>29</v>
      </c>
      <c r="E6" t="s">
        <v>31</v>
      </c>
      <c r="F6" t="s">
        <v>38</v>
      </c>
      <c r="G6">
        <v>4</v>
      </c>
    </row>
    <row r="7" spans="1:7">
      <c r="A7">
        <v>5</v>
      </c>
      <c r="B7" t="s">
        <v>39</v>
      </c>
      <c r="C7" s="26" t="s">
        <v>40</v>
      </c>
      <c r="D7" t="s">
        <v>29</v>
      </c>
      <c r="E7" t="s">
        <v>31</v>
      </c>
      <c r="F7" t="s">
        <v>41</v>
      </c>
      <c r="G7">
        <v>5</v>
      </c>
    </row>
    <row r="8" spans="1:7">
      <c r="A8">
        <v>6</v>
      </c>
      <c r="B8" t="s">
        <v>42</v>
      </c>
      <c r="C8" s="26" t="s">
        <v>43</v>
      </c>
      <c r="D8" t="s">
        <v>29</v>
      </c>
      <c r="E8" t="s">
        <v>31</v>
      </c>
      <c r="F8" t="s">
        <v>44</v>
      </c>
      <c r="G8">
        <v>6</v>
      </c>
    </row>
    <row r="9" spans="3:3">
      <c r="C9" s="26"/>
    </row>
    <row r="10" spans="1:3">
      <c r="A10" t="s">
        <v>45</v>
      </c>
      <c r="C10" s="26"/>
    </row>
    <row r="11" spans="1:7">
      <c r="A11">
        <v>1</v>
      </c>
      <c r="B11" t="s">
        <v>46</v>
      </c>
      <c r="C11" s="26">
        <v>40220</v>
      </c>
      <c r="D11" t="s">
        <v>45</v>
      </c>
      <c r="E11" t="s">
        <v>31</v>
      </c>
      <c r="F11" t="s">
        <v>47</v>
      </c>
      <c r="G11">
        <v>7</v>
      </c>
    </row>
    <row r="12" spans="1:7">
      <c r="A12">
        <v>2</v>
      </c>
      <c r="B12" t="s">
        <v>48</v>
      </c>
      <c r="C12" s="26">
        <v>40221</v>
      </c>
      <c r="D12" t="s">
        <v>45</v>
      </c>
      <c r="E12" t="s">
        <v>31</v>
      </c>
      <c r="F12" t="s">
        <v>49</v>
      </c>
      <c r="G12">
        <v>8</v>
      </c>
    </row>
    <row r="13" spans="1:7">
      <c r="A13">
        <v>3</v>
      </c>
      <c r="B13" t="s">
        <v>50</v>
      </c>
      <c r="C13" s="26">
        <v>40222</v>
      </c>
      <c r="D13" t="s">
        <v>45</v>
      </c>
      <c r="E13" t="s">
        <v>31</v>
      </c>
      <c r="F13" t="s">
        <v>51</v>
      </c>
      <c r="G13">
        <v>9</v>
      </c>
    </row>
    <row r="14" spans="1:7">
      <c r="A14">
        <v>4</v>
      </c>
      <c r="B14" t="s">
        <v>52</v>
      </c>
      <c r="C14" s="26">
        <v>40223</v>
      </c>
      <c r="D14" t="s">
        <v>45</v>
      </c>
      <c r="E14" t="s">
        <v>31</v>
      </c>
      <c r="F14" t="s">
        <v>53</v>
      </c>
      <c r="G14">
        <v>10</v>
      </c>
    </row>
    <row r="15" spans="1:7">
      <c r="A15">
        <v>5</v>
      </c>
      <c r="B15" t="s">
        <v>54</v>
      </c>
      <c r="C15" s="26">
        <v>40225</v>
      </c>
      <c r="D15" t="s">
        <v>45</v>
      </c>
      <c r="E15" t="s">
        <v>31</v>
      </c>
      <c r="F15" t="s">
        <v>55</v>
      </c>
      <c r="G15">
        <v>11</v>
      </c>
    </row>
    <row r="16" spans="1:7">
      <c r="A16">
        <v>6</v>
      </c>
      <c r="B16" t="s">
        <v>56</v>
      </c>
      <c r="C16" s="26">
        <v>40227</v>
      </c>
      <c r="D16" t="s">
        <v>45</v>
      </c>
      <c r="E16" t="s">
        <v>57</v>
      </c>
      <c r="F16" t="s">
        <v>58</v>
      </c>
      <c r="G16">
        <v>12</v>
      </c>
    </row>
    <row r="17" spans="1:7">
      <c r="A17">
        <v>7</v>
      </c>
      <c r="B17" t="s">
        <v>59</v>
      </c>
      <c r="C17" s="26" t="s">
        <v>60</v>
      </c>
      <c r="D17" t="s">
        <v>45</v>
      </c>
      <c r="E17" t="s">
        <v>31</v>
      </c>
      <c r="F17" t="s">
        <v>61</v>
      </c>
      <c r="G17">
        <v>13</v>
      </c>
    </row>
    <row r="18" spans="1:9">
      <c r="A18">
        <v>8</v>
      </c>
      <c r="B18" t="s">
        <v>62</v>
      </c>
      <c r="C18" s="26" t="s">
        <v>63</v>
      </c>
      <c r="D18" t="s">
        <v>45</v>
      </c>
      <c r="E18" t="s">
        <v>31</v>
      </c>
      <c r="F18" t="s">
        <v>64</v>
      </c>
      <c r="G18">
        <v>14</v>
      </c>
      <c r="I18">
        <f>4/18</f>
        <v>0.222222222222222</v>
      </c>
    </row>
    <row r="19" spans="1:9">
      <c r="A19">
        <v>9</v>
      </c>
      <c r="B19" t="s">
        <v>65</v>
      </c>
      <c r="C19" s="26" t="s">
        <v>66</v>
      </c>
      <c r="D19" t="s">
        <v>45</v>
      </c>
      <c r="E19" t="s">
        <v>31</v>
      </c>
      <c r="F19" t="s">
        <v>67</v>
      </c>
      <c r="G19">
        <v>15</v>
      </c>
      <c r="I19">
        <f>1200/4800</f>
        <v>0.25</v>
      </c>
    </row>
    <row r="20" spans="1:7">
      <c r="A20">
        <v>10</v>
      </c>
      <c r="B20" t="s">
        <v>68</v>
      </c>
      <c r="C20" s="26" t="s">
        <v>69</v>
      </c>
      <c r="D20" t="s">
        <v>45</v>
      </c>
      <c r="E20" t="s">
        <v>31</v>
      </c>
      <c r="F20" t="s">
        <v>70</v>
      </c>
      <c r="G20">
        <v>16</v>
      </c>
    </row>
    <row r="21" spans="1:7">
      <c r="A21">
        <v>11</v>
      </c>
      <c r="B21" t="s">
        <v>71</v>
      </c>
      <c r="C21" s="26" t="s">
        <v>72</v>
      </c>
      <c r="D21" t="s">
        <v>45</v>
      </c>
      <c r="E21" s="8" t="s">
        <v>73</v>
      </c>
      <c r="F21" t="s">
        <v>74</v>
      </c>
      <c r="G21">
        <v>17</v>
      </c>
    </row>
    <row r="22" spans="1:7">
      <c r="A22">
        <v>12</v>
      </c>
      <c r="B22" t="s">
        <v>75</v>
      </c>
      <c r="C22" s="26" t="s">
        <v>76</v>
      </c>
      <c r="D22" t="s">
        <v>45</v>
      </c>
      <c r="E22" s="8">
        <v>0</v>
      </c>
      <c r="F22" t="s">
        <v>77</v>
      </c>
      <c r="G22">
        <v>18</v>
      </c>
    </row>
    <row r="23" spans="1:7">
      <c r="A23">
        <v>13</v>
      </c>
      <c r="B23" t="s">
        <v>78</v>
      </c>
      <c r="C23" s="26" t="s">
        <v>79</v>
      </c>
      <c r="D23" t="s">
        <v>45</v>
      </c>
      <c r="E23" s="8" t="s">
        <v>73</v>
      </c>
      <c r="F23" t="s">
        <v>80</v>
      </c>
      <c r="G23">
        <v>19</v>
      </c>
    </row>
    <row r="24" spans="1:7">
      <c r="A24">
        <v>14</v>
      </c>
      <c r="B24" t="s">
        <v>81</v>
      </c>
      <c r="C24" s="26" t="s">
        <v>82</v>
      </c>
      <c r="D24" t="s">
        <v>45</v>
      </c>
      <c r="E24" s="8">
        <v>0</v>
      </c>
      <c r="F24" t="s">
        <v>83</v>
      </c>
      <c r="G24">
        <v>20</v>
      </c>
    </row>
    <row r="28" spans="1:4">
      <c r="A28" t="s">
        <v>1</v>
      </c>
      <c r="B28" t="s">
        <v>22</v>
      </c>
      <c r="C28" t="s">
        <v>23</v>
      </c>
      <c r="D28" t="s">
        <v>24</v>
      </c>
    </row>
    <row r="29" spans="1:1">
      <c r="A29" t="s">
        <v>29</v>
      </c>
    </row>
    <row r="30" spans="1:6">
      <c r="A30">
        <v>1</v>
      </c>
      <c r="B30" t="s">
        <v>30</v>
      </c>
      <c r="C30" s="26" t="s">
        <v>84</v>
      </c>
      <c r="D30" t="s">
        <v>29</v>
      </c>
      <c r="E30" t="s">
        <v>85</v>
      </c>
      <c r="F30" t="s">
        <v>86</v>
      </c>
    </row>
    <row r="31" spans="5:6">
      <c r="E31" t="s">
        <v>87</v>
      </c>
      <c r="F31" t="s">
        <v>88</v>
      </c>
    </row>
    <row r="32" spans="5:6">
      <c r="E32" t="s">
        <v>89</v>
      </c>
      <c r="F32" t="s">
        <v>90</v>
      </c>
    </row>
    <row r="33" spans="1:6">
      <c r="A33">
        <v>2</v>
      </c>
      <c r="B33" t="s">
        <v>33</v>
      </c>
      <c r="C33" s="26">
        <v>40190</v>
      </c>
      <c r="D33" t="s">
        <v>29</v>
      </c>
      <c r="E33" t="s">
        <v>85</v>
      </c>
      <c r="F33" t="s">
        <v>91</v>
      </c>
    </row>
    <row r="34" spans="3:6">
      <c r="C34" s="26"/>
      <c r="E34" t="s">
        <v>87</v>
      </c>
      <c r="F34" t="s">
        <v>92</v>
      </c>
    </row>
    <row r="35" spans="3:6">
      <c r="C35" s="26"/>
      <c r="E35" t="s">
        <v>89</v>
      </c>
      <c r="F35" t="s">
        <v>93</v>
      </c>
    </row>
    <row r="36" spans="1:6">
      <c r="A36">
        <v>3</v>
      </c>
      <c r="B36" t="s">
        <v>35</v>
      </c>
      <c r="C36" s="26">
        <v>40191</v>
      </c>
      <c r="D36" t="s">
        <v>29</v>
      </c>
      <c r="E36" t="s">
        <v>85</v>
      </c>
      <c r="F36" t="s">
        <v>94</v>
      </c>
    </row>
    <row r="37" spans="3:6">
      <c r="C37" s="26"/>
      <c r="E37" t="s">
        <v>87</v>
      </c>
      <c r="F37" t="s">
        <v>95</v>
      </c>
    </row>
    <row r="38" spans="3:6">
      <c r="C38" s="26"/>
      <c r="E38" t="s">
        <v>89</v>
      </c>
      <c r="F38" t="s">
        <v>96</v>
      </c>
    </row>
    <row r="39" spans="1:6">
      <c r="A39">
        <v>4</v>
      </c>
      <c r="B39" s="27" t="s">
        <v>37</v>
      </c>
      <c r="C39" s="26">
        <v>40209</v>
      </c>
      <c r="D39" t="s">
        <v>29</v>
      </c>
      <c r="E39" t="s">
        <v>85</v>
      </c>
      <c r="F39" t="s">
        <v>97</v>
      </c>
    </row>
    <row r="40" spans="3:6">
      <c r="C40" s="26"/>
      <c r="E40" t="s">
        <v>87</v>
      </c>
      <c r="F40" t="s">
        <v>98</v>
      </c>
    </row>
    <row r="41" spans="3:6">
      <c r="C41" s="26"/>
      <c r="E41" t="s">
        <v>89</v>
      </c>
      <c r="F41" t="s">
        <v>99</v>
      </c>
    </row>
    <row r="42" spans="1:10">
      <c r="A42">
        <v>5</v>
      </c>
      <c r="B42" t="s">
        <v>39</v>
      </c>
      <c r="C42" s="26" t="s">
        <v>40</v>
      </c>
      <c r="D42" t="s">
        <v>29</v>
      </c>
      <c r="E42" t="s">
        <v>85</v>
      </c>
      <c r="F42" t="s">
        <v>100</v>
      </c>
      <c r="J42" t="s">
        <v>6</v>
      </c>
    </row>
    <row r="43" spans="5:10">
      <c r="E43" t="s">
        <v>87</v>
      </c>
      <c r="F43" t="s">
        <v>101</v>
      </c>
      <c r="J43" t="s">
        <v>6</v>
      </c>
    </row>
    <row r="44" spans="5:6">
      <c r="E44" t="s">
        <v>89</v>
      </c>
      <c r="F44" t="s">
        <v>102</v>
      </c>
    </row>
    <row r="45" spans="1:6">
      <c r="A45">
        <v>6</v>
      </c>
      <c r="B45" t="s">
        <v>42</v>
      </c>
      <c r="C45" s="26" t="s">
        <v>43</v>
      </c>
      <c r="D45" t="s">
        <v>29</v>
      </c>
      <c r="E45" t="s">
        <v>85</v>
      </c>
      <c r="F45" t="s">
        <v>103</v>
      </c>
    </row>
    <row r="46" spans="3:6">
      <c r="C46" s="26"/>
      <c r="E46" t="s">
        <v>87</v>
      </c>
      <c r="F46" t="s">
        <v>104</v>
      </c>
    </row>
    <row r="47" spans="5:6">
      <c r="E47" t="s">
        <v>89</v>
      </c>
      <c r="F47" t="s">
        <v>105</v>
      </c>
    </row>
    <row r="49" spans="1:3">
      <c r="A49" t="s">
        <v>45</v>
      </c>
      <c r="C49" s="26"/>
    </row>
    <row r="50" spans="1:10">
      <c r="A50">
        <v>1</v>
      </c>
      <c r="B50" t="s">
        <v>46</v>
      </c>
      <c r="C50" s="26">
        <v>40220</v>
      </c>
      <c r="D50" t="s">
        <v>45</v>
      </c>
      <c r="E50" t="s">
        <v>85</v>
      </c>
      <c r="F50" t="s">
        <v>106</v>
      </c>
      <c r="J50" t="s">
        <v>6</v>
      </c>
    </row>
    <row r="51" spans="5:6">
      <c r="E51" t="s">
        <v>87</v>
      </c>
      <c r="F51" t="s">
        <v>107</v>
      </c>
    </row>
    <row r="52" spans="5:6">
      <c r="E52" t="s">
        <v>89</v>
      </c>
      <c r="F52" t="s">
        <v>108</v>
      </c>
    </row>
    <row r="53" spans="1:10">
      <c r="A53">
        <v>2</v>
      </c>
      <c r="B53" t="s">
        <v>48</v>
      </c>
      <c r="C53" s="26">
        <v>40221</v>
      </c>
      <c r="D53" t="s">
        <v>45</v>
      </c>
      <c r="E53" t="s">
        <v>85</v>
      </c>
      <c r="F53" t="s">
        <v>109</v>
      </c>
      <c r="J53" t="s">
        <v>6</v>
      </c>
    </row>
    <row r="54" spans="3:6">
      <c r="C54" s="26"/>
      <c r="E54" t="s">
        <v>87</v>
      </c>
      <c r="F54" t="s">
        <v>110</v>
      </c>
    </row>
    <row r="55" spans="3:6">
      <c r="C55" s="26"/>
      <c r="E55" t="s">
        <v>89</v>
      </c>
      <c r="F55" t="s">
        <v>111</v>
      </c>
    </row>
    <row r="56" spans="1:10">
      <c r="A56">
        <v>3</v>
      </c>
      <c r="B56" t="s">
        <v>50</v>
      </c>
      <c r="C56" s="26">
        <v>40222</v>
      </c>
      <c r="D56" t="s">
        <v>45</v>
      </c>
      <c r="E56" t="s">
        <v>85</v>
      </c>
      <c r="F56" t="s">
        <v>112</v>
      </c>
      <c r="J56" t="s">
        <v>6</v>
      </c>
    </row>
    <row r="57" spans="3:6">
      <c r="C57" s="26"/>
      <c r="E57" t="s">
        <v>87</v>
      </c>
      <c r="F57" t="s">
        <v>113</v>
      </c>
    </row>
    <row r="58" spans="3:6">
      <c r="C58" s="26"/>
      <c r="E58" t="s">
        <v>89</v>
      </c>
      <c r="F58" t="s">
        <v>114</v>
      </c>
    </row>
    <row r="59" spans="1:10">
      <c r="A59">
        <v>4</v>
      </c>
      <c r="B59" t="s">
        <v>52</v>
      </c>
      <c r="C59" s="26">
        <v>40223</v>
      </c>
      <c r="D59" t="s">
        <v>45</v>
      </c>
      <c r="E59" t="s">
        <v>85</v>
      </c>
      <c r="F59" t="s">
        <v>115</v>
      </c>
      <c r="J59" t="s">
        <v>6</v>
      </c>
    </row>
    <row r="60" spans="3:6">
      <c r="C60" s="26"/>
      <c r="E60" t="s">
        <v>87</v>
      </c>
      <c r="F60" t="s">
        <v>116</v>
      </c>
    </row>
    <row r="61" spans="3:6">
      <c r="C61" s="26"/>
      <c r="E61" t="s">
        <v>89</v>
      </c>
      <c r="F61" t="s">
        <v>117</v>
      </c>
    </row>
    <row r="62" spans="1:10">
      <c r="A62">
        <v>5</v>
      </c>
      <c r="B62" t="s">
        <v>54</v>
      </c>
      <c r="C62" s="26">
        <v>40225</v>
      </c>
      <c r="D62" t="s">
        <v>45</v>
      </c>
      <c r="E62" t="s">
        <v>85</v>
      </c>
      <c r="F62" t="s">
        <v>118</v>
      </c>
      <c r="J62" t="s">
        <v>6</v>
      </c>
    </row>
    <row r="63" spans="3:6">
      <c r="C63" s="26"/>
      <c r="E63" t="s">
        <v>87</v>
      </c>
      <c r="F63" t="s">
        <v>119</v>
      </c>
    </row>
    <row r="64" spans="3:6">
      <c r="C64" s="26"/>
      <c r="E64" t="s">
        <v>89</v>
      </c>
      <c r="F64" t="s">
        <v>120</v>
      </c>
    </row>
    <row r="65" spans="1:6">
      <c r="A65">
        <v>6</v>
      </c>
      <c r="B65" t="s">
        <v>56</v>
      </c>
      <c r="C65" s="26">
        <v>40227</v>
      </c>
      <c r="D65" t="s">
        <v>45</v>
      </c>
      <c r="E65" t="s">
        <v>85</v>
      </c>
      <c r="F65" t="s">
        <v>121</v>
      </c>
    </row>
    <row r="66" spans="3:6">
      <c r="C66" s="26"/>
      <c r="E66" t="s">
        <v>87</v>
      </c>
      <c r="F66" t="s">
        <v>122</v>
      </c>
    </row>
    <row r="67" spans="3:6">
      <c r="C67" s="26"/>
      <c r="E67" t="s">
        <v>89</v>
      </c>
      <c r="F67" t="s">
        <v>123</v>
      </c>
    </row>
    <row r="68" spans="1:10">
      <c r="A68">
        <v>7</v>
      </c>
      <c r="B68" t="s">
        <v>59</v>
      </c>
      <c r="C68" s="26" t="s">
        <v>60</v>
      </c>
      <c r="D68" t="s">
        <v>45</v>
      </c>
      <c r="E68" t="s">
        <v>85</v>
      </c>
      <c r="F68" t="s">
        <v>124</v>
      </c>
      <c r="J68" t="s">
        <v>125</v>
      </c>
    </row>
    <row r="69" spans="3:6">
      <c r="C69" s="26"/>
      <c r="E69" t="s">
        <v>87</v>
      </c>
      <c r="F69" t="s">
        <v>126</v>
      </c>
    </row>
    <row r="70" spans="3:6">
      <c r="C70" s="26"/>
      <c r="E70" t="s">
        <v>89</v>
      </c>
      <c r="F70" t="s">
        <v>127</v>
      </c>
    </row>
    <row r="71" spans="1:10">
      <c r="A71">
        <v>8</v>
      </c>
      <c r="B71" t="s">
        <v>62</v>
      </c>
      <c r="C71" s="26" t="s">
        <v>63</v>
      </c>
      <c r="D71" t="s">
        <v>45</v>
      </c>
      <c r="E71" t="s">
        <v>85</v>
      </c>
      <c r="F71" t="s">
        <v>128</v>
      </c>
      <c r="J71" t="s">
        <v>129</v>
      </c>
    </row>
    <row r="72" spans="3:6">
      <c r="C72" s="26"/>
      <c r="E72" t="s">
        <v>87</v>
      </c>
      <c r="F72" t="s">
        <v>130</v>
      </c>
    </row>
    <row r="73" spans="3:6">
      <c r="C73" s="26"/>
      <c r="E73" t="s">
        <v>89</v>
      </c>
      <c r="F73" t="s">
        <v>131</v>
      </c>
    </row>
    <row r="74" spans="1:10">
      <c r="A74">
        <v>9</v>
      </c>
      <c r="B74" t="s">
        <v>65</v>
      </c>
      <c r="C74" s="26" t="s">
        <v>66</v>
      </c>
      <c r="D74" t="s">
        <v>45</v>
      </c>
      <c r="E74" t="s">
        <v>85</v>
      </c>
      <c r="F74" t="s">
        <v>132</v>
      </c>
      <c r="J74" t="s">
        <v>125</v>
      </c>
    </row>
    <row r="75" spans="3:6">
      <c r="C75" s="26"/>
      <c r="E75" t="s">
        <v>87</v>
      </c>
      <c r="F75" t="s">
        <v>133</v>
      </c>
    </row>
    <row r="76" spans="3:6">
      <c r="C76" s="26"/>
      <c r="E76" t="s">
        <v>89</v>
      </c>
      <c r="F76" t="s">
        <v>134</v>
      </c>
    </row>
    <row r="77" spans="3:3">
      <c r="C77" s="26"/>
    </row>
    <row r="78" spans="1:10">
      <c r="A78">
        <v>10</v>
      </c>
      <c r="B78" t="s">
        <v>68</v>
      </c>
      <c r="C78" s="26" t="s">
        <v>69</v>
      </c>
      <c r="D78" t="s">
        <v>45</v>
      </c>
      <c r="E78" t="s">
        <v>85</v>
      </c>
      <c r="F78" t="s">
        <v>135</v>
      </c>
      <c r="J78" t="s">
        <v>125</v>
      </c>
    </row>
    <row r="79" spans="3:6">
      <c r="C79" s="26"/>
      <c r="E79" t="s">
        <v>87</v>
      </c>
      <c r="F79" t="s">
        <v>136</v>
      </c>
    </row>
    <row r="80" spans="3:6">
      <c r="C80" s="26"/>
      <c r="E80" t="s">
        <v>89</v>
      </c>
      <c r="F80" t="s">
        <v>137</v>
      </c>
    </row>
    <row r="81" spans="3:3">
      <c r="C81" s="26"/>
    </row>
    <row r="82" spans="1:6">
      <c r="A82">
        <v>11</v>
      </c>
      <c r="B82" t="s">
        <v>71</v>
      </c>
      <c r="C82" s="26" t="s">
        <v>72</v>
      </c>
      <c r="D82" t="s">
        <v>45</v>
      </c>
      <c r="E82" t="s">
        <v>85</v>
      </c>
      <c r="F82" t="s">
        <v>138</v>
      </c>
    </row>
    <row r="83" spans="3:6">
      <c r="C83" s="26"/>
      <c r="E83" t="s">
        <v>87</v>
      </c>
      <c r="F83" t="s">
        <v>139</v>
      </c>
    </row>
    <row r="84" spans="3:6">
      <c r="C84" s="26"/>
      <c r="E84" t="s">
        <v>89</v>
      </c>
      <c r="F84" t="s">
        <v>140</v>
      </c>
    </row>
    <row r="85" spans="3:3">
      <c r="C85" s="26"/>
    </row>
    <row r="86" spans="1:6">
      <c r="A86">
        <v>12</v>
      </c>
      <c r="B86" t="s">
        <v>75</v>
      </c>
      <c r="C86" s="26" t="s">
        <v>76</v>
      </c>
      <c r="D86" t="s">
        <v>45</v>
      </c>
      <c r="E86" t="s">
        <v>85</v>
      </c>
      <c r="F86" t="s">
        <v>141</v>
      </c>
    </row>
    <row r="87" spans="3:6">
      <c r="C87" s="26"/>
      <c r="E87" t="s">
        <v>87</v>
      </c>
      <c r="F87" t="s">
        <v>142</v>
      </c>
    </row>
    <row r="88" spans="3:6">
      <c r="C88" s="26"/>
      <c r="E88" t="s">
        <v>89</v>
      </c>
      <c r="F88" t="s">
        <v>143</v>
      </c>
    </row>
    <row r="89" spans="3:3">
      <c r="C89" s="26"/>
    </row>
    <row r="90" spans="1:6">
      <c r="A90">
        <v>13</v>
      </c>
      <c r="B90" t="s">
        <v>78</v>
      </c>
      <c r="C90" s="26" t="s">
        <v>79</v>
      </c>
      <c r="D90" t="s">
        <v>45</v>
      </c>
      <c r="E90" t="s">
        <v>85</v>
      </c>
      <c r="F90" t="s">
        <v>144</v>
      </c>
    </row>
    <row r="91" spans="3:6">
      <c r="C91" s="26"/>
      <c r="E91" t="s">
        <v>87</v>
      </c>
      <c r="F91" t="s">
        <v>145</v>
      </c>
    </row>
    <row r="92" spans="3:6">
      <c r="C92" s="26"/>
      <c r="E92" t="s">
        <v>89</v>
      </c>
      <c r="F92" t="s">
        <v>146</v>
      </c>
    </row>
    <row r="93" spans="3:3">
      <c r="C93" s="26"/>
    </row>
    <row r="94" spans="1:6">
      <c r="A94">
        <v>14</v>
      </c>
      <c r="B94" t="s">
        <v>81</v>
      </c>
      <c r="C94" s="26" t="s">
        <v>82</v>
      </c>
      <c r="D94" t="s">
        <v>45</v>
      </c>
      <c r="E94" t="s">
        <v>85</v>
      </c>
      <c r="F94" t="s">
        <v>147</v>
      </c>
    </row>
    <row r="95" spans="5:6">
      <c r="E95" t="s">
        <v>87</v>
      </c>
      <c r="F95" t="s">
        <v>148</v>
      </c>
    </row>
    <row r="96" spans="5:6">
      <c r="E96" t="s">
        <v>89</v>
      </c>
      <c r="F96" t="s">
        <v>149</v>
      </c>
    </row>
    <row r="101" spans="1:6">
      <c r="A101" s="2" t="s">
        <v>1</v>
      </c>
      <c r="B101" s="2" t="s">
        <v>22</v>
      </c>
      <c r="C101" s="2" t="s">
        <v>23</v>
      </c>
      <c r="D101" s="2" t="s">
        <v>24</v>
      </c>
      <c r="E101" s="2" t="s">
        <v>25</v>
      </c>
      <c r="F101" s="2" t="s">
        <v>26</v>
      </c>
    </row>
    <row r="102" spans="1:6">
      <c r="A102" s="2" t="s">
        <v>29</v>
      </c>
      <c r="B102" s="2"/>
      <c r="C102" s="2"/>
      <c r="D102" s="2"/>
      <c r="E102" s="2"/>
      <c r="F102" s="2"/>
    </row>
    <row r="103" spans="1:6">
      <c r="A103" s="2">
        <v>1</v>
      </c>
      <c r="B103" s="2" t="s">
        <v>30</v>
      </c>
      <c r="C103" s="28">
        <v>40189</v>
      </c>
      <c r="D103" s="2" t="s">
        <v>29</v>
      </c>
      <c r="E103" s="2" t="s">
        <v>31</v>
      </c>
      <c r="F103" s="2">
        <v>1</v>
      </c>
    </row>
    <row r="104" spans="1:6">
      <c r="A104" s="2">
        <v>2</v>
      </c>
      <c r="B104" s="2" t="s">
        <v>33</v>
      </c>
      <c r="C104" s="28">
        <v>40190</v>
      </c>
      <c r="D104" s="2" t="s">
        <v>29</v>
      </c>
      <c r="E104" s="2" t="s">
        <v>31</v>
      </c>
      <c r="F104" s="2">
        <v>2</v>
      </c>
    </row>
    <row r="105" spans="1:6">
      <c r="A105" s="2">
        <v>3</v>
      </c>
      <c r="B105" s="2" t="s">
        <v>35</v>
      </c>
      <c r="C105" s="28">
        <v>40191</v>
      </c>
      <c r="D105" s="2" t="s">
        <v>29</v>
      </c>
      <c r="E105" s="2" t="s">
        <v>31</v>
      </c>
      <c r="F105" s="2">
        <v>3</v>
      </c>
    </row>
    <row r="106" spans="1:6">
      <c r="A106" s="2">
        <v>4</v>
      </c>
      <c r="B106" s="2" t="s">
        <v>37</v>
      </c>
      <c r="C106" s="28">
        <v>40209</v>
      </c>
      <c r="D106" s="2" t="s">
        <v>29</v>
      </c>
      <c r="E106" s="2" t="s">
        <v>31</v>
      </c>
      <c r="F106" s="2">
        <v>4</v>
      </c>
    </row>
    <row r="107" spans="1:6">
      <c r="A107" s="2">
        <v>5</v>
      </c>
      <c r="B107" s="2" t="s">
        <v>39</v>
      </c>
      <c r="C107" s="28" t="s">
        <v>40</v>
      </c>
      <c r="D107" s="2" t="s">
        <v>29</v>
      </c>
      <c r="E107" s="2" t="s">
        <v>31</v>
      </c>
      <c r="F107" s="2">
        <v>5</v>
      </c>
    </row>
    <row r="108" spans="1:6">
      <c r="A108" s="2">
        <v>6</v>
      </c>
      <c r="B108" s="2" t="s">
        <v>42</v>
      </c>
      <c r="C108" s="28" t="s">
        <v>43</v>
      </c>
      <c r="D108" s="2" t="s">
        <v>29</v>
      </c>
      <c r="E108" s="2" t="s">
        <v>31</v>
      </c>
      <c r="F108" s="2">
        <v>6</v>
      </c>
    </row>
    <row r="109" spans="1:6">
      <c r="A109" s="2"/>
      <c r="B109" s="2"/>
      <c r="C109" s="28"/>
      <c r="D109" s="2"/>
      <c r="E109" s="2"/>
      <c r="F109" s="2"/>
    </row>
    <row r="110" spans="1:6">
      <c r="A110" s="2" t="s">
        <v>45</v>
      </c>
      <c r="B110" s="2"/>
      <c r="C110" s="28"/>
      <c r="D110" s="2"/>
      <c r="E110" s="2"/>
      <c r="F110" s="2"/>
    </row>
    <row r="111" spans="1:6">
      <c r="A111" s="2">
        <v>1</v>
      </c>
      <c r="B111" s="2" t="s">
        <v>46</v>
      </c>
      <c r="C111" s="28">
        <v>40220</v>
      </c>
      <c r="D111" s="2" t="s">
        <v>45</v>
      </c>
      <c r="E111" s="2" t="s">
        <v>31</v>
      </c>
      <c r="F111" s="2">
        <v>7</v>
      </c>
    </row>
    <row r="112" spans="1:6">
      <c r="A112" s="2">
        <v>2</v>
      </c>
      <c r="B112" s="2" t="s">
        <v>48</v>
      </c>
      <c r="C112" s="28">
        <v>40221</v>
      </c>
      <c r="D112" s="2" t="s">
        <v>45</v>
      </c>
      <c r="E112" s="2" t="s">
        <v>31</v>
      </c>
      <c r="F112" s="2">
        <v>8</v>
      </c>
    </row>
    <row r="113" spans="1:6">
      <c r="A113" s="2">
        <v>3</v>
      </c>
      <c r="B113" s="2" t="s">
        <v>50</v>
      </c>
      <c r="C113" s="28">
        <v>40222</v>
      </c>
      <c r="D113" s="2" t="s">
        <v>45</v>
      </c>
      <c r="E113" s="2" t="s">
        <v>31</v>
      </c>
      <c r="F113" s="2">
        <v>9</v>
      </c>
    </row>
    <row r="114" spans="1:6">
      <c r="A114" s="2">
        <v>4</v>
      </c>
      <c r="B114" s="2" t="s">
        <v>52</v>
      </c>
      <c r="C114" s="28">
        <v>40223</v>
      </c>
      <c r="D114" s="2" t="s">
        <v>45</v>
      </c>
      <c r="E114" s="2" t="s">
        <v>31</v>
      </c>
      <c r="F114" s="2">
        <v>10</v>
      </c>
    </row>
    <row r="115" spans="1:6">
      <c r="A115" s="2">
        <v>5</v>
      </c>
      <c r="B115" s="2" t="s">
        <v>54</v>
      </c>
      <c r="C115" s="28">
        <v>40225</v>
      </c>
      <c r="D115" s="2" t="s">
        <v>45</v>
      </c>
      <c r="E115" s="2" t="s">
        <v>31</v>
      </c>
      <c r="F115" s="2">
        <v>11</v>
      </c>
    </row>
    <row r="116" spans="1:6">
      <c r="A116" s="2">
        <v>6</v>
      </c>
      <c r="B116" s="2" t="s">
        <v>56</v>
      </c>
      <c r="C116" s="28">
        <v>40227</v>
      </c>
      <c r="D116" s="2" t="s">
        <v>45</v>
      </c>
      <c r="E116" s="2" t="s">
        <v>57</v>
      </c>
      <c r="F116" s="2">
        <v>12</v>
      </c>
    </row>
    <row r="117" spans="1:6">
      <c r="A117" s="2">
        <v>7</v>
      </c>
      <c r="B117" s="2" t="s">
        <v>59</v>
      </c>
      <c r="C117" s="28" t="s">
        <v>60</v>
      </c>
      <c r="D117" s="2" t="s">
        <v>45</v>
      </c>
      <c r="E117" s="2" t="s">
        <v>31</v>
      </c>
      <c r="F117" s="2">
        <v>13</v>
      </c>
    </row>
    <row r="118" spans="1:6">
      <c r="A118" s="2">
        <v>8</v>
      </c>
      <c r="B118" s="2" t="s">
        <v>62</v>
      </c>
      <c r="C118" s="28" t="s">
        <v>63</v>
      </c>
      <c r="D118" s="2" t="s">
        <v>45</v>
      </c>
      <c r="E118" s="2" t="s">
        <v>31</v>
      </c>
      <c r="F118" s="2">
        <v>14</v>
      </c>
    </row>
    <row r="119" spans="1:6">
      <c r="A119" s="2">
        <v>9</v>
      </c>
      <c r="B119" s="2" t="s">
        <v>65</v>
      </c>
      <c r="C119" s="28" t="s">
        <v>66</v>
      </c>
      <c r="D119" s="2" t="s">
        <v>45</v>
      </c>
      <c r="E119" s="2" t="s">
        <v>31</v>
      </c>
      <c r="F119" s="2">
        <v>15</v>
      </c>
    </row>
    <row r="120" spans="1:6">
      <c r="A120" s="2">
        <v>10</v>
      </c>
      <c r="B120" s="2" t="s">
        <v>68</v>
      </c>
      <c r="C120" s="28" t="s">
        <v>69</v>
      </c>
      <c r="D120" s="2" t="s">
        <v>45</v>
      </c>
      <c r="E120" s="2" t="s">
        <v>31</v>
      </c>
      <c r="F120" s="2">
        <v>16</v>
      </c>
    </row>
    <row r="121" spans="1:6">
      <c r="A121" s="2">
        <v>11</v>
      </c>
      <c r="B121" s="2" t="s">
        <v>71</v>
      </c>
      <c r="C121" s="28" t="s">
        <v>72</v>
      </c>
      <c r="D121" s="2" t="s">
        <v>45</v>
      </c>
      <c r="E121" s="7" t="s">
        <v>73</v>
      </c>
      <c r="F121" s="2">
        <v>17</v>
      </c>
    </row>
    <row r="122" spans="1:8">
      <c r="A122" s="2">
        <v>12</v>
      </c>
      <c r="B122" s="2" t="s">
        <v>75</v>
      </c>
      <c r="C122" s="28" t="s">
        <v>76</v>
      </c>
      <c r="D122" s="2" t="s">
        <v>45</v>
      </c>
      <c r="E122" s="7">
        <v>0</v>
      </c>
      <c r="F122" s="2">
        <v>18</v>
      </c>
      <c r="H122" t="s">
        <v>150</v>
      </c>
    </row>
    <row r="123" spans="1:6">
      <c r="A123" s="2">
        <v>13</v>
      </c>
      <c r="B123" s="2" t="s">
        <v>78</v>
      </c>
      <c r="C123" s="28" t="s">
        <v>79</v>
      </c>
      <c r="D123" s="2" t="s">
        <v>45</v>
      </c>
      <c r="E123" s="7" t="s">
        <v>73</v>
      </c>
      <c r="F123" s="2">
        <v>19</v>
      </c>
    </row>
    <row r="124" spans="1:6">
      <c r="A124" s="2">
        <v>14</v>
      </c>
      <c r="B124" s="2" t="s">
        <v>81</v>
      </c>
      <c r="C124" s="28" t="s">
        <v>82</v>
      </c>
      <c r="D124" s="2" t="s">
        <v>45</v>
      </c>
      <c r="E124" s="7">
        <v>0</v>
      </c>
      <c r="F124" s="2">
        <v>20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16"/>
  <sheetViews>
    <sheetView workbookViewId="0">
      <selection activeCell="I19" sqref="I19"/>
    </sheetView>
  </sheetViews>
  <sheetFormatPr defaultColWidth="9" defaultRowHeight="13.5"/>
  <cols>
    <col min="1" max="1" width="17.125" customWidth="1"/>
    <col min="13" max="13" width="12.625"/>
  </cols>
  <sheetData>
    <row r="1" spans="1:4">
      <c r="A1" t="s">
        <v>151</v>
      </c>
      <c r="D1" t="s">
        <v>152</v>
      </c>
    </row>
    <row r="2" spans="6:6">
      <c r="F2" t="s">
        <v>153</v>
      </c>
    </row>
    <row r="3" spans="1:11">
      <c r="A3" t="s">
        <v>154</v>
      </c>
      <c r="C3" t="s">
        <v>155</v>
      </c>
      <c r="F3" t="s">
        <v>97</v>
      </c>
      <c r="K3" t="s">
        <v>86</v>
      </c>
    </row>
    <row r="4" spans="1:3">
      <c r="A4" s="24" t="s">
        <v>156</v>
      </c>
      <c r="C4" t="s">
        <v>156</v>
      </c>
    </row>
    <row r="5" spans="1:6">
      <c r="A5" s="24" t="s">
        <v>157</v>
      </c>
      <c r="C5" t="s">
        <v>158</v>
      </c>
      <c r="F5" t="s">
        <v>159</v>
      </c>
    </row>
    <row r="6" spans="1:6">
      <c r="A6" s="24">
        <v>0</v>
      </c>
      <c r="C6" t="s">
        <v>160</v>
      </c>
      <c r="F6" t="s">
        <v>161</v>
      </c>
    </row>
    <row r="7" spans="1:6">
      <c r="A7" s="24">
        <v>0</v>
      </c>
      <c r="C7" t="s">
        <v>160</v>
      </c>
      <c r="F7" t="s">
        <v>162</v>
      </c>
    </row>
    <row r="8" spans="1:3">
      <c r="A8" s="24">
        <v>0</v>
      </c>
      <c r="C8" t="s">
        <v>160</v>
      </c>
    </row>
    <row r="9" spans="1:6">
      <c r="A9" s="24">
        <v>0</v>
      </c>
      <c r="C9" t="s">
        <v>160</v>
      </c>
      <c r="F9" t="s">
        <v>163</v>
      </c>
    </row>
    <row r="10" spans="1:6">
      <c r="A10" s="24" t="s">
        <v>164</v>
      </c>
      <c r="C10" t="s">
        <v>165</v>
      </c>
      <c r="F10" t="s">
        <v>98</v>
      </c>
    </row>
    <row r="11" spans="1:3">
      <c r="A11" s="24" t="s">
        <v>166</v>
      </c>
      <c r="C11" t="s">
        <v>167</v>
      </c>
    </row>
    <row r="12" spans="1:6">
      <c r="A12" s="24" t="s">
        <v>168</v>
      </c>
      <c r="B12" t="s">
        <v>169</v>
      </c>
      <c r="C12" t="s">
        <v>170</v>
      </c>
      <c r="F12" t="s">
        <v>171</v>
      </c>
    </row>
    <row r="13" spans="1:6">
      <c r="A13" s="24" t="s">
        <v>168</v>
      </c>
      <c r="B13" t="s">
        <v>169</v>
      </c>
      <c r="C13" t="s">
        <v>167</v>
      </c>
      <c r="F13" t="s">
        <v>99</v>
      </c>
    </row>
    <row r="14" spans="1:3">
      <c r="A14" s="24" t="s">
        <v>168</v>
      </c>
      <c r="B14" t="s">
        <v>169</v>
      </c>
      <c r="C14" t="s">
        <v>172</v>
      </c>
    </row>
    <row r="15" spans="1:6">
      <c r="A15" s="24" t="s">
        <v>168</v>
      </c>
      <c r="B15" t="s">
        <v>169</v>
      </c>
      <c r="C15" t="s">
        <v>173</v>
      </c>
      <c r="F15" t="s">
        <v>174</v>
      </c>
    </row>
    <row r="16" spans="1:11">
      <c r="A16" s="24" t="s">
        <v>175</v>
      </c>
      <c r="B16" t="s">
        <v>176</v>
      </c>
      <c r="C16" t="s">
        <v>167</v>
      </c>
      <c r="F16" t="s">
        <v>100</v>
      </c>
      <c r="K16" t="s">
        <v>177</v>
      </c>
    </row>
    <row r="17" spans="1:3">
      <c r="A17" s="24" t="s">
        <v>175</v>
      </c>
      <c r="B17" t="s">
        <v>176</v>
      </c>
      <c r="C17" t="s">
        <v>160</v>
      </c>
    </row>
    <row r="18" spans="1:1">
      <c r="A18" s="24" t="s">
        <v>178</v>
      </c>
    </row>
    <row r="19" spans="1:1">
      <c r="A19" s="24" t="s">
        <v>179</v>
      </c>
    </row>
    <row r="22" spans="1:1">
      <c r="A22" t="s">
        <v>180</v>
      </c>
    </row>
    <row r="23" spans="1:1">
      <c r="A23" s="24" t="s">
        <v>181</v>
      </c>
    </row>
    <row r="24" spans="1:1">
      <c r="A24" s="24" t="s">
        <v>182</v>
      </c>
    </row>
    <row r="25" spans="1:7">
      <c r="A25" s="24">
        <v>0</v>
      </c>
      <c r="G25" t="s">
        <v>159</v>
      </c>
    </row>
    <row r="26" spans="1:7">
      <c r="A26" s="24">
        <v>0</v>
      </c>
      <c r="G26" t="s">
        <v>161</v>
      </c>
    </row>
    <row r="27" spans="1:2">
      <c r="A27" s="24" t="s">
        <v>183</v>
      </c>
      <c r="B27" t="s">
        <v>184</v>
      </c>
    </row>
    <row r="28" spans="1:1">
      <c r="A28" s="24">
        <v>0</v>
      </c>
    </row>
    <row r="29" spans="1:1">
      <c r="A29" s="24" t="s">
        <v>178</v>
      </c>
    </row>
    <row r="30" spans="1:1">
      <c r="A30" s="24" t="s">
        <v>179</v>
      </c>
    </row>
    <row r="32" spans="1:10">
      <c r="A32" s="24" t="s">
        <v>185</v>
      </c>
      <c r="F32" t="s">
        <v>156</v>
      </c>
      <c r="H32" s="24" t="s">
        <v>156</v>
      </c>
      <c r="J32" s="8" t="s">
        <v>186</v>
      </c>
    </row>
    <row r="33" spans="1:10">
      <c r="A33" s="24" t="s">
        <v>186</v>
      </c>
      <c r="F33" t="s">
        <v>158</v>
      </c>
      <c r="H33" s="24" t="s">
        <v>157</v>
      </c>
      <c r="J33" s="8">
        <v>55</v>
      </c>
    </row>
    <row r="34" spans="1:10">
      <c r="A34">
        <v>55</v>
      </c>
      <c r="F34" t="s">
        <v>160</v>
      </c>
      <c r="H34" s="24">
        <v>0</v>
      </c>
      <c r="J34" s="8">
        <v>0</v>
      </c>
    </row>
    <row r="35" spans="1:10">
      <c r="A35">
        <v>0</v>
      </c>
      <c r="F35" t="s">
        <v>160</v>
      </c>
      <c r="H35" s="24">
        <v>0</v>
      </c>
      <c r="J35" s="8">
        <v>0</v>
      </c>
    </row>
    <row r="36" spans="1:10">
      <c r="A36">
        <v>0</v>
      </c>
      <c r="F36" t="s">
        <v>160</v>
      </c>
      <c r="H36" s="24">
        <v>0</v>
      </c>
      <c r="J36" s="8">
        <v>0</v>
      </c>
    </row>
    <row r="37" spans="1:10">
      <c r="A37">
        <v>0</v>
      </c>
      <c r="F37" t="s">
        <v>160</v>
      </c>
      <c r="H37" s="24">
        <v>0</v>
      </c>
      <c r="J37" s="8">
        <v>0</v>
      </c>
    </row>
    <row r="38" spans="1:10">
      <c r="A38">
        <v>0</v>
      </c>
      <c r="F38" t="s">
        <v>165</v>
      </c>
      <c r="H38" s="24" t="s">
        <v>164</v>
      </c>
      <c r="J38" s="8" t="s">
        <v>187</v>
      </c>
    </row>
    <row r="39" spans="1:10">
      <c r="A39" t="s">
        <v>187</v>
      </c>
      <c r="B39" t="s">
        <v>188</v>
      </c>
      <c r="F39" t="s">
        <v>167</v>
      </c>
      <c r="H39" s="24" t="s">
        <v>166</v>
      </c>
      <c r="J39" s="8">
        <v>0</v>
      </c>
    </row>
    <row r="40" spans="1:10">
      <c r="A40">
        <v>0</v>
      </c>
      <c r="F40" t="s">
        <v>170</v>
      </c>
      <c r="H40" s="24" t="s">
        <v>168</v>
      </c>
      <c r="J40" s="8" t="s">
        <v>168</v>
      </c>
    </row>
    <row r="41" spans="1:10">
      <c r="A41" t="s">
        <v>168</v>
      </c>
      <c r="B41" t="s">
        <v>189</v>
      </c>
      <c r="F41" t="s">
        <v>167</v>
      </c>
      <c r="H41" s="24" t="s">
        <v>168</v>
      </c>
      <c r="J41" s="8" t="s">
        <v>168</v>
      </c>
    </row>
    <row r="42" spans="1:10">
      <c r="A42" t="s">
        <v>168</v>
      </c>
      <c r="B42" t="s">
        <v>189</v>
      </c>
      <c r="F42" t="s">
        <v>172</v>
      </c>
      <c r="H42" s="24" t="s">
        <v>168</v>
      </c>
      <c r="J42" s="8" t="s">
        <v>168</v>
      </c>
    </row>
    <row r="43" spans="1:10">
      <c r="A43" t="s">
        <v>168</v>
      </c>
      <c r="B43" t="s">
        <v>189</v>
      </c>
      <c r="F43" t="s">
        <v>173</v>
      </c>
      <c r="H43" s="24" t="s">
        <v>168</v>
      </c>
      <c r="J43" s="8" t="s">
        <v>168</v>
      </c>
    </row>
    <row r="44" spans="1:10">
      <c r="A44" t="s">
        <v>168</v>
      </c>
      <c r="B44" t="s">
        <v>189</v>
      </c>
      <c r="F44" t="s">
        <v>167</v>
      </c>
      <c r="H44" s="24" t="s">
        <v>175</v>
      </c>
      <c r="J44" s="8" t="s">
        <v>178</v>
      </c>
    </row>
    <row r="45" spans="1:10">
      <c r="A45" s="24" t="s">
        <v>178</v>
      </c>
      <c r="F45" t="s">
        <v>160</v>
      </c>
      <c r="H45" s="24" t="s">
        <v>175</v>
      </c>
      <c r="J45" s="8" t="s">
        <v>179</v>
      </c>
    </row>
    <row r="46" spans="1:8">
      <c r="A46" s="24" t="s">
        <v>179</v>
      </c>
      <c r="H46" s="24" t="s">
        <v>178</v>
      </c>
    </row>
    <row r="47" spans="8:8">
      <c r="H47" s="24" t="s">
        <v>179</v>
      </c>
    </row>
    <row r="48" spans="8:8">
      <c r="H48" s="24"/>
    </row>
    <row r="50" spans="1:11">
      <c r="A50" t="s">
        <v>190</v>
      </c>
      <c r="E50" t="s">
        <v>191</v>
      </c>
      <c r="G50" s="8" t="s">
        <v>192</v>
      </c>
      <c r="I50" s="8" t="s">
        <v>193</v>
      </c>
      <c r="K50" t="s">
        <v>194</v>
      </c>
    </row>
    <row r="51" spans="1:11">
      <c r="A51" s="24" t="s">
        <v>156</v>
      </c>
      <c r="G51" s="24" t="s">
        <v>181</v>
      </c>
      <c r="I51" s="24" t="s">
        <v>186</v>
      </c>
      <c r="K51" t="s">
        <v>182</v>
      </c>
    </row>
    <row r="52" spans="1:11">
      <c r="A52" s="24" t="s">
        <v>157</v>
      </c>
      <c r="G52" s="24" t="s">
        <v>182</v>
      </c>
      <c r="I52">
        <v>55</v>
      </c>
      <c r="K52" t="s">
        <v>181</v>
      </c>
    </row>
    <row r="53" spans="1:11">
      <c r="A53" s="24">
        <v>0</v>
      </c>
      <c r="G53" s="24">
        <v>0</v>
      </c>
      <c r="I53">
        <v>0</v>
      </c>
      <c r="K53" t="s">
        <v>195</v>
      </c>
    </row>
    <row r="54" spans="1:11">
      <c r="A54" s="24">
        <v>0</v>
      </c>
      <c r="G54" s="24">
        <v>0</v>
      </c>
      <c r="I54">
        <v>0</v>
      </c>
      <c r="K54" t="s">
        <v>195</v>
      </c>
    </row>
    <row r="55" spans="1:13">
      <c r="A55" s="24">
        <v>0</v>
      </c>
      <c r="G55" s="24" t="s">
        <v>183</v>
      </c>
      <c r="I55">
        <v>0</v>
      </c>
      <c r="K55" t="s">
        <v>196</v>
      </c>
      <c r="M55" t="s">
        <v>197</v>
      </c>
    </row>
    <row r="56" spans="1:13">
      <c r="A56" s="24">
        <v>0</v>
      </c>
      <c r="G56" s="24">
        <v>0</v>
      </c>
      <c r="I56">
        <v>0</v>
      </c>
      <c r="K56" t="s">
        <v>198</v>
      </c>
      <c r="M56" t="s">
        <v>199</v>
      </c>
    </row>
    <row r="57" spans="1:13">
      <c r="A57" t="s">
        <v>200</v>
      </c>
      <c r="D57" t="s">
        <v>201</v>
      </c>
      <c r="G57" s="24" t="s">
        <v>178</v>
      </c>
      <c r="I57" t="s">
        <v>187</v>
      </c>
      <c r="K57" t="s">
        <v>202</v>
      </c>
      <c r="M57" t="s">
        <v>203</v>
      </c>
    </row>
    <row r="58" spans="1:13">
      <c r="A58" t="s">
        <v>200</v>
      </c>
      <c r="G58" s="24" t="s">
        <v>179</v>
      </c>
      <c r="I58">
        <v>0</v>
      </c>
      <c r="K58" t="s">
        <v>204</v>
      </c>
      <c r="M58" t="s">
        <v>205</v>
      </c>
    </row>
    <row r="59" spans="1:13">
      <c r="A59" s="24" t="s">
        <v>170</v>
      </c>
      <c r="C59" t="s">
        <v>206</v>
      </c>
      <c r="I59" t="s">
        <v>168</v>
      </c>
      <c r="K59" t="s">
        <v>207</v>
      </c>
      <c r="M59" t="s">
        <v>208</v>
      </c>
    </row>
    <row r="60" spans="1:13">
      <c r="A60" s="24" t="s">
        <v>167</v>
      </c>
      <c r="C60" t="s">
        <v>209</v>
      </c>
      <c r="I60" t="s">
        <v>168</v>
      </c>
      <c r="K60" t="s">
        <v>210</v>
      </c>
      <c r="M60" t="s">
        <v>211</v>
      </c>
    </row>
    <row r="61" spans="1:13">
      <c r="A61" s="24" t="s">
        <v>212</v>
      </c>
      <c r="I61" t="s">
        <v>168</v>
      </c>
      <c r="K61">
        <v>0</v>
      </c>
      <c r="M61" t="s">
        <v>211</v>
      </c>
    </row>
    <row r="62" spans="1:13">
      <c r="A62" s="24" t="s">
        <v>213</v>
      </c>
      <c r="I62" t="s">
        <v>168</v>
      </c>
      <c r="K62" t="s">
        <v>214</v>
      </c>
      <c r="M62" t="s">
        <v>215</v>
      </c>
    </row>
    <row r="63" spans="1:13">
      <c r="A63" s="24" t="s">
        <v>160</v>
      </c>
      <c r="I63" s="24" t="s">
        <v>178</v>
      </c>
      <c r="K63">
        <v>42</v>
      </c>
      <c r="M63" s="24" t="s">
        <v>178</v>
      </c>
    </row>
    <row r="64" spans="1:13">
      <c r="A64" s="24" t="s">
        <v>160</v>
      </c>
      <c r="I64" s="24" t="s">
        <v>179</v>
      </c>
      <c r="K64">
        <v>3</v>
      </c>
      <c r="M64" s="24" t="s">
        <v>179</v>
      </c>
    </row>
    <row r="65" spans="1:1">
      <c r="A65" s="24" t="s">
        <v>178</v>
      </c>
    </row>
    <row r="66" spans="1:11">
      <c r="A66" s="24" t="s">
        <v>179</v>
      </c>
      <c r="K66" t="s">
        <v>162</v>
      </c>
    </row>
    <row r="67" spans="11:11">
      <c r="K67" t="s">
        <v>162</v>
      </c>
    </row>
    <row r="69" spans="1:9">
      <c r="A69" t="s">
        <v>216</v>
      </c>
      <c r="E69" t="s">
        <v>191</v>
      </c>
      <c r="G69" s="8" t="s">
        <v>192</v>
      </c>
      <c r="I69" s="8" t="s">
        <v>193</v>
      </c>
    </row>
    <row r="70" spans="1:9">
      <c r="A70" s="24" t="s">
        <v>156</v>
      </c>
      <c r="G70" s="24" t="s">
        <v>181</v>
      </c>
      <c r="I70" s="24" t="s">
        <v>186</v>
      </c>
    </row>
    <row r="71" spans="1:9">
      <c r="A71" s="24" t="s">
        <v>157</v>
      </c>
      <c r="G71" s="24" t="s">
        <v>182</v>
      </c>
      <c r="I71">
        <v>55</v>
      </c>
    </row>
    <row r="72" spans="1:9">
      <c r="A72" s="24">
        <v>0</v>
      </c>
      <c r="G72" s="24">
        <v>0</v>
      </c>
      <c r="I72">
        <v>0</v>
      </c>
    </row>
    <row r="73" spans="1:9">
      <c r="A73" s="24">
        <v>0</v>
      </c>
      <c r="G73" s="24">
        <v>0</v>
      </c>
      <c r="I73">
        <v>0</v>
      </c>
    </row>
    <row r="74" spans="1:9">
      <c r="A74" s="24">
        <v>0</v>
      </c>
      <c r="G74" s="24" t="s">
        <v>183</v>
      </c>
      <c r="I74">
        <v>0</v>
      </c>
    </row>
    <row r="75" spans="1:9">
      <c r="A75" s="24">
        <v>0</v>
      </c>
      <c r="G75" s="24">
        <v>0</v>
      </c>
      <c r="I75">
        <v>0</v>
      </c>
    </row>
    <row r="76" spans="1:9">
      <c r="A76" t="s">
        <v>217</v>
      </c>
      <c r="D76" t="s">
        <v>218</v>
      </c>
      <c r="G76" s="24" t="s">
        <v>178</v>
      </c>
      <c r="I76" t="s">
        <v>187</v>
      </c>
    </row>
    <row r="77" spans="1:9">
      <c r="A77" t="s">
        <v>217</v>
      </c>
      <c r="G77" s="24" t="s">
        <v>179</v>
      </c>
      <c r="I77">
        <v>0</v>
      </c>
    </row>
    <row r="78" spans="1:9">
      <c r="A78" s="24" t="s">
        <v>170</v>
      </c>
      <c r="C78" t="s">
        <v>206</v>
      </c>
      <c r="I78">
        <v>0</v>
      </c>
    </row>
    <row r="79" spans="1:9">
      <c r="A79" s="24" t="s">
        <v>167</v>
      </c>
      <c r="C79" t="s">
        <v>209</v>
      </c>
      <c r="I79">
        <v>0</v>
      </c>
    </row>
    <row r="80" spans="1:9">
      <c r="A80" s="24" t="s">
        <v>212</v>
      </c>
      <c r="I80">
        <v>0</v>
      </c>
    </row>
    <row r="81" spans="1:9">
      <c r="A81" s="24" t="s">
        <v>213</v>
      </c>
      <c r="I81">
        <v>0</v>
      </c>
    </row>
    <row r="82" spans="1:13">
      <c r="A82" s="24" t="s">
        <v>160</v>
      </c>
      <c r="I82" s="24" t="s">
        <v>178</v>
      </c>
      <c r="M82" s="24"/>
    </row>
    <row r="83" spans="1:13">
      <c r="A83" s="24" t="s">
        <v>160</v>
      </c>
      <c r="I83" s="24" t="s">
        <v>179</v>
      </c>
      <c r="M83" s="24"/>
    </row>
    <row r="84" spans="1:1">
      <c r="A84" s="24" t="s">
        <v>178</v>
      </c>
    </row>
    <row r="85" spans="1:1">
      <c r="A85" s="24" t="s">
        <v>179</v>
      </c>
    </row>
    <row r="88" spans="1:1">
      <c r="A88" s="24" t="s">
        <v>219</v>
      </c>
    </row>
    <row r="89" spans="1:9">
      <c r="A89" s="24" t="s">
        <v>156</v>
      </c>
      <c r="G89" s="24" t="s">
        <v>181</v>
      </c>
      <c r="I89" s="24" t="s">
        <v>186</v>
      </c>
    </row>
    <row r="90" spans="1:9">
      <c r="A90" s="24" t="s">
        <v>157</v>
      </c>
      <c r="G90" s="24" t="s">
        <v>182</v>
      </c>
      <c r="I90">
        <v>55</v>
      </c>
    </row>
    <row r="91" spans="1:9">
      <c r="A91" s="24">
        <v>0</v>
      </c>
      <c r="G91" s="24">
        <v>0</v>
      </c>
      <c r="I91">
        <v>0</v>
      </c>
    </row>
    <row r="92" spans="1:9">
      <c r="A92" s="24">
        <v>0</v>
      </c>
      <c r="G92" s="24">
        <v>0</v>
      </c>
      <c r="I92">
        <v>0</v>
      </c>
    </row>
    <row r="93" spans="1:9">
      <c r="A93" s="24">
        <v>0</v>
      </c>
      <c r="G93" s="24" t="s">
        <v>183</v>
      </c>
      <c r="I93">
        <v>0</v>
      </c>
    </row>
    <row r="94" spans="1:9">
      <c r="A94" s="24">
        <v>0</v>
      </c>
      <c r="G94" s="24">
        <v>0</v>
      </c>
      <c r="I94">
        <v>0</v>
      </c>
    </row>
    <row r="95" spans="1:9">
      <c r="A95" t="s">
        <v>220</v>
      </c>
      <c r="D95" t="s">
        <v>221</v>
      </c>
      <c r="G95" s="24" t="s">
        <v>178</v>
      </c>
      <c r="I95" t="s">
        <v>187</v>
      </c>
    </row>
    <row r="96" spans="1:9">
      <c r="A96" t="s">
        <v>222</v>
      </c>
      <c r="G96" s="24" t="s">
        <v>179</v>
      </c>
      <c r="I96">
        <v>0</v>
      </c>
    </row>
    <row r="97" spans="1:9">
      <c r="A97" s="24">
        <v>0</v>
      </c>
      <c r="B97" t="s">
        <v>169</v>
      </c>
      <c r="I97">
        <v>0</v>
      </c>
    </row>
    <row r="98" spans="1:9">
      <c r="A98" s="24">
        <v>0</v>
      </c>
      <c r="B98" t="s">
        <v>169</v>
      </c>
      <c r="I98">
        <v>0</v>
      </c>
    </row>
    <row r="99" spans="1:9">
      <c r="A99" s="24">
        <v>0</v>
      </c>
      <c r="B99" t="s">
        <v>169</v>
      </c>
      <c r="I99">
        <v>0</v>
      </c>
    </row>
    <row r="100" spans="1:9">
      <c r="A100" s="24">
        <v>0</v>
      </c>
      <c r="B100" t="s">
        <v>169</v>
      </c>
      <c r="I100">
        <v>0</v>
      </c>
    </row>
    <row r="101" spans="1:9">
      <c r="A101" s="24">
        <v>0</v>
      </c>
      <c r="B101" t="s">
        <v>176</v>
      </c>
      <c r="I101" s="24" t="s">
        <v>178</v>
      </c>
    </row>
    <row r="102" spans="1:9">
      <c r="A102" s="24">
        <v>0</v>
      </c>
      <c r="B102" t="s">
        <v>176</v>
      </c>
      <c r="I102" s="24" t="s">
        <v>179</v>
      </c>
    </row>
    <row r="103" spans="1:1">
      <c r="A103" s="24" t="s">
        <v>178</v>
      </c>
    </row>
    <row r="104" spans="1:1">
      <c r="A104" s="24" t="s">
        <v>179</v>
      </c>
    </row>
    <row r="107" spans="3:3">
      <c r="C107" t="s">
        <v>223</v>
      </c>
    </row>
    <row r="109" spans="1:1">
      <c r="A109" t="s">
        <v>224</v>
      </c>
    </row>
    <row r="110" spans="1:1">
      <c r="A110" t="s">
        <v>225</v>
      </c>
    </row>
    <row r="111" spans="1:9">
      <c r="A111" s="6" t="s">
        <v>226</v>
      </c>
      <c r="B111" s="2" t="s">
        <v>227</v>
      </c>
      <c r="C111" s="2" t="s">
        <v>228</v>
      </c>
      <c r="D111" s="2" t="s">
        <v>229</v>
      </c>
      <c r="E111" s="2" t="s">
        <v>230</v>
      </c>
      <c r="F111" s="2" t="s">
        <v>231</v>
      </c>
      <c r="G111" s="2" t="s">
        <v>232</v>
      </c>
      <c r="H111" s="2" t="s">
        <v>233</v>
      </c>
      <c r="I111" s="2" t="s">
        <v>234</v>
      </c>
    </row>
    <row r="112" spans="1:9">
      <c r="A112" s="6"/>
      <c r="B112" s="2">
        <v>0</v>
      </c>
      <c r="C112" s="6" t="s">
        <v>235</v>
      </c>
      <c r="D112" s="6"/>
      <c r="E112" s="6"/>
      <c r="F112" s="6"/>
      <c r="G112" s="6" t="s">
        <v>236</v>
      </c>
      <c r="H112" s="6"/>
      <c r="I112" s="6"/>
    </row>
    <row r="113" spans="1:9">
      <c r="A113" s="6" t="s">
        <v>237</v>
      </c>
      <c r="B113" s="2" t="s">
        <v>227</v>
      </c>
      <c r="C113" s="2" t="s">
        <v>228</v>
      </c>
      <c r="D113" s="2" t="s">
        <v>229</v>
      </c>
      <c r="E113" s="2" t="s">
        <v>230</v>
      </c>
      <c r="F113" s="2" t="s">
        <v>231</v>
      </c>
      <c r="G113" s="2" t="s">
        <v>232</v>
      </c>
      <c r="H113" s="2" t="s">
        <v>233</v>
      </c>
      <c r="I113" s="2" t="s">
        <v>234</v>
      </c>
    </row>
    <row r="114" spans="1:9">
      <c r="A114" s="6"/>
      <c r="B114" s="6" t="s">
        <v>238</v>
      </c>
      <c r="C114" s="6"/>
      <c r="D114" s="6"/>
      <c r="E114" s="6"/>
      <c r="F114" s="6"/>
      <c r="G114" s="6"/>
      <c r="H114" s="6"/>
      <c r="I114" s="6"/>
    </row>
    <row r="116" spans="1:4">
      <c r="A116" s="25" t="s">
        <v>239</v>
      </c>
      <c r="B116" s="29" t="s">
        <v>240</v>
      </c>
      <c r="C116" t="s">
        <v>204</v>
      </c>
      <c r="D116" t="s">
        <v>241</v>
      </c>
    </row>
  </sheetData>
  <mergeCells count="5">
    <mergeCell ref="C112:F112"/>
    <mergeCell ref="G112:I112"/>
    <mergeCell ref="B114:I114"/>
    <mergeCell ref="A111:A112"/>
    <mergeCell ref="A113:A114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111"/>
  <sheetViews>
    <sheetView topLeftCell="A28" workbookViewId="0">
      <selection activeCell="H44" sqref="H44"/>
    </sheetView>
  </sheetViews>
  <sheetFormatPr defaultColWidth="9" defaultRowHeight="13.5"/>
  <cols>
    <col min="2" max="2" width="20.375" customWidth="1"/>
    <col min="6" max="6" width="29.25" customWidth="1"/>
    <col min="7" max="7" width="16" customWidth="1"/>
    <col min="8" max="8" width="28.75" customWidth="1"/>
    <col min="9" max="9" width="12.625"/>
  </cols>
  <sheetData>
    <row r="2" spans="1:1">
      <c r="A2" t="s">
        <v>242</v>
      </c>
    </row>
    <row r="3" spans="1:3">
      <c r="A3" s="2" t="s">
        <v>243</v>
      </c>
      <c r="B3" s="2" t="s">
        <v>244</v>
      </c>
      <c r="C3" s="2" t="s">
        <v>245</v>
      </c>
    </row>
    <row r="4" spans="1:3">
      <c r="A4" s="2" t="s">
        <v>246</v>
      </c>
      <c r="B4" s="2" t="s">
        <v>247</v>
      </c>
      <c r="C4" s="2">
        <v>1</v>
      </c>
    </row>
    <row r="5" spans="1:8">
      <c r="A5" s="2" t="s">
        <v>246</v>
      </c>
      <c r="B5" s="2" t="s">
        <v>248</v>
      </c>
      <c r="C5" s="2">
        <v>1</v>
      </c>
      <c r="E5" s="7" t="s">
        <v>1</v>
      </c>
      <c r="F5" s="7" t="s">
        <v>249</v>
      </c>
      <c r="G5" s="7" t="s">
        <v>250</v>
      </c>
      <c r="H5" s="7" t="s">
        <v>244</v>
      </c>
    </row>
    <row r="6" spans="1:8">
      <c r="A6" s="2" t="s">
        <v>246</v>
      </c>
      <c r="B6" s="2" t="s">
        <v>251</v>
      </c>
      <c r="C6" s="2">
        <v>1</v>
      </c>
      <c r="E6" s="7">
        <v>1</v>
      </c>
      <c r="F6" s="7" t="s">
        <v>252</v>
      </c>
      <c r="G6" s="7" t="s">
        <v>253</v>
      </c>
      <c r="H6" s="7" t="s">
        <v>254</v>
      </c>
    </row>
    <row r="7" spans="1:8">
      <c r="A7" s="2" t="s">
        <v>255</v>
      </c>
      <c r="B7" s="2" t="s">
        <v>256</v>
      </c>
      <c r="C7" s="2">
        <v>2</v>
      </c>
      <c r="E7" s="7">
        <v>2</v>
      </c>
      <c r="F7" s="7" t="s">
        <v>257</v>
      </c>
      <c r="G7" s="7" t="s">
        <v>207</v>
      </c>
      <c r="H7" s="7" t="s">
        <v>258</v>
      </c>
    </row>
    <row r="8" spans="1:8">
      <c r="A8" s="2" t="s">
        <v>259</v>
      </c>
      <c r="B8" s="2" t="s">
        <v>260</v>
      </c>
      <c r="C8" s="2">
        <v>4</v>
      </c>
      <c r="E8" s="7">
        <v>3</v>
      </c>
      <c r="F8" s="7" t="s">
        <v>261</v>
      </c>
      <c r="G8" s="7" t="s">
        <v>262</v>
      </c>
      <c r="H8" s="7" t="s">
        <v>263</v>
      </c>
    </row>
    <row r="9" spans="1:8">
      <c r="A9" s="2" t="s">
        <v>246</v>
      </c>
      <c r="B9" s="2" t="s">
        <v>264</v>
      </c>
      <c r="C9" s="2">
        <v>1</v>
      </c>
      <c r="E9" s="7">
        <v>4</v>
      </c>
      <c r="F9" s="7" t="s">
        <v>265</v>
      </c>
      <c r="G9" s="7" t="s">
        <v>266</v>
      </c>
      <c r="H9" s="7" t="s">
        <v>267</v>
      </c>
    </row>
    <row r="10" spans="1:8">
      <c r="A10" s="2" t="s">
        <v>268</v>
      </c>
      <c r="B10" s="2" t="s">
        <v>264</v>
      </c>
      <c r="C10" s="2" t="s">
        <v>268</v>
      </c>
      <c r="E10" s="7">
        <v>5</v>
      </c>
      <c r="F10" s="7" t="s">
        <v>269</v>
      </c>
      <c r="G10" s="7" t="s">
        <v>270</v>
      </c>
      <c r="H10" s="7" t="s">
        <v>271</v>
      </c>
    </row>
    <row r="11" spans="1:8">
      <c r="A11" s="2" t="s">
        <v>246</v>
      </c>
      <c r="B11" s="2" t="s">
        <v>264</v>
      </c>
      <c r="C11" s="2">
        <v>1</v>
      </c>
      <c r="E11" s="7">
        <v>6</v>
      </c>
      <c r="F11" s="7" t="s">
        <v>272</v>
      </c>
      <c r="G11" s="7" t="s">
        <v>273</v>
      </c>
      <c r="H11" s="7" t="s">
        <v>274</v>
      </c>
    </row>
    <row r="12" spans="1:3">
      <c r="A12" s="2" t="s">
        <v>246</v>
      </c>
      <c r="B12" s="2" t="s">
        <v>275</v>
      </c>
      <c r="C12" s="2">
        <v>1</v>
      </c>
    </row>
    <row r="13" spans="1:3">
      <c r="A13" s="2" t="s">
        <v>246</v>
      </c>
      <c r="B13" s="2" t="s">
        <v>275</v>
      </c>
      <c r="C13" s="2">
        <v>1</v>
      </c>
    </row>
    <row r="14" spans="6:6">
      <c r="F14" s="8"/>
    </row>
    <row r="15" spans="1:6">
      <c r="A15" t="s">
        <v>276</v>
      </c>
      <c r="F15" s="8"/>
    </row>
    <row r="16" spans="1:6">
      <c r="A16" s="2" t="s">
        <v>243</v>
      </c>
      <c r="B16" s="2" t="s">
        <v>244</v>
      </c>
      <c r="C16" s="2" t="s">
        <v>245</v>
      </c>
      <c r="F16" s="8"/>
    </row>
    <row r="17" spans="1:3">
      <c r="A17" s="2" t="s">
        <v>246</v>
      </c>
      <c r="B17" s="2" t="s">
        <v>277</v>
      </c>
      <c r="C17" s="2">
        <v>1</v>
      </c>
    </row>
    <row r="18" spans="1:3">
      <c r="A18" s="2" t="s">
        <v>246</v>
      </c>
      <c r="B18" s="2" t="s">
        <v>278</v>
      </c>
      <c r="C18" s="2">
        <v>1</v>
      </c>
    </row>
    <row r="19" spans="1:3">
      <c r="A19" s="2" t="s">
        <v>246</v>
      </c>
      <c r="B19" s="2" t="s">
        <v>251</v>
      </c>
      <c r="C19" s="2">
        <v>1</v>
      </c>
    </row>
    <row r="20" ht="54" spans="1:3">
      <c r="A20" s="2" t="s">
        <v>246</v>
      </c>
      <c r="B20" s="9" t="s">
        <v>279</v>
      </c>
      <c r="C20" s="2">
        <v>1</v>
      </c>
    </row>
    <row r="21" spans="1:3">
      <c r="A21" s="2" t="s">
        <v>246</v>
      </c>
      <c r="B21" s="2" t="s">
        <v>280</v>
      </c>
      <c r="C21" s="2">
        <v>1</v>
      </c>
    </row>
    <row r="22" spans="1:9">
      <c r="A22" s="2" t="s">
        <v>255</v>
      </c>
      <c r="B22" s="2" t="s">
        <v>256</v>
      </c>
      <c r="C22" s="2">
        <v>2</v>
      </c>
      <c r="I22">
        <f>30/180</f>
        <v>0.166666666666667</v>
      </c>
    </row>
    <row r="23" spans="1:3">
      <c r="A23" s="3" t="s">
        <v>259</v>
      </c>
      <c r="B23" s="3" t="s">
        <v>281</v>
      </c>
      <c r="C23" s="3">
        <v>4</v>
      </c>
    </row>
    <row r="24" spans="1:9">
      <c r="A24" s="10" t="s">
        <v>246</v>
      </c>
      <c r="B24" s="11" t="s">
        <v>264</v>
      </c>
      <c r="C24" s="12">
        <v>1</v>
      </c>
      <c r="I24">
        <f>900/4800</f>
        <v>0.1875</v>
      </c>
    </row>
    <row r="25" spans="1:3">
      <c r="A25" s="13" t="s">
        <v>268</v>
      </c>
      <c r="B25" s="2" t="s">
        <v>264</v>
      </c>
      <c r="C25" s="14">
        <v>1</v>
      </c>
    </row>
    <row r="26" spans="1:3">
      <c r="A26" s="15" t="s">
        <v>246</v>
      </c>
      <c r="B26" s="16" t="s">
        <v>264</v>
      </c>
      <c r="C26" s="17">
        <v>1</v>
      </c>
    </row>
    <row r="27" spans="1:3">
      <c r="A27" s="18" t="s">
        <v>246</v>
      </c>
      <c r="B27" s="18" t="s">
        <v>275</v>
      </c>
      <c r="C27" s="18">
        <v>1</v>
      </c>
    </row>
    <row r="28" spans="1:3">
      <c r="A28" s="2" t="s">
        <v>246</v>
      </c>
      <c r="B28" s="2" t="s">
        <v>275</v>
      </c>
      <c r="C28" s="2">
        <v>1</v>
      </c>
    </row>
    <row r="31" spans="1:1">
      <c r="A31" t="s">
        <v>282</v>
      </c>
    </row>
    <row r="32" spans="1:6">
      <c r="A32" t="s">
        <v>283</v>
      </c>
      <c r="F32" t="s">
        <v>284</v>
      </c>
    </row>
    <row r="33" spans="1:7">
      <c r="A33" s="2" t="s">
        <v>285</v>
      </c>
      <c r="B33" s="6" t="s">
        <v>286</v>
      </c>
      <c r="F33" s="2" t="s">
        <v>285</v>
      </c>
      <c r="G33" s="6" t="s">
        <v>286</v>
      </c>
    </row>
    <row r="34" spans="1:7">
      <c r="A34" s="2" t="s">
        <v>287</v>
      </c>
      <c r="B34" s="6"/>
      <c r="F34" s="2" t="s">
        <v>287</v>
      </c>
      <c r="G34" s="6"/>
    </row>
    <row r="35" spans="1:9">
      <c r="A35" s="2" t="s">
        <v>262</v>
      </c>
      <c r="B35" s="6" t="s">
        <v>251</v>
      </c>
      <c r="F35" s="2" t="s">
        <v>207</v>
      </c>
      <c r="G35" s="6" t="s">
        <v>251</v>
      </c>
      <c r="I35">
        <v>407</v>
      </c>
    </row>
    <row r="36" spans="1:9">
      <c r="A36" s="2" t="s">
        <v>253</v>
      </c>
      <c r="B36" s="6" t="s">
        <v>23</v>
      </c>
      <c r="F36" s="2" t="s">
        <v>253</v>
      </c>
      <c r="G36" s="6" t="s">
        <v>23</v>
      </c>
      <c r="H36" t="s">
        <v>288</v>
      </c>
      <c r="I36">
        <v>350</v>
      </c>
    </row>
    <row r="37" spans="1:9">
      <c r="A37" s="2" t="s">
        <v>195</v>
      </c>
      <c r="B37" s="6"/>
      <c r="F37" s="2" t="s">
        <v>195</v>
      </c>
      <c r="G37" s="6"/>
      <c r="H37" t="s">
        <v>289</v>
      </c>
      <c r="I37">
        <v>85</v>
      </c>
    </row>
    <row r="38" spans="1:9">
      <c r="A38" s="2" t="s">
        <v>253</v>
      </c>
      <c r="B38" s="6" t="s">
        <v>209</v>
      </c>
      <c r="F38" s="2" t="s">
        <v>195</v>
      </c>
      <c r="G38" s="6" t="s">
        <v>209</v>
      </c>
      <c r="I38">
        <v>106</v>
      </c>
    </row>
    <row r="39" spans="1:9">
      <c r="A39" s="2" t="s">
        <v>195</v>
      </c>
      <c r="B39" s="6"/>
      <c r="F39" s="2" t="s">
        <v>195</v>
      </c>
      <c r="G39" s="6"/>
      <c r="H39" t="s">
        <v>290</v>
      </c>
      <c r="I39">
        <v>28</v>
      </c>
    </row>
    <row r="40" spans="1:9">
      <c r="A40" s="2" t="s">
        <v>195</v>
      </c>
      <c r="B40" s="6"/>
      <c r="F40" s="2" t="s">
        <v>195</v>
      </c>
      <c r="G40" s="6"/>
      <c r="I40">
        <v>491</v>
      </c>
    </row>
    <row r="41" spans="1:9">
      <c r="A41" s="2" t="s">
        <v>195</v>
      </c>
      <c r="B41" s="6"/>
      <c r="F41" s="2" t="s">
        <v>195</v>
      </c>
      <c r="G41" s="6"/>
      <c r="I41">
        <v>74</v>
      </c>
    </row>
    <row r="42" ht="14.25" customHeight="1" spans="1:9">
      <c r="A42" s="2" t="s">
        <v>253</v>
      </c>
      <c r="B42" s="6" t="s">
        <v>291</v>
      </c>
      <c r="F42" s="2" t="s">
        <v>207</v>
      </c>
      <c r="G42" s="6" t="s">
        <v>275</v>
      </c>
      <c r="I42">
        <v>573</v>
      </c>
    </row>
    <row r="43" spans="1:9">
      <c r="A43" s="2" t="s">
        <v>292</v>
      </c>
      <c r="B43" s="6" t="s">
        <v>275</v>
      </c>
      <c r="F43" s="2" t="s">
        <v>253</v>
      </c>
      <c r="G43" s="6"/>
      <c r="I43">
        <v>284</v>
      </c>
    </row>
    <row r="44" spans="1:9">
      <c r="A44" s="2" t="s">
        <v>253</v>
      </c>
      <c r="B44" s="6"/>
      <c r="I44">
        <f>SUM(I35:I43)</f>
        <v>2398</v>
      </c>
    </row>
    <row r="46" spans="1:7">
      <c r="A46" s="2" t="s">
        <v>191</v>
      </c>
      <c r="B46" s="2"/>
      <c r="F46" s="2" t="s">
        <v>191</v>
      </c>
      <c r="G46" s="2"/>
    </row>
    <row r="47" spans="1:7">
      <c r="A47" s="2" t="s">
        <v>287</v>
      </c>
      <c r="B47" s="6" t="s">
        <v>286</v>
      </c>
      <c r="F47" s="2" t="s">
        <v>287</v>
      </c>
      <c r="G47" s="6" t="s">
        <v>286</v>
      </c>
    </row>
    <row r="48" spans="1:7">
      <c r="A48" s="2" t="s">
        <v>285</v>
      </c>
      <c r="B48" s="6"/>
      <c r="F48" s="2" t="s">
        <v>285</v>
      </c>
      <c r="G48" s="6"/>
    </row>
    <row r="49" spans="1:7">
      <c r="A49" s="7" t="s">
        <v>273</v>
      </c>
      <c r="B49" s="6" t="s">
        <v>251</v>
      </c>
      <c r="F49" s="7" t="s">
        <v>270</v>
      </c>
      <c r="G49" s="6" t="s">
        <v>251</v>
      </c>
    </row>
    <row r="50" spans="1:7">
      <c r="A50" s="2" t="s">
        <v>253</v>
      </c>
      <c r="B50" s="6" t="s">
        <v>293</v>
      </c>
      <c r="F50" s="2" t="s">
        <v>253</v>
      </c>
      <c r="G50" s="6" t="s">
        <v>293</v>
      </c>
    </row>
    <row r="51" spans="1:7">
      <c r="A51" s="2" t="s">
        <v>253</v>
      </c>
      <c r="B51" s="6" t="s">
        <v>294</v>
      </c>
      <c r="F51" s="2" t="s">
        <v>253</v>
      </c>
      <c r="G51" s="6" t="s">
        <v>294</v>
      </c>
    </row>
    <row r="52" spans="1:7">
      <c r="A52" s="2" t="s">
        <v>253</v>
      </c>
      <c r="B52" s="6" t="s">
        <v>23</v>
      </c>
      <c r="D52" s="8"/>
      <c r="F52" s="2" t="s">
        <v>253</v>
      </c>
      <c r="G52" s="6" t="s">
        <v>23</v>
      </c>
    </row>
    <row r="53" spans="1:7">
      <c r="A53" s="2" t="s">
        <v>195</v>
      </c>
      <c r="B53" s="6"/>
      <c r="D53" s="8"/>
      <c r="F53" s="2" t="s">
        <v>195</v>
      </c>
      <c r="G53" s="6"/>
    </row>
    <row r="54" spans="1:7">
      <c r="A54" s="2" t="s">
        <v>195</v>
      </c>
      <c r="B54" s="6" t="s">
        <v>209</v>
      </c>
      <c r="F54" s="2" t="s">
        <v>253</v>
      </c>
      <c r="G54" s="6" t="s">
        <v>209</v>
      </c>
    </row>
    <row r="55" spans="1:7">
      <c r="A55" s="7" t="s">
        <v>195</v>
      </c>
      <c r="B55" s="6"/>
      <c r="F55" s="7" t="s">
        <v>195</v>
      </c>
      <c r="G55" s="6"/>
    </row>
    <row r="56" spans="1:7">
      <c r="A56" s="7" t="s">
        <v>195</v>
      </c>
      <c r="B56" s="6"/>
      <c r="F56" s="7" t="s">
        <v>195</v>
      </c>
      <c r="G56" s="6"/>
    </row>
    <row r="57" spans="1:7">
      <c r="A57" s="7" t="s">
        <v>195</v>
      </c>
      <c r="B57" s="6"/>
      <c r="F57" s="7" t="s">
        <v>195</v>
      </c>
      <c r="G57" s="6"/>
    </row>
    <row r="58" spans="1:7">
      <c r="A58" s="7" t="s">
        <v>295</v>
      </c>
      <c r="B58" s="6" t="s">
        <v>275</v>
      </c>
      <c r="F58" s="2" t="s">
        <v>253</v>
      </c>
      <c r="G58" s="6" t="s">
        <v>291</v>
      </c>
    </row>
    <row r="59" spans="1:7">
      <c r="A59" s="7" t="s">
        <v>253</v>
      </c>
      <c r="B59" s="6"/>
      <c r="F59" s="7" t="s">
        <v>296</v>
      </c>
      <c r="G59" s="19" t="s">
        <v>275</v>
      </c>
    </row>
    <row r="60" spans="6:7">
      <c r="F60" s="7" t="s">
        <v>253</v>
      </c>
      <c r="G60" s="20"/>
    </row>
    <row r="62" ht="15.75" spans="1:1">
      <c r="A62" s="21"/>
    </row>
    <row r="63" ht="30" spans="1:6">
      <c r="A63" s="21" t="s">
        <v>297</v>
      </c>
      <c r="F63" s="22" t="s">
        <v>298</v>
      </c>
    </row>
    <row r="64" spans="1:7">
      <c r="A64" s="2" t="s">
        <v>285</v>
      </c>
      <c r="B64" s="6" t="s">
        <v>286</v>
      </c>
      <c r="F64" s="2" t="s">
        <v>191</v>
      </c>
      <c r="G64" s="2"/>
    </row>
    <row r="65" spans="1:7">
      <c r="A65" s="2" t="s">
        <v>287</v>
      </c>
      <c r="B65" s="6"/>
      <c r="F65" s="2" t="s">
        <v>287</v>
      </c>
      <c r="G65" s="6" t="s">
        <v>286</v>
      </c>
    </row>
    <row r="66" spans="1:7">
      <c r="A66" s="2" t="s">
        <v>253</v>
      </c>
      <c r="B66" s="6" t="s">
        <v>251</v>
      </c>
      <c r="F66" s="2" t="s">
        <v>285</v>
      </c>
      <c r="G66" s="6"/>
    </row>
    <row r="67" spans="1:7">
      <c r="A67" s="2" t="s">
        <v>195</v>
      </c>
      <c r="B67" s="6" t="s">
        <v>23</v>
      </c>
      <c r="F67" s="7" t="s">
        <v>266</v>
      </c>
      <c r="G67" s="6" t="s">
        <v>251</v>
      </c>
    </row>
    <row r="68" spans="1:8">
      <c r="A68" s="2" t="s">
        <v>195</v>
      </c>
      <c r="B68" s="6"/>
      <c r="F68" s="2" t="s">
        <v>253</v>
      </c>
      <c r="G68" s="6" t="s">
        <v>293</v>
      </c>
      <c r="H68" t="s">
        <v>299</v>
      </c>
    </row>
    <row r="69" spans="1:7">
      <c r="A69" s="2" t="s">
        <v>195</v>
      </c>
      <c r="B69" s="6" t="s">
        <v>209</v>
      </c>
      <c r="F69" s="2" t="s">
        <v>253</v>
      </c>
      <c r="G69" s="6" t="s">
        <v>294</v>
      </c>
    </row>
    <row r="70" spans="1:9">
      <c r="A70" s="2" t="s">
        <v>195</v>
      </c>
      <c r="B70" s="6"/>
      <c r="F70" s="2" t="s">
        <v>195</v>
      </c>
      <c r="G70" s="6" t="s">
        <v>23</v>
      </c>
      <c r="I70">
        <f>11/18</f>
        <v>0.611111111111111</v>
      </c>
    </row>
    <row r="71" spans="1:7">
      <c r="A71" s="2" t="s">
        <v>195</v>
      </c>
      <c r="B71" s="6"/>
      <c r="F71" s="2" t="s">
        <v>195</v>
      </c>
      <c r="G71" s="6"/>
    </row>
    <row r="72" spans="1:7">
      <c r="A72" s="2" t="s">
        <v>195</v>
      </c>
      <c r="B72" s="6"/>
      <c r="F72" s="2" t="s">
        <v>195</v>
      </c>
      <c r="G72" s="6" t="s">
        <v>209</v>
      </c>
    </row>
    <row r="73" spans="1:9">
      <c r="A73" s="2" t="s">
        <v>195</v>
      </c>
      <c r="B73" s="6" t="s">
        <v>275</v>
      </c>
      <c r="F73" s="7" t="s">
        <v>195</v>
      </c>
      <c r="G73" s="6"/>
      <c r="I73">
        <f>3200/4800</f>
        <v>0.666666666666667</v>
      </c>
    </row>
    <row r="74" spans="1:7">
      <c r="A74" s="2" t="s">
        <v>253</v>
      </c>
      <c r="B74" s="6"/>
      <c r="F74" s="7" t="s">
        <v>253</v>
      </c>
      <c r="G74" s="6"/>
    </row>
    <row r="75" spans="6:7">
      <c r="F75" s="7" t="s">
        <v>195</v>
      </c>
      <c r="G75" s="6"/>
    </row>
    <row r="76" spans="6:7">
      <c r="F76" s="2" t="s">
        <v>300</v>
      </c>
      <c r="G76" s="6" t="s">
        <v>291</v>
      </c>
    </row>
    <row r="77" spans="1:7">
      <c r="A77" s="8"/>
      <c r="F77" s="23" t="s">
        <v>268</v>
      </c>
      <c r="G77" s="6"/>
    </row>
    <row r="78" spans="6:7">
      <c r="F78" s="2" t="s">
        <v>300</v>
      </c>
      <c r="G78" s="6"/>
    </row>
    <row r="79" spans="6:7">
      <c r="F79" s="2" t="s">
        <v>300</v>
      </c>
      <c r="G79" s="6" t="s">
        <v>275</v>
      </c>
    </row>
    <row r="80" spans="6:7">
      <c r="F80" s="2" t="s">
        <v>300</v>
      </c>
      <c r="G80" s="6"/>
    </row>
    <row r="83" spans="1:1">
      <c r="A83" s="8"/>
    </row>
    <row r="84" spans="1:4">
      <c r="A84" s="8"/>
      <c r="D84" s="8"/>
    </row>
    <row r="85" spans="4:4">
      <c r="D85" s="8"/>
    </row>
    <row r="110" spans="1:1">
      <c r="A110" s="8"/>
    </row>
    <row r="111" spans="1:1">
      <c r="A111" s="8"/>
    </row>
  </sheetData>
  <mergeCells count="25">
    <mergeCell ref="B33:B34"/>
    <mergeCell ref="B36:B37"/>
    <mergeCell ref="B38:B41"/>
    <mergeCell ref="B43:B44"/>
    <mergeCell ref="B47:B48"/>
    <mergeCell ref="B52:B53"/>
    <mergeCell ref="B54:B57"/>
    <mergeCell ref="B58:B59"/>
    <mergeCell ref="B64:B65"/>
    <mergeCell ref="B67:B68"/>
    <mergeCell ref="B69:B72"/>
    <mergeCell ref="B73:B74"/>
    <mergeCell ref="G33:G34"/>
    <mergeCell ref="G36:G37"/>
    <mergeCell ref="G38:G41"/>
    <mergeCell ref="G42:G43"/>
    <mergeCell ref="G47:G48"/>
    <mergeCell ref="G52:G53"/>
    <mergeCell ref="G54:G57"/>
    <mergeCell ref="G59:G60"/>
    <mergeCell ref="G65:G66"/>
    <mergeCell ref="G70:G71"/>
    <mergeCell ref="G72:G75"/>
    <mergeCell ref="G76:G78"/>
    <mergeCell ref="G79:G80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5"/>
  <sheetViews>
    <sheetView topLeftCell="A51" workbookViewId="0">
      <selection activeCell="F40" sqref="F40"/>
    </sheetView>
  </sheetViews>
  <sheetFormatPr defaultColWidth="9" defaultRowHeight="13.5" outlineLevelCol="4"/>
  <cols>
    <col min="3" max="3" width="15.25" customWidth="1"/>
    <col min="4" max="4" width="23.375" customWidth="1"/>
  </cols>
  <sheetData>
    <row r="1" spans="1:1">
      <c r="A1" t="s">
        <v>301</v>
      </c>
    </row>
    <row r="2" spans="1:1">
      <c r="A2" t="s">
        <v>302</v>
      </c>
    </row>
    <row r="3" spans="1:5">
      <c r="A3" s="2" t="s">
        <v>303</v>
      </c>
      <c r="B3" s="2" t="s">
        <v>304</v>
      </c>
      <c r="C3" s="2" t="s">
        <v>305</v>
      </c>
      <c r="D3" s="2" t="s">
        <v>306</v>
      </c>
      <c r="E3" s="2" t="s">
        <v>307</v>
      </c>
    </row>
    <row r="4" spans="1:5">
      <c r="A4" s="2">
        <v>1</v>
      </c>
      <c r="B4" s="2" t="s">
        <v>308</v>
      </c>
      <c r="C4" s="2" t="s">
        <v>309</v>
      </c>
      <c r="D4" s="2" t="s">
        <v>310</v>
      </c>
      <c r="E4" s="2" t="s">
        <v>311</v>
      </c>
    </row>
    <row r="5" spans="1:5">
      <c r="A5" s="2">
        <v>2</v>
      </c>
      <c r="B5" s="2" t="s">
        <v>312</v>
      </c>
      <c r="C5" s="2" t="s">
        <v>306</v>
      </c>
      <c r="D5" s="2" t="s">
        <v>313</v>
      </c>
      <c r="E5" s="2"/>
    </row>
    <row r="6" spans="1:5">
      <c r="A6" s="2">
        <v>3</v>
      </c>
      <c r="B6" s="2" t="s">
        <v>308</v>
      </c>
      <c r="C6" s="2" t="s">
        <v>314</v>
      </c>
      <c r="D6" s="2" t="s">
        <v>315</v>
      </c>
      <c r="E6" s="2"/>
    </row>
    <row r="7" spans="1:5">
      <c r="A7" s="2">
        <v>4</v>
      </c>
      <c r="B7" s="2" t="s">
        <v>308</v>
      </c>
      <c r="C7" s="2" t="s">
        <v>316</v>
      </c>
      <c r="D7" s="2" t="s">
        <v>317</v>
      </c>
      <c r="E7" s="2"/>
    </row>
    <row r="8" spans="1:5">
      <c r="A8" s="2">
        <v>5</v>
      </c>
      <c r="B8" s="2" t="s">
        <v>312</v>
      </c>
      <c r="C8" s="2" t="s">
        <v>318</v>
      </c>
      <c r="D8" s="2" t="s">
        <v>319</v>
      </c>
      <c r="E8" s="2"/>
    </row>
    <row r="9" spans="1:5">
      <c r="A9" s="2">
        <v>6</v>
      </c>
      <c r="B9" s="2" t="s">
        <v>312</v>
      </c>
      <c r="C9" s="2" t="s">
        <v>320</v>
      </c>
      <c r="D9" s="2" t="s">
        <v>25</v>
      </c>
      <c r="E9" s="2"/>
    </row>
    <row r="12" spans="1:1">
      <c r="A12" t="s">
        <v>321</v>
      </c>
    </row>
    <row r="13" spans="1:1">
      <c r="A13" t="s">
        <v>322</v>
      </c>
    </row>
    <row r="14" spans="1:5">
      <c r="A14" s="2" t="s">
        <v>303</v>
      </c>
      <c r="B14" s="2" t="s">
        <v>304</v>
      </c>
      <c r="C14" s="2" t="s">
        <v>305</v>
      </c>
      <c r="D14" s="2" t="s">
        <v>306</v>
      </c>
      <c r="E14" s="2" t="s">
        <v>307</v>
      </c>
    </row>
    <row r="15" spans="1:5">
      <c r="A15" s="2">
        <v>1</v>
      </c>
      <c r="B15" s="2" t="s">
        <v>308</v>
      </c>
      <c r="C15" s="2" t="s">
        <v>309</v>
      </c>
      <c r="D15" s="2" t="s">
        <v>310</v>
      </c>
      <c r="E15" s="2" t="s">
        <v>311</v>
      </c>
    </row>
    <row r="16" spans="1:5">
      <c r="A16" s="2">
        <v>2</v>
      </c>
      <c r="B16" s="2" t="s">
        <v>312</v>
      </c>
      <c r="C16" s="2" t="s">
        <v>306</v>
      </c>
      <c r="D16" s="2" t="s">
        <v>313</v>
      </c>
      <c r="E16" s="2"/>
    </row>
    <row r="19" spans="1:1">
      <c r="A19" t="s">
        <v>323</v>
      </c>
    </row>
    <row r="20" spans="1:1">
      <c r="A20" t="s">
        <v>324</v>
      </c>
    </row>
    <row r="21" spans="1:5">
      <c r="A21" s="2" t="s">
        <v>303</v>
      </c>
      <c r="B21" s="2" t="s">
        <v>304</v>
      </c>
      <c r="C21" s="2" t="s">
        <v>305</v>
      </c>
      <c r="D21" s="2" t="s">
        <v>306</v>
      </c>
      <c r="E21" s="2" t="s">
        <v>307</v>
      </c>
    </row>
    <row r="22" spans="1:5">
      <c r="A22" s="2">
        <v>1</v>
      </c>
      <c r="B22" s="2" t="s">
        <v>308</v>
      </c>
      <c r="C22" s="2" t="s">
        <v>309</v>
      </c>
      <c r="D22" s="2" t="s">
        <v>317</v>
      </c>
      <c r="E22" s="2" t="s">
        <v>311</v>
      </c>
    </row>
    <row r="23" spans="1:5">
      <c r="A23" s="2">
        <v>2</v>
      </c>
      <c r="B23" s="2" t="s">
        <v>312</v>
      </c>
      <c r="C23" s="2" t="s">
        <v>306</v>
      </c>
      <c r="D23" s="2" t="s">
        <v>313</v>
      </c>
      <c r="E23" s="2"/>
    </row>
    <row r="26" spans="1:1">
      <c r="A26" t="s">
        <v>325</v>
      </c>
    </row>
    <row r="27" spans="1:1">
      <c r="A27" t="s">
        <v>326</v>
      </c>
    </row>
    <row r="28" spans="1:5">
      <c r="A28" s="2" t="s">
        <v>303</v>
      </c>
      <c r="B28" s="2" t="s">
        <v>304</v>
      </c>
      <c r="C28" s="2" t="s">
        <v>305</v>
      </c>
      <c r="D28" s="2" t="s">
        <v>306</v>
      </c>
      <c r="E28" s="2" t="s">
        <v>307</v>
      </c>
    </row>
    <row r="29" spans="1:5">
      <c r="A29" s="2">
        <v>1</v>
      </c>
      <c r="B29" s="2" t="s">
        <v>312</v>
      </c>
      <c r="C29" s="2" t="s">
        <v>327</v>
      </c>
      <c r="D29" s="2" t="s">
        <v>328</v>
      </c>
      <c r="E29" s="2" t="s">
        <v>311</v>
      </c>
    </row>
    <row r="30" spans="1:5">
      <c r="A30" s="2">
        <v>2</v>
      </c>
      <c r="B30" s="2" t="s">
        <v>312</v>
      </c>
      <c r="C30" s="2" t="s">
        <v>329</v>
      </c>
      <c r="D30" s="2" t="s">
        <v>330</v>
      </c>
      <c r="E30" s="2"/>
    </row>
    <row r="31" spans="1:5">
      <c r="A31" s="2">
        <v>3</v>
      </c>
      <c r="B31" s="2" t="s">
        <v>312</v>
      </c>
      <c r="C31" s="2" t="s">
        <v>331</v>
      </c>
      <c r="D31" s="2" t="s">
        <v>332</v>
      </c>
      <c r="E31" s="2"/>
    </row>
    <row r="33" spans="1:1">
      <c r="A33" t="s">
        <v>333</v>
      </c>
    </row>
    <row r="34" spans="1:1">
      <c r="A34" t="s">
        <v>334</v>
      </c>
    </row>
    <row r="35" spans="1:5">
      <c r="A35" s="2" t="s">
        <v>303</v>
      </c>
      <c r="B35" s="2" t="s">
        <v>304</v>
      </c>
      <c r="C35" s="2" t="s">
        <v>305</v>
      </c>
      <c r="D35" s="2" t="s">
        <v>306</v>
      </c>
      <c r="E35" s="2" t="s">
        <v>307</v>
      </c>
    </row>
    <row r="36" spans="1:5">
      <c r="A36" s="2">
        <v>1</v>
      </c>
      <c r="B36" s="2" t="s">
        <v>308</v>
      </c>
      <c r="C36" s="2" t="s">
        <v>309</v>
      </c>
      <c r="D36" s="2" t="s">
        <v>335</v>
      </c>
      <c r="E36" s="2" t="s">
        <v>311</v>
      </c>
    </row>
    <row r="37" spans="1:5">
      <c r="A37" s="2">
        <v>2</v>
      </c>
      <c r="B37" s="2" t="s">
        <v>312</v>
      </c>
      <c r="C37" s="2" t="s">
        <v>306</v>
      </c>
      <c r="D37" s="2" t="s">
        <v>313</v>
      </c>
      <c r="E37" s="2"/>
    </row>
    <row r="39" spans="1:1">
      <c r="A39" t="s">
        <v>336</v>
      </c>
    </row>
    <row r="40" spans="1:1">
      <c r="A40" t="s">
        <v>337</v>
      </c>
    </row>
    <row r="41" spans="1:5">
      <c r="A41" s="2" t="s">
        <v>303</v>
      </c>
      <c r="B41" s="2" t="s">
        <v>304</v>
      </c>
      <c r="C41" s="2" t="s">
        <v>305</v>
      </c>
      <c r="D41" s="2" t="s">
        <v>306</v>
      </c>
      <c r="E41" s="2" t="s">
        <v>307</v>
      </c>
    </row>
    <row r="42" spans="1:5">
      <c r="A42" s="2">
        <v>1</v>
      </c>
      <c r="B42" s="2" t="s">
        <v>308</v>
      </c>
      <c r="C42" s="2" t="s">
        <v>309</v>
      </c>
      <c r="D42" s="2" t="s">
        <v>338</v>
      </c>
      <c r="E42" s="3" t="s">
        <v>311</v>
      </c>
    </row>
    <row r="43" spans="1:5">
      <c r="A43" s="3">
        <v>2</v>
      </c>
      <c r="B43" s="3" t="s">
        <v>312</v>
      </c>
      <c r="C43" s="3" t="s">
        <v>306</v>
      </c>
      <c r="D43" s="5" t="s">
        <v>313</v>
      </c>
      <c r="E43" s="2"/>
    </row>
    <row r="44" spans="1:5">
      <c r="A44" s="2">
        <v>3</v>
      </c>
      <c r="B44" s="2" t="s">
        <v>308</v>
      </c>
      <c r="C44" s="2" t="s">
        <v>339</v>
      </c>
      <c r="D44" s="4" t="s">
        <v>340</v>
      </c>
      <c r="E44" s="2"/>
    </row>
    <row r="46" spans="1:1">
      <c r="A46" t="s">
        <v>341</v>
      </c>
    </row>
    <row r="47" spans="1:1">
      <c r="A47" t="s">
        <v>342</v>
      </c>
    </row>
    <row r="48" spans="1:5">
      <c r="A48" s="2" t="s">
        <v>303</v>
      </c>
      <c r="B48" s="2" t="s">
        <v>304</v>
      </c>
      <c r="C48" s="2" t="s">
        <v>305</v>
      </c>
      <c r="D48" s="2" t="s">
        <v>306</v>
      </c>
      <c r="E48" s="2" t="s">
        <v>307</v>
      </c>
    </row>
    <row r="49" spans="1:5">
      <c r="A49" s="2">
        <v>1</v>
      </c>
      <c r="B49" s="2" t="s">
        <v>308</v>
      </c>
      <c r="C49" s="2" t="s">
        <v>309</v>
      </c>
      <c r="D49" s="2" t="s">
        <v>338</v>
      </c>
      <c r="E49" s="2" t="s">
        <v>311</v>
      </c>
    </row>
    <row r="50" spans="1:5">
      <c r="A50" s="2">
        <v>2</v>
      </c>
      <c r="B50" s="2" t="s">
        <v>312</v>
      </c>
      <c r="C50" s="2" t="s">
        <v>306</v>
      </c>
      <c r="D50" s="2" t="s">
        <v>313</v>
      </c>
      <c r="E50" s="2"/>
    </row>
    <row r="52" spans="1:1">
      <c r="A52" t="s">
        <v>343</v>
      </c>
    </row>
    <row r="53" spans="1:1">
      <c r="A53" t="s">
        <v>342</v>
      </c>
    </row>
    <row r="54" spans="1:5">
      <c r="A54" s="2" t="s">
        <v>303</v>
      </c>
      <c r="B54" s="2" t="s">
        <v>304</v>
      </c>
      <c r="C54" s="2" t="s">
        <v>305</v>
      </c>
      <c r="D54" s="2" t="s">
        <v>306</v>
      </c>
      <c r="E54" s="2" t="s">
        <v>307</v>
      </c>
    </row>
    <row r="55" spans="1:5">
      <c r="A55" s="2">
        <v>1</v>
      </c>
      <c r="B55" s="2" t="s">
        <v>308</v>
      </c>
      <c r="C55" s="2" t="s">
        <v>344</v>
      </c>
      <c r="D55" s="2" t="s">
        <v>338</v>
      </c>
      <c r="E55" s="6" t="s">
        <v>311</v>
      </c>
    </row>
    <row r="56" spans="1:5">
      <c r="A56" s="2">
        <v>2</v>
      </c>
      <c r="B56" s="2" t="s">
        <v>308</v>
      </c>
      <c r="C56" s="2" t="s">
        <v>345</v>
      </c>
      <c r="D56" s="2" t="s">
        <v>346</v>
      </c>
      <c r="E56" s="6"/>
    </row>
    <row r="57" spans="1:5">
      <c r="A57" s="2">
        <v>3</v>
      </c>
      <c r="B57" s="2" t="s">
        <v>308</v>
      </c>
      <c r="C57" s="2" t="s">
        <v>347</v>
      </c>
      <c r="D57" s="2" t="s">
        <v>348</v>
      </c>
      <c r="E57" s="2"/>
    </row>
    <row r="60" spans="1:1">
      <c r="A60" t="s">
        <v>349</v>
      </c>
    </row>
    <row r="61" spans="1:5">
      <c r="A61" s="2" t="s">
        <v>303</v>
      </c>
      <c r="B61" s="2" t="s">
        <v>304</v>
      </c>
      <c r="C61" s="2" t="s">
        <v>305</v>
      </c>
      <c r="D61" s="2" t="s">
        <v>306</v>
      </c>
      <c r="E61" s="2" t="s">
        <v>307</v>
      </c>
    </row>
    <row r="62" spans="1:5">
      <c r="A62" s="2">
        <v>1</v>
      </c>
      <c r="B62" s="2" t="s">
        <v>308</v>
      </c>
      <c r="C62" s="2" t="s">
        <v>309</v>
      </c>
      <c r="D62" s="2" t="s">
        <v>310</v>
      </c>
      <c r="E62" s="3" t="s">
        <v>311</v>
      </c>
    </row>
    <row r="63" spans="1:5">
      <c r="A63" s="3">
        <v>2</v>
      </c>
      <c r="B63" s="3" t="s">
        <v>312</v>
      </c>
      <c r="C63" s="3" t="s">
        <v>306</v>
      </c>
      <c r="D63" s="5" t="s">
        <v>313</v>
      </c>
      <c r="E63" s="2"/>
    </row>
    <row r="64" spans="1:5">
      <c r="A64" s="2">
        <v>3</v>
      </c>
      <c r="B64" s="2" t="s">
        <v>308</v>
      </c>
      <c r="C64" s="2" t="s">
        <v>350</v>
      </c>
      <c r="D64" s="4" t="s">
        <v>351</v>
      </c>
      <c r="E64" s="2"/>
    </row>
    <row r="65" spans="1:5">
      <c r="A65" s="2">
        <v>4</v>
      </c>
      <c r="B65" s="2" t="s">
        <v>308</v>
      </c>
      <c r="C65" s="2" t="s">
        <v>352</v>
      </c>
      <c r="D65" s="2" t="s">
        <v>335</v>
      </c>
      <c r="E65" s="2"/>
    </row>
    <row r="67" spans="1:1">
      <c r="A67" t="s">
        <v>353</v>
      </c>
    </row>
    <row r="68" spans="1:1">
      <c r="A68" t="s">
        <v>354</v>
      </c>
    </row>
    <row r="69" spans="1:5">
      <c r="A69" s="2" t="s">
        <v>303</v>
      </c>
      <c r="B69" s="2" t="s">
        <v>304</v>
      </c>
      <c r="C69" s="2" t="s">
        <v>305</v>
      </c>
      <c r="D69" s="2" t="s">
        <v>306</v>
      </c>
      <c r="E69" s="2" t="s">
        <v>307</v>
      </c>
    </row>
    <row r="70" spans="1:5">
      <c r="A70" s="2">
        <v>1</v>
      </c>
      <c r="B70" s="2" t="s">
        <v>308</v>
      </c>
      <c r="C70" s="2" t="s">
        <v>309</v>
      </c>
      <c r="D70" s="2" t="s">
        <v>256</v>
      </c>
      <c r="E70" s="2" t="s">
        <v>311</v>
      </c>
    </row>
    <row r="71" spans="1:5">
      <c r="A71" s="2">
        <v>2</v>
      </c>
      <c r="B71" s="2" t="s">
        <v>312</v>
      </c>
      <c r="C71" s="2" t="s">
        <v>306</v>
      </c>
      <c r="D71" s="2" t="s">
        <v>313</v>
      </c>
      <c r="E71" s="2"/>
    </row>
    <row r="72" spans="1:5">
      <c r="A72" s="2">
        <v>3</v>
      </c>
      <c r="B72" s="2" t="s">
        <v>308</v>
      </c>
      <c r="C72" s="2" t="s">
        <v>355</v>
      </c>
      <c r="D72" s="2" t="s">
        <v>310</v>
      </c>
      <c r="E72" s="3"/>
    </row>
    <row r="73" spans="1:5">
      <c r="A73" s="2">
        <v>4</v>
      </c>
      <c r="B73" s="2" t="s">
        <v>308</v>
      </c>
      <c r="C73" s="2" t="s">
        <v>347</v>
      </c>
      <c r="D73" s="4" t="s">
        <v>348</v>
      </c>
      <c r="E73" s="2"/>
    </row>
    <row r="74" spans="1:5">
      <c r="A74" s="2">
        <v>5</v>
      </c>
      <c r="B74" s="2" t="s">
        <v>312</v>
      </c>
      <c r="C74" s="2" t="s">
        <v>318</v>
      </c>
      <c r="D74" s="4" t="s">
        <v>319</v>
      </c>
      <c r="E74" s="2"/>
    </row>
    <row r="75" spans="1:5">
      <c r="A75" s="2">
        <v>6</v>
      </c>
      <c r="B75" s="2" t="s">
        <v>312</v>
      </c>
      <c r="C75" s="2" t="s">
        <v>320</v>
      </c>
      <c r="D75" s="4" t="s">
        <v>25</v>
      </c>
      <c r="E75" s="2"/>
    </row>
  </sheetData>
  <mergeCells count="1">
    <mergeCell ref="E55:E56"/>
  </mergeCells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9"/>
  <sheetViews>
    <sheetView topLeftCell="A5" workbookViewId="0">
      <selection activeCell="C27" sqref="C27"/>
    </sheetView>
  </sheetViews>
  <sheetFormatPr defaultColWidth="9" defaultRowHeight="13.5" outlineLevelCol="4"/>
  <cols>
    <col min="3" max="3" width="15.25" customWidth="1"/>
    <col min="4" max="4" width="23.375" customWidth="1"/>
  </cols>
  <sheetData>
    <row r="1" spans="1:1">
      <c r="A1" t="s">
        <v>333</v>
      </c>
    </row>
    <row r="2" spans="1:1">
      <c r="A2" t="s">
        <v>334</v>
      </c>
    </row>
    <row r="3" spans="1:5">
      <c r="A3" s="2" t="s">
        <v>303</v>
      </c>
      <c r="B3" s="2" t="s">
        <v>304</v>
      </c>
      <c r="C3" s="2" t="s">
        <v>305</v>
      </c>
      <c r="D3" s="2" t="s">
        <v>306</v>
      </c>
      <c r="E3" s="2" t="s">
        <v>307</v>
      </c>
    </row>
    <row r="4" spans="1:5">
      <c r="A4" s="2">
        <v>1</v>
      </c>
      <c r="B4" s="2" t="s">
        <v>308</v>
      </c>
      <c r="C4" s="2" t="s">
        <v>309</v>
      </c>
      <c r="D4" s="2" t="s">
        <v>335</v>
      </c>
      <c r="E4" s="2" t="s">
        <v>311</v>
      </c>
    </row>
    <row r="5" spans="1:5">
      <c r="A5" s="2">
        <v>2</v>
      </c>
      <c r="B5" s="2" t="s">
        <v>312</v>
      </c>
      <c r="C5" s="2" t="s">
        <v>306</v>
      </c>
      <c r="D5" s="2" t="s">
        <v>313</v>
      </c>
      <c r="E5" s="2"/>
    </row>
    <row r="7" spans="1:1">
      <c r="A7" t="s">
        <v>356</v>
      </c>
    </row>
    <row r="8" spans="1:1">
      <c r="A8" t="s">
        <v>342</v>
      </c>
    </row>
    <row r="9" spans="1:5">
      <c r="A9" s="2" t="s">
        <v>303</v>
      </c>
      <c r="B9" s="2" t="s">
        <v>304</v>
      </c>
      <c r="C9" s="2" t="s">
        <v>305</v>
      </c>
      <c r="D9" s="2" t="s">
        <v>306</v>
      </c>
      <c r="E9" s="2" t="s">
        <v>307</v>
      </c>
    </row>
    <row r="10" spans="1:5">
      <c r="A10" s="2">
        <v>1</v>
      </c>
      <c r="B10" s="2" t="s">
        <v>308</v>
      </c>
      <c r="C10" s="2" t="s">
        <v>309</v>
      </c>
      <c r="D10" s="2" t="s">
        <v>338</v>
      </c>
      <c r="E10" s="2" t="s">
        <v>311</v>
      </c>
    </row>
    <row r="11" spans="1:5">
      <c r="A11" s="2">
        <v>2</v>
      </c>
      <c r="B11" s="2" t="s">
        <v>312</v>
      </c>
      <c r="C11" s="2" t="s">
        <v>306</v>
      </c>
      <c r="D11" s="2" t="s">
        <v>313</v>
      </c>
      <c r="E11" s="2"/>
    </row>
    <row r="13" spans="1:1">
      <c r="A13" t="s">
        <v>357</v>
      </c>
    </row>
    <row r="14" spans="1:5">
      <c r="A14" s="2" t="s">
        <v>303</v>
      </c>
      <c r="B14" s="2" t="s">
        <v>304</v>
      </c>
      <c r="C14" s="2" t="s">
        <v>305</v>
      </c>
      <c r="D14" s="2" t="s">
        <v>306</v>
      </c>
      <c r="E14" s="2" t="s">
        <v>307</v>
      </c>
    </row>
    <row r="15" spans="1:5">
      <c r="A15" s="2">
        <v>1</v>
      </c>
      <c r="B15" s="2" t="s">
        <v>308</v>
      </c>
      <c r="C15" s="2" t="s">
        <v>309</v>
      </c>
      <c r="D15" s="2" t="s">
        <v>310</v>
      </c>
      <c r="E15" s="2" t="s">
        <v>311</v>
      </c>
    </row>
    <row r="16" spans="1:5">
      <c r="A16" s="2">
        <v>2</v>
      </c>
      <c r="B16" s="2" t="s">
        <v>312</v>
      </c>
      <c r="C16" s="2" t="s">
        <v>306</v>
      </c>
      <c r="D16" s="2" t="s">
        <v>313</v>
      </c>
      <c r="E16" s="2"/>
    </row>
    <row r="17" spans="1:5">
      <c r="A17" s="2">
        <v>3</v>
      </c>
      <c r="B17" s="2" t="s">
        <v>308</v>
      </c>
      <c r="C17" s="2" t="s">
        <v>350</v>
      </c>
      <c r="D17" s="2" t="s">
        <v>351</v>
      </c>
      <c r="E17" s="2"/>
    </row>
    <row r="18" spans="1:5">
      <c r="A18" s="2">
        <v>4</v>
      </c>
      <c r="B18" s="2" t="s">
        <v>308</v>
      </c>
      <c r="C18" s="2" t="s">
        <v>358</v>
      </c>
      <c r="D18" s="2" t="s">
        <v>335</v>
      </c>
      <c r="E18" s="2"/>
    </row>
    <row r="20" spans="1:1">
      <c r="A20" t="s">
        <v>359</v>
      </c>
    </row>
    <row r="21" spans="1:1">
      <c r="A21" t="s">
        <v>354</v>
      </c>
    </row>
    <row r="22" spans="1:5">
      <c r="A22" s="2" t="s">
        <v>303</v>
      </c>
      <c r="B22" s="2" t="s">
        <v>304</v>
      </c>
      <c r="C22" s="2" t="s">
        <v>305</v>
      </c>
      <c r="D22" s="2" t="s">
        <v>306</v>
      </c>
      <c r="E22" s="2" t="s">
        <v>307</v>
      </c>
    </row>
    <row r="23" spans="1:5">
      <c r="A23" s="2">
        <v>1</v>
      </c>
      <c r="B23" s="2" t="s">
        <v>308</v>
      </c>
      <c r="C23" s="2" t="s">
        <v>309</v>
      </c>
      <c r="D23" s="2" t="s">
        <v>256</v>
      </c>
      <c r="E23" s="2" t="s">
        <v>311</v>
      </c>
    </row>
    <row r="24" spans="1:5">
      <c r="A24" s="2">
        <v>2</v>
      </c>
      <c r="B24" s="2" t="s">
        <v>312</v>
      </c>
      <c r="C24" s="2" t="s">
        <v>306</v>
      </c>
      <c r="D24" s="2" t="s">
        <v>313</v>
      </c>
      <c r="E24" s="2"/>
    </row>
    <row r="25" spans="1:5">
      <c r="A25" s="2">
        <v>3</v>
      </c>
      <c r="B25" s="2" t="s">
        <v>308</v>
      </c>
      <c r="C25" s="2" t="s">
        <v>355</v>
      </c>
      <c r="D25" s="2" t="s">
        <v>310</v>
      </c>
      <c r="E25" s="3"/>
    </row>
    <row r="26" spans="1:5">
      <c r="A26" s="2">
        <v>4</v>
      </c>
      <c r="B26" s="2" t="s">
        <v>308</v>
      </c>
      <c r="C26" s="2" t="s">
        <v>347</v>
      </c>
      <c r="D26" s="4" t="s">
        <v>348</v>
      </c>
      <c r="E26" s="2"/>
    </row>
    <row r="27" spans="1:5">
      <c r="A27" s="2">
        <v>5</v>
      </c>
      <c r="B27" s="2" t="s">
        <v>312</v>
      </c>
      <c r="C27" s="2" t="s">
        <v>318</v>
      </c>
      <c r="D27" s="4" t="s">
        <v>319</v>
      </c>
      <c r="E27" s="2"/>
    </row>
    <row r="28" spans="1:5">
      <c r="A28" s="2">
        <v>6</v>
      </c>
      <c r="B28" s="2" t="s">
        <v>312</v>
      </c>
      <c r="C28" s="2" t="s">
        <v>360</v>
      </c>
      <c r="D28" s="4" t="s">
        <v>319</v>
      </c>
      <c r="E28" s="2"/>
    </row>
    <row r="29" spans="1:5">
      <c r="A29" s="2">
        <v>7</v>
      </c>
      <c r="B29" s="2" t="s">
        <v>312</v>
      </c>
      <c r="C29" s="2" t="s">
        <v>320</v>
      </c>
      <c r="D29" s="4" t="s">
        <v>25</v>
      </c>
      <c r="E29" s="2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35"/>
  <sheetViews>
    <sheetView topLeftCell="A21" workbookViewId="0">
      <selection activeCell="H40" sqref="H40"/>
    </sheetView>
  </sheetViews>
  <sheetFormatPr defaultColWidth="9" defaultRowHeight="13.5" outlineLevelCol="1"/>
  <sheetData>
    <row r="2" spans="1:1">
      <c r="A2" t="s">
        <v>361</v>
      </c>
    </row>
    <row r="3" spans="2:2">
      <c r="B3" t="s">
        <v>362</v>
      </c>
    </row>
    <row r="4" spans="2:2">
      <c r="B4" t="s">
        <v>363</v>
      </c>
    </row>
    <row r="6" spans="2:2">
      <c r="B6" t="s">
        <v>364</v>
      </c>
    </row>
    <row r="7" spans="2:2">
      <c r="B7" t="s">
        <v>365</v>
      </c>
    </row>
    <row r="9" spans="1:1">
      <c r="A9" t="s">
        <v>366</v>
      </c>
    </row>
    <row r="11" spans="2:2">
      <c r="B11" t="s">
        <v>367</v>
      </c>
    </row>
    <row r="13" spans="2:2">
      <c r="B13" t="s">
        <v>365</v>
      </c>
    </row>
    <row r="16" spans="1:1">
      <c r="A16" t="s">
        <v>368</v>
      </c>
    </row>
    <row r="17" spans="2:2">
      <c r="B17" t="s">
        <v>369</v>
      </c>
    </row>
    <row r="20" spans="1:1">
      <c r="A20" t="s">
        <v>370</v>
      </c>
    </row>
    <row r="23" spans="1:1">
      <c r="A23" t="s">
        <v>371</v>
      </c>
    </row>
    <row r="24" spans="2:2">
      <c r="B24" t="s">
        <v>372</v>
      </c>
    </row>
    <row r="25" spans="2:2">
      <c r="B25" t="s">
        <v>373</v>
      </c>
    </row>
    <row r="26" spans="2:2">
      <c r="B26" t="s">
        <v>374</v>
      </c>
    </row>
    <row r="27" spans="2:2">
      <c r="B27" t="s">
        <v>375</v>
      </c>
    </row>
    <row r="28" spans="2:2">
      <c r="B28" t="s">
        <v>376</v>
      </c>
    </row>
    <row r="30" spans="1:1">
      <c r="A30" t="s">
        <v>377</v>
      </c>
    </row>
    <row r="31" spans="2:2">
      <c r="B31" t="s">
        <v>378</v>
      </c>
    </row>
    <row r="32" spans="2:2">
      <c r="B32" t="s">
        <v>301</v>
      </c>
    </row>
    <row r="33" spans="2:2">
      <c r="B33" t="s">
        <v>379</v>
      </c>
    </row>
    <row r="34" spans="2:2">
      <c r="B34" t="s">
        <v>323</v>
      </c>
    </row>
    <row r="35" spans="2:2">
      <c r="B35" t="s">
        <v>380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38"/>
  <sheetViews>
    <sheetView workbookViewId="0">
      <selection activeCell="E15" sqref="E15"/>
    </sheetView>
  </sheetViews>
  <sheetFormatPr defaultColWidth="9" defaultRowHeight="13.5" outlineLevelCol="5"/>
  <cols>
    <col min="1" max="1" width="20.75" customWidth="1"/>
  </cols>
  <sheetData>
    <row r="2" spans="1:2">
      <c r="A2" t="s">
        <v>381</v>
      </c>
      <c r="B2">
        <v>217</v>
      </c>
    </row>
    <row r="3" spans="1:2">
      <c r="A3" t="s">
        <v>382</v>
      </c>
      <c r="B3">
        <v>733</v>
      </c>
    </row>
    <row r="4" spans="1:2">
      <c r="A4" t="s">
        <v>383</v>
      </c>
      <c r="B4">
        <v>61</v>
      </c>
    </row>
    <row r="5" spans="1:2">
      <c r="A5" t="s">
        <v>384</v>
      </c>
      <c r="B5">
        <v>321</v>
      </c>
    </row>
    <row r="7" spans="1:2">
      <c r="A7" t="s">
        <v>385</v>
      </c>
      <c r="B7">
        <v>29</v>
      </c>
    </row>
    <row r="8" spans="1:2">
      <c r="A8" t="s">
        <v>386</v>
      </c>
      <c r="B8">
        <v>32</v>
      </c>
    </row>
    <row r="10" spans="1:2">
      <c r="A10" t="s">
        <v>387</v>
      </c>
      <c r="B10">
        <v>195</v>
      </c>
    </row>
    <row r="11" spans="1:2">
      <c r="A11" t="s">
        <v>388</v>
      </c>
      <c r="B11">
        <v>588</v>
      </c>
    </row>
    <row r="13" spans="1:6">
      <c r="A13" t="s">
        <v>389</v>
      </c>
      <c r="B13">
        <v>18</v>
      </c>
      <c r="F13" t="s">
        <v>390</v>
      </c>
    </row>
    <row r="14" spans="1:6">
      <c r="A14" t="s">
        <v>391</v>
      </c>
      <c r="B14">
        <v>135</v>
      </c>
      <c r="F14" t="s">
        <v>392</v>
      </c>
    </row>
    <row r="15" spans="1:2">
      <c r="A15" t="s">
        <v>393</v>
      </c>
      <c r="B15">
        <v>407</v>
      </c>
    </row>
    <row r="17" spans="1:2">
      <c r="A17" t="s">
        <v>394</v>
      </c>
      <c r="B17">
        <v>19</v>
      </c>
    </row>
    <row r="18" spans="1:2">
      <c r="A18" t="s">
        <v>395</v>
      </c>
      <c r="B18">
        <v>35</v>
      </c>
    </row>
    <row r="19" spans="1:2">
      <c r="A19" t="s">
        <v>396</v>
      </c>
      <c r="B19">
        <v>74</v>
      </c>
    </row>
    <row r="21" spans="1:2">
      <c r="A21" t="s">
        <v>397</v>
      </c>
      <c r="B21">
        <v>30</v>
      </c>
    </row>
    <row r="22" spans="1:2">
      <c r="A22" t="s">
        <v>398</v>
      </c>
      <c r="B22">
        <v>98</v>
      </c>
    </row>
    <row r="23" spans="1:2">
      <c r="A23" t="s">
        <v>399</v>
      </c>
      <c r="B23">
        <v>74</v>
      </c>
    </row>
    <row r="24" spans="1:2">
      <c r="A24" t="s">
        <v>400</v>
      </c>
      <c r="B24">
        <v>354</v>
      </c>
    </row>
    <row r="25" spans="1:2">
      <c r="A25" t="s">
        <v>401</v>
      </c>
      <c r="B25">
        <v>34</v>
      </c>
    </row>
    <row r="26" spans="1:2">
      <c r="A26" t="s">
        <v>402</v>
      </c>
      <c r="B26">
        <v>106</v>
      </c>
    </row>
    <row r="27" spans="2:2">
      <c r="B27">
        <f>SUM(B2:B26)</f>
        <v>3560</v>
      </c>
    </row>
    <row r="29" spans="1:1">
      <c r="A29" t="s">
        <v>403</v>
      </c>
    </row>
    <row r="30" spans="1:1">
      <c r="A30" t="s">
        <v>404</v>
      </c>
    </row>
    <row r="31" spans="1:1">
      <c r="A31" t="s">
        <v>405</v>
      </c>
    </row>
    <row r="32" spans="1:1">
      <c r="A32" t="s">
        <v>406</v>
      </c>
    </row>
    <row r="34" spans="1:1">
      <c r="A34" t="s">
        <v>407</v>
      </c>
    </row>
    <row r="35" spans="1:1">
      <c r="A35" t="s">
        <v>408</v>
      </c>
    </row>
    <row r="36" spans="1:1">
      <c r="A36" t="s">
        <v>409</v>
      </c>
    </row>
    <row r="37" spans="1:1">
      <c r="A37" t="s">
        <v>410</v>
      </c>
    </row>
    <row r="38" spans="1:1">
      <c r="A38" t="s">
        <v>411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E17"/>
  <sheetViews>
    <sheetView workbookViewId="0">
      <selection activeCell="E6" sqref="E6"/>
    </sheetView>
  </sheetViews>
  <sheetFormatPr defaultColWidth="9" defaultRowHeight="13.5" outlineLevelCol="4"/>
  <cols>
    <col min="1" max="1" width="10.375"/>
  </cols>
  <sheetData>
    <row r="2" spans="1:1">
      <c r="A2" s="1">
        <v>42233</v>
      </c>
    </row>
    <row r="3" spans="1:1">
      <c r="A3" t="s">
        <v>384</v>
      </c>
    </row>
    <row r="13" spans="1:1">
      <c r="A13" t="s">
        <v>412</v>
      </c>
    </row>
    <row r="14" spans="1:5">
      <c r="A14" t="s">
        <v>413</v>
      </c>
      <c r="E14" t="s">
        <v>414</v>
      </c>
    </row>
    <row r="15" spans="1:1">
      <c r="A15" t="s">
        <v>415</v>
      </c>
    </row>
    <row r="16" spans="1:1">
      <c r="A16" t="s">
        <v>416</v>
      </c>
    </row>
    <row r="17" spans="1:1">
      <c r="A17" t="s">
        <v>417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plan</vt:lpstr>
      <vt:lpstr>设备</vt:lpstr>
      <vt:lpstr>ip-knx协议</vt:lpstr>
      <vt:lpstr>智能家居协议</vt:lpstr>
      <vt:lpstr>数据库</vt:lpstr>
      <vt:lpstr>数据库 (2)</vt:lpstr>
      <vt:lpstr>对象</vt:lpstr>
      <vt:lpstr>file</vt:lpstr>
      <vt:lpstr>update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lbh</dc:creator>
  <dcterms:created xsi:type="dcterms:W3CDTF">2006-09-16T00:00:00Z</dcterms:created>
  <dcterms:modified xsi:type="dcterms:W3CDTF">2015-11-05T13:57:11Z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2052-9.1.0.4657</vt:lpwstr>
  </property>
</Properties>
</file>