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22-06-2023" state="visible" r:id="rId4"/>
  </sheets>
  <calcPr calcId="171027"/>
</workbook>
</file>

<file path=xl/sharedStrings.xml><?xml version="1.0" encoding="utf-8"?>
<sst xmlns="http://schemas.openxmlformats.org/spreadsheetml/2006/main" count="9246" uniqueCount="864">
  <si>
    <t/>
  </si>
  <si>
    <t>PCS</t>
  </si>
  <si>
    <t>Carat</t>
  </si>
  <si>
    <t>Note : Use filter to select stones and Check your selection Average Discount and Total amount.</t>
  </si>
  <si>
    <t>Rap Rate</t>
  </si>
  <si>
    <t>Rap Value</t>
  </si>
  <si>
    <t>Rap%</t>
  </si>
  <si>
    <t>Pr/Ct</t>
  </si>
  <si>
    <t>Amount</t>
  </si>
  <si>
    <t>TD%</t>
  </si>
  <si>
    <t>Tab%</t>
  </si>
  <si>
    <t>BT</t>
  </si>
  <si>
    <t>BC</t>
  </si>
  <si>
    <t>WT</t>
  </si>
  <si>
    <t>WC</t>
  </si>
  <si>
    <t>OPPV</t>
  </si>
  <si>
    <t>OPCR</t>
  </si>
  <si>
    <t>OPTA</t>
  </si>
  <si>
    <t>EC</t>
  </si>
  <si>
    <t>PV ANG</t>
  </si>
  <si>
    <t>PV HGT</t>
  </si>
  <si>
    <t>CR Ang</t>
  </si>
  <si>
    <t>CR Hgt</t>
  </si>
  <si>
    <t>TOTAL</t>
  </si>
  <si>
    <t>Table Depth%</t>
  </si>
  <si>
    <t>Table%</t>
  </si>
  <si>
    <t>Black Table</t>
  </si>
  <si>
    <t>Black Crown</t>
  </si>
  <si>
    <t>White Table</t>
  </si>
  <si>
    <t>White Crown</t>
  </si>
  <si>
    <t>Open Pavilion</t>
  </si>
  <si>
    <t>Open Crown</t>
  </si>
  <si>
    <t>Open Table</t>
  </si>
  <si>
    <t>Eye Clean</t>
  </si>
  <si>
    <t>Pavilion Angle</t>
  </si>
  <si>
    <t>Pavilion Height</t>
  </si>
  <si>
    <t>Crown Angle</t>
  </si>
  <si>
    <t>Crown Height</t>
  </si>
  <si>
    <t>SELECTED</t>
  </si>
  <si>
    <t>Sr.No</t>
  </si>
  <si>
    <t>Details</t>
  </si>
  <si>
    <t>Stock No</t>
  </si>
  <si>
    <t>Status</t>
  </si>
  <si>
    <t>Shape</t>
  </si>
  <si>
    <t>Clarity</t>
  </si>
  <si>
    <t>Color</t>
  </si>
  <si>
    <t>Color Shade</t>
  </si>
  <si>
    <t>Cut</t>
  </si>
  <si>
    <t>Polish</t>
  </si>
  <si>
    <t>Symmetry</t>
  </si>
  <si>
    <t>Flo</t>
  </si>
  <si>
    <t>Measurement</t>
  </si>
  <si>
    <t>LAB</t>
  </si>
  <si>
    <t>MILKY</t>
  </si>
  <si>
    <t>Lins</t>
  </si>
  <si>
    <t>H&amp;A</t>
  </si>
  <si>
    <t>Location</t>
  </si>
  <si>
    <t>RO</t>
  </si>
  <si>
    <t>Ratio</t>
  </si>
  <si>
    <t>Girdle</t>
  </si>
  <si>
    <t>Key To Symbol</t>
  </si>
  <si>
    <t>GIA Comments</t>
  </si>
  <si>
    <t>Color Desc</t>
  </si>
  <si>
    <t>Fancy Color</t>
  </si>
  <si>
    <t>CULET</t>
  </si>
  <si>
    <t>Girdle%</t>
  </si>
  <si>
    <t>My Comments</t>
  </si>
  <si>
    <t>Certificate Link</t>
  </si>
  <si>
    <t>Video Link</t>
  </si>
  <si>
    <t>SIZE</t>
  </si>
  <si>
    <t>X-Ray</t>
  </si>
  <si>
    <t>231035-49</t>
  </si>
  <si>
    <t>AVAILABLE</t>
  </si>
  <si>
    <t>OVAL</t>
  </si>
  <si>
    <t>VVS2</t>
  </si>
  <si>
    <t>D</t>
  </si>
  <si>
    <t>WH</t>
  </si>
  <si>
    <t>-</t>
  </si>
  <si>
    <t>EX</t>
  </si>
  <si>
    <t>F</t>
  </si>
  <si>
    <t>9.33x6.21x3.83</t>
  </si>
  <si>
    <t>GIA</t>
  </si>
  <si>
    <t>BT0</t>
  </si>
  <si>
    <t>BC0</t>
  </si>
  <si>
    <t>WT1</t>
  </si>
  <si>
    <t>WC1</t>
  </si>
  <si>
    <t>M0</t>
  </si>
  <si>
    <t>PO2</t>
  </si>
  <si>
    <t>CO0</t>
  </si>
  <si>
    <t>TO0</t>
  </si>
  <si>
    <t>E1</t>
  </si>
  <si>
    <t>L.I</t>
  </si>
  <si>
    <t>MUMBAI</t>
  </si>
  <si>
    <t>STK - VTK</t>
  </si>
  <si>
    <t>Needle, Indented Natural, Natural</t>
  </si>
  <si>
    <t>Pinpoints are not shown. Clouds are not shown.</t>
  </si>
  <si>
    <t>N</t>
  </si>
  <si>
    <t>Certi Link</t>
  </si>
  <si>
    <t>1.50</t>
  </si>
  <si>
    <t>232044-588</t>
  </si>
  <si>
    <t>9.33x6.43x4.02</t>
  </si>
  <si>
    <t>NV</t>
  </si>
  <si>
    <t>WT0</t>
  </si>
  <si>
    <t>WC0</t>
  </si>
  <si>
    <t>PO0</t>
  </si>
  <si>
    <t>E0</t>
  </si>
  <si>
    <t>MDS/SVS</t>
  </si>
  <si>
    <t>THK - VTK</t>
  </si>
  <si>
    <t>Needle, Pinpoint, Indented Natural</t>
  </si>
  <si>
    <t>230204-131</t>
  </si>
  <si>
    <t>9.53x6.17x3.87</t>
  </si>
  <si>
    <t>STK - THK</t>
  </si>
  <si>
    <t>Needle, Pinpoint</t>
  </si>
  <si>
    <t>231107-55</t>
  </si>
  <si>
    <t>E</t>
  </si>
  <si>
    <t>VG</t>
  </si>
  <si>
    <t>9.51x6.20x3.66</t>
  </si>
  <si>
    <t>CO1</t>
  </si>
  <si>
    <t>Needle, Feather, Pinpoint, Natural</t>
  </si>
  <si>
    <t>230057-73</t>
  </si>
  <si>
    <t>M</t>
  </si>
  <si>
    <t>9.44x6.28x3.93</t>
  </si>
  <si>
    <t>MED - VTK</t>
  </si>
  <si>
    <t>Pinpoint, Needle, Natural</t>
  </si>
  <si>
    <t>BLUE</t>
  </si>
  <si>
    <t>230046-181</t>
  </si>
  <si>
    <t>G</t>
  </si>
  <si>
    <t>9.07x6.30x3.78</t>
  </si>
  <si>
    <t>FM1/COO/MDS/Tracr/SVS</t>
  </si>
  <si>
    <t>Pinpoint, Feather, Cloud</t>
  </si>
  <si>
    <t>Surface graining is not shown.</t>
  </si>
  <si>
    <t>230147-62</t>
  </si>
  <si>
    <t>9.24x6.31x3.96</t>
  </si>
  <si>
    <t>PROCESSING</t>
  </si>
  <si>
    <t>MED - THK</t>
  </si>
  <si>
    <t>Pinpoint</t>
  </si>
  <si>
    <t>Additional pinpoints are not shown.</t>
  </si>
  <si>
    <t>230172-6</t>
  </si>
  <si>
    <t>9.14x6.30x3.97</t>
  </si>
  <si>
    <t>Feather, Pinpoint, Cloud</t>
  </si>
  <si>
    <t>Additional pinpoints are not shown. Additional clouds are not shown.</t>
  </si>
  <si>
    <t>231055-39</t>
  </si>
  <si>
    <t>H</t>
  </si>
  <si>
    <t>9.22x6.34x4.00</t>
  </si>
  <si>
    <t>Needle, Natural</t>
  </si>
  <si>
    <t>231104-136</t>
  </si>
  <si>
    <t>VS1</t>
  </si>
  <si>
    <t>9.47x6.15x3.87</t>
  </si>
  <si>
    <t>Feather, Pinpoint</t>
  </si>
  <si>
    <t>231081-83</t>
  </si>
  <si>
    <t>8.88x6.35x4.10</t>
  </si>
  <si>
    <t>BT1</t>
  </si>
  <si>
    <t>BC1</t>
  </si>
  <si>
    <t>VTN - THK</t>
  </si>
  <si>
    <t>Crystal, Needle, Pinpoint, Indented Natural, Natural</t>
  </si>
  <si>
    <t>Clouds are not shown. Additional pinpoints are not shown.</t>
  </si>
  <si>
    <t>231005-239</t>
  </si>
  <si>
    <t>9.48x6.25x3.82</t>
  </si>
  <si>
    <t>Crystal, Needle, Cloud</t>
  </si>
  <si>
    <t>Additional clouds, pinpoints and surface graining are not shown.</t>
  </si>
  <si>
    <t>230243-86</t>
  </si>
  <si>
    <t>9.33x6.17x3.89</t>
  </si>
  <si>
    <t>PO1</t>
  </si>
  <si>
    <t>Crystal, Needle, Natural</t>
  </si>
  <si>
    <t>Pinpoints are not shown.</t>
  </si>
  <si>
    <t>231104-118</t>
  </si>
  <si>
    <t>9.40x6.19x3.80</t>
  </si>
  <si>
    <t>Feather, Cloud, Pinpoint</t>
  </si>
  <si>
    <t>Internal graining is not shown.</t>
  </si>
  <si>
    <t>231078-120</t>
  </si>
  <si>
    <t>9.38x6.12x3.70</t>
  </si>
  <si>
    <t>Feather</t>
  </si>
  <si>
    <t>230121-46</t>
  </si>
  <si>
    <t>9.09x6.44x4.06</t>
  </si>
  <si>
    <t>Crystal, Feather, Indented Natural, Needle, Pinpoint, Natural</t>
  </si>
  <si>
    <t>230269-76</t>
  </si>
  <si>
    <t>9.19x6.33x3.83</t>
  </si>
  <si>
    <t>Feather, Cloud, Needle</t>
  </si>
  <si>
    <t>Pinpoints are not shown. Surface graining is not shown.</t>
  </si>
  <si>
    <t>231104-120</t>
  </si>
  <si>
    <t>VS2</t>
  </si>
  <si>
    <t>9.14x6.30x3.94</t>
  </si>
  <si>
    <t>VTN - VTK</t>
  </si>
  <si>
    <t>Crystal, Indented Natural, Needle</t>
  </si>
  <si>
    <t>230083-548</t>
  </si>
  <si>
    <t>9.33x6.16x3.87</t>
  </si>
  <si>
    <t>BT2</t>
  </si>
  <si>
    <t>Crystal, Indented Natural, Needle, Natural</t>
  </si>
  <si>
    <t>Clouds are not shown. Pinpoints are not shown.</t>
  </si>
  <si>
    <t>232043-335</t>
  </si>
  <si>
    <t>9.03x6.23x3.94</t>
  </si>
  <si>
    <t>Crystal, Feather, Needle, Pinpoint, Indented Natural, Natural</t>
  </si>
  <si>
    <t>231071-49</t>
  </si>
  <si>
    <t>9.40x6.25x3.92</t>
  </si>
  <si>
    <t>Crystal, Pinpoint</t>
  </si>
  <si>
    <t>230090-134</t>
  </si>
  <si>
    <t>9.29x6.03x3.79</t>
  </si>
  <si>
    <t>CO2</t>
  </si>
  <si>
    <t>HONGKONG</t>
  </si>
  <si>
    <t>Feather, Indented Natural, Pinpoint, Natural</t>
  </si>
  <si>
    <t>230304-26</t>
  </si>
  <si>
    <t>8.64x6.24x3.86</t>
  </si>
  <si>
    <t>Crystal, Indented Natural, Needle, Pinpoint, Natural</t>
  </si>
  <si>
    <t>230190-350</t>
  </si>
  <si>
    <t>9.15x6.30x3.99</t>
  </si>
  <si>
    <t>Cloud, Crystal, Feather, Indented Natural, Needle, Natural</t>
  </si>
  <si>
    <t>Additional clouds are not shown. Pinpoints are not shown.</t>
  </si>
  <si>
    <t>230001-31</t>
  </si>
  <si>
    <t>9.30x6.34x3.75</t>
  </si>
  <si>
    <t>Crystal, Cloud, Feather, Needle, Indented Natural</t>
  </si>
  <si>
    <t>230078-118</t>
  </si>
  <si>
    <t>9.39x6.25x3.94</t>
  </si>
  <si>
    <t>230194-101</t>
  </si>
  <si>
    <t>9.03x6.23x3.89</t>
  </si>
  <si>
    <t>Feather, Pinpoint, Indented Natural</t>
  </si>
  <si>
    <t>230012-87</t>
  </si>
  <si>
    <t>9.02x6.28x3.99</t>
  </si>
  <si>
    <t>Feather, Crystal, Cloud, Indented Natural, Needle, Natural</t>
  </si>
  <si>
    <t>230157-39</t>
  </si>
  <si>
    <t>9.28x6.38x4.03</t>
  </si>
  <si>
    <t>Crystal, Feather, Indented Natural, Needle, Natural</t>
  </si>
  <si>
    <t>230233-24</t>
  </si>
  <si>
    <t>9.40x6.20x3.83</t>
  </si>
  <si>
    <t>WT2</t>
  </si>
  <si>
    <t>Feather, Indented Natural, Natural</t>
  </si>
  <si>
    <t>230277-57</t>
  </si>
  <si>
    <t>I</t>
  </si>
  <si>
    <t>9.05x6.24x3.84</t>
  </si>
  <si>
    <t>Crystal, Feather, Needle, Natural</t>
  </si>
  <si>
    <t>230277-84</t>
  </si>
  <si>
    <t>8.91x6.13x3.88</t>
  </si>
  <si>
    <t>231008-132</t>
  </si>
  <si>
    <t>SI1</t>
  </si>
  <si>
    <t>9.42x6.26x3.95</t>
  </si>
  <si>
    <t>E2</t>
  </si>
  <si>
    <t>Feather, Crystal, Indented Natural, Needle, Natural</t>
  </si>
  <si>
    <t>230287-50</t>
  </si>
  <si>
    <t>9.50x6.27x3.72</t>
  </si>
  <si>
    <t>THN - THK</t>
  </si>
  <si>
    <t>Crystal, Indented Natural, Feather, Natural</t>
  </si>
  <si>
    <t>230074-96</t>
  </si>
  <si>
    <t>9.41x6.21x3.89</t>
  </si>
  <si>
    <t>Crystal, Cloud, Feather, Indented Natural, Needle</t>
  </si>
  <si>
    <t>231093-116</t>
  </si>
  <si>
    <t>9.37x6.24x3.90</t>
  </si>
  <si>
    <t>WC2</t>
  </si>
  <si>
    <t>Twinning Wisp, Feather</t>
  </si>
  <si>
    <t>Additional twinning wisps, pinpoints and surface graining are not shown.</t>
  </si>
  <si>
    <t>230090-87</t>
  </si>
  <si>
    <t>9.33x6.26x3.93</t>
  </si>
  <si>
    <t>Twinning Wisp, Crystal, Feather, Indented Natural, Natural</t>
  </si>
  <si>
    <t>233032-760</t>
  </si>
  <si>
    <t>9.70x6.38x3.92</t>
  </si>
  <si>
    <t>Twinning Wisp, Feather, Crystal, Indented Natural, Natural</t>
  </si>
  <si>
    <t>233009-298</t>
  </si>
  <si>
    <t>9.04x6.24x3.93</t>
  </si>
  <si>
    <t>Cloud, Crystal, Feather, Indented Natural, Needle</t>
  </si>
  <si>
    <t>231064-368</t>
  </si>
  <si>
    <t>8.76x6.36x3.89</t>
  </si>
  <si>
    <t>BC2</t>
  </si>
  <si>
    <t>Twinning Wisp, Feather, Crystal, Natural</t>
  </si>
  <si>
    <t>231085-238</t>
  </si>
  <si>
    <t>9.03x6.48x3.67</t>
  </si>
  <si>
    <t>Crystal, Feather, Pinpoint, Indented Natural</t>
  </si>
  <si>
    <t>230108-378</t>
  </si>
  <si>
    <t>9.19x6.12x3.84</t>
  </si>
  <si>
    <t>Crystal, Feather, Needle</t>
  </si>
  <si>
    <t>231008-146</t>
  </si>
  <si>
    <t>9.11x6.29x3.97</t>
  </si>
  <si>
    <t>Feather, Crystal, Cloud, Needle, Indented Natural, Natural</t>
  </si>
  <si>
    <t>230262-26</t>
  </si>
  <si>
    <t>9.38x6.31x3.83</t>
  </si>
  <si>
    <t>Twinning Wisp, Indented Natural</t>
  </si>
  <si>
    <t>230103-47</t>
  </si>
  <si>
    <t>9.34x6.43x3.96</t>
  </si>
  <si>
    <t>Cloud, Crystal, Indented Natural, Feather, Natural</t>
  </si>
  <si>
    <t>Additional clouds, pinpoints, internal graining and surface graining are not shown.</t>
  </si>
  <si>
    <t>231060-186</t>
  </si>
  <si>
    <t>9.02x6.22x3.92</t>
  </si>
  <si>
    <t>Crystal, Feather, Needle, Indented Natural, Natural</t>
  </si>
  <si>
    <t>230110-93</t>
  </si>
  <si>
    <t>9.46x6.30x3.95</t>
  </si>
  <si>
    <t>Cloud, Crystal, Feather, Needle, Indented Natural</t>
  </si>
  <si>
    <t>230163-208</t>
  </si>
  <si>
    <t>9.06x6.25x3.88</t>
  </si>
  <si>
    <t>TO1</t>
  </si>
  <si>
    <t>Crystal, Feather</t>
  </si>
  <si>
    <t>230193-285</t>
  </si>
  <si>
    <t>9.14x6.28x3.93</t>
  </si>
  <si>
    <t>Twinning Wisp, Crystal, Feather, Natural</t>
  </si>
  <si>
    <t>Additional twinning wisps, clouds, pinpoints and surface graining are not shown.</t>
  </si>
  <si>
    <t>230168-122</t>
  </si>
  <si>
    <t>8.97x6.10x3.84</t>
  </si>
  <si>
    <t>Twinning Wisp, Feather, Cloud, Crystal, Needle, Natural</t>
  </si>
  <si>
    <t>230271-68</t>
  </si>
  <si>
    <t>9.08x6.58x3.71</t>
  </si>
  <si>
    <t>Feather, Crystal, Needle, Natural</t>
  </si>
  <si>
    <t>230120-149</t>
  </si>
  <si>
    <t>8.93x6.43x4.05</t>
  </si>
  <si>
    <t>THN - VTK</t>
  </si>
  <si>
    <t>221380-183</t>
  </si>
  <si>
    <t>SI2</t>
  </si>
  <si>
    <t>9.40x6.24x3.90</t>
  </si>
  <si>
    <t>231099-37</t>
  </si>
  <si>
    <t>9.18x6.32x3.93</t>
  </si>
  <si>
    <t>230119-391</t>
  </si>
  <si>
    <t>9.57x6.33x3.77</t>
  </si>
  <si>
    <t>Crystal, Feather, Cloud, Needle, Indented Natural</t>
  </si>
  <si>
    <t>230143-226</t>
  </si>
  <si>
    <t>9.10x6.26x3.95</t>
  </si>
  <si>
    <t>Crystal, Needle, Indented Natural, Natural</t>
  </si>
  <si>
    <t>231071-10</t>
  </si>
  <si>
    <t>9.50x6.33x3.98</t>
  </si>
  <si>
    <t>Crystal</t>
  </si>
  <si>
    <t>230029-718</t>
  </si>
  <si>
    <t>230271-142</t>
  </si>
  <si>
    <t>9.65x6.31x3.73</t>
  </si>
  <si>
    <t>Feather, Crystal, Needle, Indented Natural, Natural</t>
  </si>
  <si>
    <t>230163-139</t>
  </si>
  <si>
    <t>8.99x6.49x3.88</t>
  </si>
  <si>
    <t>Feather, Indented Natural</t>
  </si>
  <si>
    <t>230235-201</t>
  </si>
  <si>
    <t>9.31x6.42x4.06</t>
  </si>
  <si>
    <t>Feather, Twinning Wisp, Crystal, Indented Natural, Needle, Natural</t>
  </si>
  <si>
    <t>230280-19</t>
  </si>
  <si>
    <t>9.39x6.26x3.91</t>
  </si>
  <si>
    <t>Crystal, Feather, Cloud, Indented Natural, Needle, Natural</t>
  </si>
  <si>
    <t>231004-440</t>
  </si>
  <si>
    <t>9.14x6.25x3.87</t>
  </si>
  <si>
    <t>Feather, Twinning Wisp, Crystal, Natural</t>
  </si>
  <si>
    <t>230103-46</t>
  </si>
  <si>
    <t>9.03x6.19x3.89</t>
  </si>
  <si>
    <t>Crystal, Cloud, Feather, Indented Natural, Needle, Natural</t>
  </si>
  <si>
    <t>230082-226</t>
  </si>
  <si>
    <t>9.01x6.44x3.97</t>
  </si>
  <si>
    <t>TO2</t>
  </si>
  <si>
    <t>Twinning Wisp, Feather, Indented Natural, Natural</t>
  </si>
  <si>
    <t>Additional twinning wisps are not shown. Surface graining is not shown.</t>
  </si>
  <si>
    <t>230239-28</t>
  </si>
  <si>
    <t>9.40x6.41x4.01</t>
  </si>
  <si>
    <t>231104-69</t>
  </si>
  <si>
    <t>8.88x6.36x3.95</t>
  </si>
  <si>
    <t>233039-219</t>
  </si>
  <si>
    <t>9.55x6.24x3.73</t>
  </si>
  <si>
    <t>Twinning Wisp, Feather, Needle, Natural</t>
  </si>
  <si>
    <t>220920-222</t>
  </si>
  <si>
    <t>8.89x6.42x3.89</t>
  </si>
  <si>
    <t>PO3</t>
  </si>
  <si>
    <t>Twinning Wisp, Feather, Crystal, Cloud, Indented Natural, Needle, Natural</t>
  </si>
  <si>
    <t>Additional twinning wisps, additional clouds, pinpoints and surface graining are not shown.</t>
  </si>
  <si>
    <t>233009-263</t>
  </si>
  <si>
    <t>9.04x6.22x3.95</t>
  </si>
  <si>
    <t>230190-637</t>
  </si>
  <si>
    <t>9.36x6.16x3.78</t>
  </si>
  <si>
    <t>Feather, Crystal, Cloud, Needle</t>
  </si>
  <si>
    <t>231100-149</t>
  </si>
  <si>
    <t>9.58x6.29x3.79</t>
  </si>
  <si>
    <t>MDS/Tracr/SVS</t>
  </si>
  <si>
    <t>Feather, Crystal, Needle</t>
  </si>
  <si>
    <t>Clouds, pinpoints, internal graining and surface graining are not shown.</t>
  </si>
  <si>
    <t>230240-25</t>
  </si>
  <si>
    <t>9.47x6.22x3.81</t>
  </si>
  <si>
    <t>230041-299</t>
  </si>
  <si>
    <t>9.16x6.32x3.89</t>
  </si>
  <si>
    <t>Twinning Wisp, Feather, Cloud, Crystal, Indented Natural, Needle, Natural</t>
  </si>
  <si>
    <t>230190-465</t>
  </si>
  <si>
    <t>9.67x6.26x3.70</t>
  </si>
  <si>
    <t>231050-65</t>
  </si>
  <si>
    <t>9.30x6.20x3.85</t>
  </si>
  <si>
    <t>230006-92</t>
  </si>
  <si>
    <t>8.79x6.25x3.96</t>
  </si>
  <si>
    <t>Feather, Cloud, Crystal, Indented Natural, Needle</t>
  </si>
  <si>
    <t>231008-201</t>
  </si>
  <si>
    <t>9.22x6.25x3.94</t>
  </si>
  <si>
    <t>230031-488</t>
  </si>
  <si>
    <t>9.31x6.19x3.90</t>
  </si>
  <si>
    <t>233073-663</t>
  </si>
  <si>
    <t>9.20x6.22x3.90</t>
  </si>
  <si>
    <t>Crystal, Feather, Indented Natural, Pinpoint, Natural</t>
  </si>
  <si>
    <t>Clouds, additional pinpoints and surface graining are not shown.</t>
  </si>
  <si>
    <t>230292-88</t>
  </si>
  <si>
    <t>9.64x6.39x3.90</t>
  </si>
  <si>
    <t>Twinning Wisp, Crystal, Indented Natural, Natural</t>
  </si>
  <si>
    <t>232033-599</t>
  </si>
  <si>
    <t>9.19x6.34x3.89</t>
  </si>
  <si>
    <t>Feather, Crystal, Indented Natural, Needle</t>
  </si>
  <si>
    <t>232059-151</t>
  </si>
  <si>
    <t>9.04x6.23x3.92</t>
  </si>
  <si>
    <t>Twinning Wisp, Feather, Indented Natural, Needle, Natural</t>
  </si>
  <si>
    <t>232043-303</t>
  </si>
  <si>
    <t>9.13x6.29x3.95</t>
  </si>
  <si>
    <t>Pinpoints are not shown. A manufacturing remnant is not shown.</t>
  </si>
  <si>
    <t>230307-16</t>
  </si>
  <si>
    <t>9.35x6.39x3.82</t>
  </si>
  <si>
    <t>Feather, Cloud, Needle, Natural</t>
  </si>
  <si>
    <t>Additional clouds are not shown.</t>
  </si>
  <si>
    <t>231100-95</t>
  </si>
  <si>
    <t>9.60x6.31x3.66</t>
  </si>
  <si>
    <t>Feather, Twinning Wisp, Crystal, Cloud, Indented Natural, Needle, Natural</t>
  </si>
  <si>
    <t>230177-121</t>
  </si>
  <si>
    <t>9.37x6.18x4.02</t>
  </si>
  <si>
    <t>232065-183</t>
  </si>
  <si>
    <t>8.86x6.21x3.93</t>
  </si>
  <si>
    <t>230073-167</t>
  </si>
  <si>
    <t>9.29x6.16x3.87</t>
  </si>
  <si>
    <t>231052-77</t>
  </si>
  <si>
    <t>9.43x6.28x3.93</t>
  </si>
  <si>
    <t>Twinning Wisp, Feather, Cloud, Crystal, Indented Natural, Needle</t>
  </si>
  <si>
    <t>220958-323</t>
  </si>
  <si>
    <t>9.59x6.38x3.84</t>
  </si>
  <si>
    <t>13</t>
  </si>
  <si>
    <t>NY100010-197</t>
  </si>
  <si>
    <t>8.86X6.34X3.96</t>
  </si>
  <si>
    <t>NEWYORK</t>
  </si>
  <si>
    <t>null</t>
  </si>
  <si>
    <t>Twinning Wisp, Feather, Needle</t>
  </si>
  <si>
    <t>232047-390</t>
  </si>
  <si>
    <t>9.24x6.26x3.90</t>
  </si>
  <si>
    <t>230030-203</t>
  </si>
  <si>
    <t>9.10x6.24x3.92</t>
  </si>
  <si>
    <t>232041-400</t>
  </si>
  <si>
    <t>9.94x6.45x3.96</t>
  </si>
  <si>
    <t>Crystal, Indented Natural, Natural</t>
  </si>
  <si>
    <t>230099-163</t>
  </si>
  <si>
    <t>9.49x6.26x3.81</t>
  </si>
  <si>
    <t>Feather, Crystal, Indented Natural, Pinpoint, Natural</t>
  </si>
  <si>
    <t>231097-41</t>
  </si>
  <si>
    <t>10.26x6.76x4.25</t>
  </si>
  <si>
    <t>Pinpoint, Cloud, Feather, Indented Natural, Natural</t>
  </si>
  <si>
    <t>Additional pinpoints are not shown. Surface graining is not shown.</t>
  </si>
  <si>
    <t>1.70</t>
  </si>
  <si>
    <t>230284-85</t>
  </si>
  <si>
    <t>9.93x6.45x4.03</t>
  </si>
  <si>
    <t>Crystal, Cloud, Needle</t>
  </si>
  <si>
    <t>230159-110</t>
  </si>
  <si>
    <t>9.89x6.52x3.86</t>
  </si>
  <si>
    <t>Crystal, Pinpoint, Indented Natural, Natural</t>
  </si>
  <si>
    <t>230235-166</t>
  </si>
  <si>
    <t>9.81x6.52x4.04</t>
  </si>
  <si>
    <t>THK</t>
  </si>
  <si>
    <t>Crystal, Feather, Cloud, Indented Natural, Natural</t>
  </si>
  <si>
    <t>231012-22</t>
  </si>
  <si>
    <t>9.58x6.61x4.17</t>
  </si>
  <si>
    <t>231077-86</t>
  </si>
  <si>
    <t>9.11x6.56x4.14</t>
  </si>
  <si>
    <t>Crystal, Feather, Cloud, Pinpoint, Indented Natural, Natural</t>
  </si>
  <si>
    <t>231055-47</t>
  </si>
  <si>
    <t>9.61x6.52x4.11</t>
  </si>
  <si>
    <t>230231-193</t>
  </si>
  <si>
    <t>10.11x6.86x4.10</t>
  </si>
  <si>
    <t>231041-101</t>
  </si>
  <si>
    <t>9.06x6.48x4.20</t>
  </si>
  <si>
    <t>HK100011-99</t>
  </si>
  <si>
    <t>9.59-6.58X3.98</t>
  </si>
  <si>
    <t>THK - ETK</t>
  </si>
  <si>
    <t>230023-114</t>
  </si>
  <si>
    <t>9.57x6.60x4.17</t>
  </si>
  <si>
    <t>231077-165</t>
  </si>
  <si>
    <t>9.28x6.44x4.09</t>
  </si>
  <si>
    <t>230110-85</t>
  </si>
  <si>
    <t>9.92x6.59x4.07</t>
  </si>
  <si>
    <t>Crystal, Cloud, Feather</t>
  </si>
  <si>
    <t>230084-134</t>
  </si>
  <si>
    <t>9.81x6.53x4.09</t>
  </si>
  <si>
    <t>Feather, Indented Natural, Cloud</t>
  </si>
  <si>
    <t>230236-332</t>
  </si>
  <si>
    <t>9.03x6.53x4.15</t>
  </si>
  <si>
    <t>Crystal, Feather, Cloud, Needle</t>
  </si>
  <si>
    <t>231105-203</t>
  </si>
  <si>
    <t>9.71x6.69x4.12</t>
  </si>
  <si>
    <t>Twinning Wisp, Natural</t>
  </si>
  <si>
    <t>230049-64</t>
  </si>
  <si>
    <t>9.35x6.70x3.85</t>
  </si>
  <si>
    <t>Cloud, Feather, Indented Natural, Needle, Natural</t>
  </si>
  <si>
    <t>231089-123</t>
  </si>
  <si>
    <t>9.70x6.59x4.13</t>
  </si>
  <si>
    <t>Crystal, Twinning Wisp, Feather, Indented Natural, Natural</t>
  </si>
  <si>
    <t>230136-84</t>
  </si>
  <si>
    <t>8.92x6.41x4.16</t>
  </si>
  <si>
    <t>STK - ETK</t>
  </si>
  <si>
    <t>221375-134</t>
  </si>
  <si>
    <t>9.67x6.44x4.05</t>
  </si>
  <si>
    <t>Twinning Wisp, Feather, Indented Natural</t>
  </si>
  <si>
    <t>231010-61</t>
  </si>
  <si>
    <t>9.12x6.55x4.16</t>
  </si>
  <si>
    <t>Twinning Wisp, Indented Natural, Natural</t>
  </si>
  <si>
    <t>230176-140</t>
  </si>
  <si>
    <t>9.79x6.74x4.26</t>
  </si>
  <si>
    <t>Feather, Crystal, Cloud, Needle, Indented Natural</t>
  </si>
  <si>
    <t>230306-62</t>
  </si>
  <si>
    <t>9.54x6.57x4.10</t>
  </si>
  <si>
    <t>NY100014-31</t>
  </si>
  <si>
    <t>9.73-6.69x3.82</t>
  </si>
  <si>
    <t>230271-163</t>
  </si>
  <si>
    <t>9.98x6.64x4.11</t>
  </si>
  <si>
    <t>Crystal, Cloud, Feather, Needle</t>
  </si>
  <si>
    <t>230187-28</t>
  </si>
  <si>
    <t>9.86x6.52x4.05</t>
  </si>
  <si>
    <t>230083-488</t>
  </si>
  <si>
    <t>9.59x6.58x3.95</t>
  </si>
  <si>
    <t>231100-134</t>
  </si>
  <si>
    <t>9.79x6.50x4.10</t>
  </si>
  <si>
    <t>231042-77</t>
  </si>
  <si>
    <t>9.27x6.64x4.02</t>
  </si>
  <si>
    <t>Crystal, Feather, Indented Natural</t>
  </si>
  <si>
    <t>231049-134</t>
  </si>
  <si>
    <t>9.60x6.55x4.00</t>
  </si>
  <si>
    <t>231082-369</t>
  </si>
  <si>
    <t>9.96x6.65x4.14</t>
  </si>
  <si>
    <t>Crystal, Feather, Twinning Wisp, Indented Natural, Natural</t>
  </si>
  <si>
    <t>231099-308</t>
  </si>
  <si>
    <t>9.83x6.54x4.03</t>
  </si>
  <si>
    <t>MED - STK</t>
  </si>
  <si>
    <t>Twinning Wisp, Feather, Crystal</t>
  </si>
  <si>
    <t>230261-32</t>
  </si>
  <si>
    <t>9.50x6.55x4.09</t>
  </si>
  <si>
    <t>221386-140</t>
  </si>
  <si>
    <t>9.60x6.62x4.12</t>
  </si>
  <si>
    <t>Twinning Wisp, Feather, Cloud, Indented Natural, Natural</t>
  </si>
  <si>
    <t>230190-582</t>
  </si>
  <si>
    <t>9.92x7.07x4.02</t>
  </si>
  <si>
    <t>Crystal, Feather, Needle, Indented Natural</t>
  </si>
  <si>
    <t>231052-38</t>
  </si>
  <si>
    <t>9.97x6.64x4.10</t>
  </si>
  <si>
    <t>Clouds, pinpoints and internal graining are not shown.</t>
  </si>
  <si>
    <t>230082-299</t>
  </si>
  <si>
    <t>9.58x6.51x4.11</t>
  </si>
  <si>
    <t>Feather, Twinning Wisp</t>
  </si>
  <si>
    <t>233052-408</t>
  </si>
  <si>
    <t>9.72x6.46x4.03</t>
  </si>
  <si>
    <t>Twinning Wisp, Feather, Crystal, Needle</t>
  </si>
  <si>
    <t>230191-194</t>
  </si>
  <si>
    <t>9.59x6.84x4.34</t>
  </si>
  <si>
    <t>Twinning Wisp, Feather, Crystal, Needle, Indented Natural, Natural</t>
  </si>
  <si>
    <t>225118-105</t>
  </si>
  <si>
    <t>9.65x6.64x4.13</t>
  </si>
  <si>
    <t>Feather, Twinning Wisp, Cloud, Crystal, Needle, Natural</t>
  </si>
  <si>
    <t>231008-166</t>
  </si>
  <si>
    <t>9.47x6.85x4.30</t>
  </si>
  <si>
    <t>233052-356</t>
  </si>
  <si>
    <t>9.67x6.43x4.00</t>
  </si>
  <si>
    <t>230271-198</t>
  </si>
  <si>
    <t>9.78x6.75x4.16</t>
  </si>
  <si>
    <t>Cloud, Feather, Crystal, Natural</t>
  </si>
  <si>
    <t>233071-471</t>
  </si>
  <si>
    <t>9.53x6.55x4.03</t>
  </si>
  <si>
    <t>Twinning Wisp, Crystal, Feather, Indented Natural, Needle, Natural</t>
  </si>
  <si>
    <t>231031-158</t>
  </si>
  <si>
    <t>9.93x6.69x4.07</t>
  </si>
  <si>
    <t>230264-168</t>
  </si>
  <si>
    <t>9.52x6.56x4.15</t>
  </si>
  <si>
    <t>Twinning Wisp, Feather, Cloud, Crystal, Indented Natural, Natural</t>
  </si>
  <si>
    <t>Additional twinning wisps, additional clouds, pinpoints, internal graining and surface graining are not shown.</t>
  </si>
  <si>
    <t>231079-58</t>
  </si>
  <si>
    <t>9.65x6.99x4.34</t>
  </si>
  <si>
    <t>Cloud, Feather, Indented Natural, Natural</t>
  </si>
  <si>
    <t>2.00</t>
  </si>
  <si>
    <t>230065-237</t>
  </si>
  <si>
    <t>9.61x6.85x4.35</t>
  </si>
  <si>
    <t>Indented Natural, Pinpoint, Natural</t>
  </si>
  <si>
    <t>231085-204</t>
  </si>
  <si>
    <t>10.12x6.96x4.33</t>
  </si>
  <si>
    <t>Feather, Cloud, Indented Natural, Natural</t>
  </si>
  <si>
    <t>224034-103</t>
  </si>
  <si>
    <t>9.98x6.87x4.28</t>
  </si>
  <si>
    <t>Clouds are not shown.</t>
  </si>
  <si>
    <t>231007-31</t>
  </si>
  <si>
    <t>10.49x6.99x4.17</t>
  </si>
  <si>
    <t>THN - STK</t>
  </si>
  <si>
    <t>Crystal, Cloud, Pinpoint</t>
  </si>
  <si>
    <t>Additional clouds are not shown. Additional pinpoints are not shown.</t>
  </si>
  <si>
    <t>234543-9</t>
  </si>
  <si>
    <t>10.31x6.75x4.04</t>
  </si>
  <si>
    <t>Feather, Needle, Pinpoint</t>
  </si>
  <si>
    <t>230236-297</t>
  </si>
  <si>
    <t>10.05x6.86x4.29</t>
  </si>
  <si>
    <t>Cloud, Needle</t>
  </si>
  <si>
    <t>230211-35</t>
  </si>
  <si>
    <t>10.13x6.93x4.32</t>
  </si>
  <si>
    <t>232052-74</t>
  </si>
  <si>
    <t>10.11x6.97x4.38</t>
  </si>
  <si>
    <t>Cloud, Crystal, Feather</t>
  </si>
  <si>
    <t>230170-85</t>
  </si>
  <si>
    <t>10.29x6.86x4.31</t>
  </si>
  <si>
    <t>Cloud, Feather, Pinpoint</t>
  </si>
  <si>
    <t>231035-70</t>
  </si>
  <si>
    <t>10.10x6.96x4.28</t>
  </si>
  <si>
    <t>Crystal, Feather, Indented Natural, Needle</t>
  </si>
  <si>
    <t>230306-34</t>
  </si>
  <si>
    <t>10.46x6.83x4.12</t>
  </si>
  <si>
    <t>231099-170</t>
  </si>
  <si>
    <t>10.34x6.89x4.14</t>
  </si>
  <si>
    <t>SURAT</t>
  </si>
  <si>
    <t>231009-80</t>
  </si>
  <si>
    <t>10.53x6.90x4.27</t>
  </si>
  <si>
    <t>230237-85</t>
  </si>
  <si>
    <t>9.93x6.85x4.30</t>
  </si>
  <si>
    <t>Twinning Wisp, Crystal, Cloud, Indented Natural, Needle, Natural</t>
  </si>
  <si>
    <t>Pinpoints, additional clouds and surface graining are not shown.</t>
  </si>
  <si>
    <t>HK100011-86</t>
  </si>
  <si>
    <t>9.89-7.00X4.30</t>
  </si>
  <si>
    <t>230044-246</t>
  </si>
  <si>
    <t>10.41x6.94x4.17</t>
  </si>
  <si>
    <t>TRANSIT-NY</t>
  </si>
  <si>
    <t>Cloud, Feather, Crystal, Indented Natural, Needle, Natural</t>
  </si>
  <si>
    <t>Additional clouds, pinpoints and internal graining are not shown.</t>
  </si>
  <si>
    <t>230044-235</t>
  </si>
  <si>
    <t>10.30x6.87x4.29</t>
  </si>
  <si>
    <t>Crystal, Cloud, Needle, Natural</t>
  </si>
  <si>
    <t>230059-138</t>
  </si>
  <si>
    <t>10.17x6.94x4.35</t>
  </si>
  <si>
    <t>Indented Natural, Feather, Pinpoint, Natural</t>
  </si>
  <si>
    <t>231069-71</t>
  </si>
  <si>
    <t>10.34x6.81x4.20</t>
  </si>
  <si>
    <t>Crystal, Indented Natural, Feather, Needle, Pinpoint</t>
  </si>
  <si>
    <t>230145-57</t>
  </si>
  <si>
    <t>10.06x6.90x4.29</t>
  </si>
  <si>
    <t>ETN - THK</t>
  </si>
  <si>
    <t>Cloud, Feather, Needle, Indented Natural, Natural</t>
  </si>
  <si>
    <t>Pinpoints are not shown. Internal graining is not shown.</t>
  </si>
  <si>
    <t>230264-133</t>
  </si>
  <si>
    <t>10.29x6.84x4.28</t>
  </si>
  <si>
    <t>Cloud, Crystal, Feather, Needle, Indented Natural, Natural</t>
  </si>
  <si>
    <t>230252-64</t>
  </si>
  <si>
    <t>10.09x6.96x4.36</t>
  </si>
  <si>
    <t>230268-26</t>
  </si>
  <si>
    <t>10.11x6.95x4.34</t>
  </si>
  <si>
    <t>Cloud, Feather, Crystal, Indented Natural</t>
  </si>
  <si>
    <t>231029-82</t>
  </si>
  <si>
    <t>10.26x7.06x4.39</t>
  </si>
  <si>
    <t>230251-58</t>
  </si>
  <si>
    <t>10.21x7.03x4.41</t>
  </si>
  <si>
    <t>Cloud, Crystal, Feather, Needle, Natural</t>
  </si>
  <si>
    <t>230271-44</t>
  </si>
  <si>
    <t>10.19x7.02x4.36</t>
  </si>
  <si>
    <t>Crystal, Needle, Feather, Indented Natural</t>
  </si>
  <si>
    <t>230261-18</t>
  </si>
  <si>
    <t>10.26x6.89x4.33</t>
  </si>
  <si>
    <t>230116-90</t>
  </si>
  <si>
    <t>10.92x7.00x4.40</t>
  </si>
  <si>
    <t>230303-28</t>
  </si>
  <si>
    <t>10.38x6.91x4.33</t>
  </si>
  <si>
    <t>Crystal, Indented Natural, Feather, Needle</t>
  </si>
  <si>
    <t>231030-17</t>
  </si>
  <si>
    <t>10.42x6.86x4.23</t>
  </si>
  <si>
    <t>Crystal, Feather, Needle, Cloud</t>
  </si>
  <si>
    <t>230146-31</t>
  </si>
  <si>
    <t>9.71x6.93x4.33</t>
  </si>
  <si>
    <t>Crystal, Twinning Wisp, Indented Natural, Natural</t>
  </si>
  <si>
    <t>VSM</t>
  </si>
  <si>
    <t>230238-24</t>
  </si>
  <si>
    <t>10.27x6.84x4.31</t>
  </si>
  <si>
    <t>231103-63</t>
  </si>
  <si>
    <t>10.79x7.33x4.45</t>
  </si>
  <si>
    <t>230132-19</t>
  </si>
  <si>
    <t>10.56x6.95x4.35</t>
  </si>
  <si>
    <t>231004-389</t>
  </si>
  <si>
    <t>10.47x6.87x4.06</t>
  </si>
  <si>
    <t>Crystal, Feather, Cloud, Indented Natural, Needle</t>
  </si>
  <si>
    <t>230204-167</t>
  </si>
  <si>
    <t>11.33x7.39x4.48</t>
  </si>
  <si>
    <t>231104-143</t>
  </si>
  <si>
    <t>10.42x6.80x4.24</t>
  </si>
  <si>
    <t>230007-66</t>
  </si>
  <si>
    <t>10.44x6.93x4.30</t>
  </si>
  <si>
    <t>231085-185</t>
  </si>
  <si>
    <t>10.07x6.94x4.38</t>
  </si>
  <si>
    <t>231016-26</t>
  </si>
  <si>
    <t>10.09x7.00x4.29</t>
  </si>
  <si>
    <t>Feather, Pinpoint, Indented Natural, Natural</t>
  </si>
  <si>
    <t>233062-126</t>
  </si>
  <si>
    <t>10.05x6.93x4.37</t>
  </si>
  <si>
    <t>Crystal, Feather, Cloud, Needle, Indented Natural, Natural</t>
  </si>
  <si>
    <t>230292-307</t>
  </si>
  <si>
    <t>10.56x6.96x4.18</t>
  </si>
  <si>
    <t>NY100011-108</t>
  </si>
  <si>
    <t>10.09-6.80x4.28</t>
  </si>
  <si>
    <t>Manufacturing remnants are not shown. Pinpoints are not shown.</t>
  </si>
  <si>
    <t>230137-57</t>
  </si>
  <si>
    <t>10.62x6.82x4.25</t>
  </si>
  <si>
    <t>Twinning Wisp, Feather, Crystal, Indented Natural</t>
  </si>
  <si>
    <t>230149-335</t>
  </si>
  <si>
    <t>10.26x6.83x4.29</t>
  </si>
  <si>
    <t>Feather, Cloud, Indented Natural, Needle, Natural</t>
  </si>
  <si>
    <t>234551-7</t>
  </si>
  <si>
    <t>10.19x7.03x4.43</t>
  </si>
  <si>
    <t>Feather, Crystal, Cloud, Natural</t>
  </si>
  <si>
    <t>230187-87</t>
  </si>
  <si>
    <t>10.37x6.83x4.24</t>
  </si>
  <si>
    <t>Twinning Wisp, Cloud, Feather, Crystal, Needle, Indented Natural, Natural</t>
  </si>
  <si>
    <t>231055-48</t>
  </si>
  <si>
    <t>10.35x6.89x4.24</t>
  </si>
  <si>
    <t>Crystal, Cloud, Needle, Indented Natural, Natural</t>
  </si>
  <si>
    <t>230038-401</t>
  </si>
  <si>
    <t>10.35x6.88x4.30</t>
  </si>
  <si>
    <t>232044-602</t>
  </si>
  <si>
    <t>10.07x6.94x4.35</t>
  </si>
  <si>
    <t>230204-115</t>
  </si>
  <si>
    <t>10.06x6.91x4.17</t>
  </si>
  <si>
    <t>Twinning Wisp, Cloud, Feather, Needle, Indented Natural, Natural</t>
  </si>
  <si>
    <t>227143-3</t>
  </si>
  <si>
    <t>10.39x7.16x4.33</t>
  </si>
  <si>
    <t>230285-51</t>
  </si>
  <si>
    <t>10.55x6.84x4.22</t>
  </si>
  <si>
    <t>221367-181</t>
  </si>
  <si>
    <t>10.37x6.89x4.25</t>
  </si>
  <si>
    <t>Feather, Cloud, Crystal, Needle</t>
  </si>
  <si>
    <t>230176-127</t>
  </si>
  <si>
    <t>10.30x6.87x4.33</t>
  </si>
  <si>
    <t>230078-95</t>
  </si>
  <si>
    <t>10.36x6.83x4.19</t>
  </si>
  <si>
    <t>NY100012-23</t>
  </si>
  <si>
    <t>10.34X7.11X4.37</t>
  </si>
  <si>
    <t>Twinning Wisp, Crystal, Feather, Needle, Indented Natural</t>
  </si>
  <si>
    <t>230041-322</t>
  </si>
  <si>
    <t>10.19x7.02x4.44</t>
  </si>
  <si>
    <t>230194-96</t>
  </si>
  <si>
    <t>9.93x6.90x4.38</t>
  </si>
  <si>
    <t>Feather, Crystal, Indented Natural, Cloud, Needle, Natural</t>
  </si>
  <si>
    <t>231099-235</t>
  </si>
  <si>
    <t>10.21x6.81x4.28</t>
  </si>
  <si>
    <t>Twinning Wisp, Crystal, Feather, Cloud, Needle, Natural</t>
  </si>
  <si>
    <t>231081-99</t>
  </si>
  <si>
    <t>10.61x6.87x4.28</t>
  </si>
  <si>
    <t>Feather, Cloud, Crystal, Natural</t>
  </si>
  <si>
    <t>NY100009-95</t>
  </si>
  <si>
    <t>10.65X7.11X4.47</t>
  </si>
  <si>
    <t>CO3</t>
  </si>
  <si>
    <t>Clouds, pinpoints and surface graining are not shown.</t>
  </si>
  <si>
    <t>231100-129</t>
  </si>
  <si>
    <t>9.73x7.06x4.36</t>
  </si>
  <si>
    <t>Twinning Wisp, Feather, Indented Natural, Crystal, Needle, Natural</t>
  </si>
  <si>
    <t>230197-55</t>
  </si>
  <si>
    <t>10.62x7.30x4.57</t>
  </si>
  <si>
    <t>230049-95</t>
  </si>
  <si>
    <t>10.13x6.98x4.26</t>
  </si>
  <si>
    <t>Feather, Crystal, Pinpoint, Natural</t>
  </si>
  <si>
    <t>230235-211</t>
  </si>
  <si>
    <t>10.29x6.99x4.37</t>
  </si>
  <si>
    <t>Feather, Twinning Wisp, Crystal, Cloud</t>
  </si>
  <si>
    <t>NY100011-64</t>
  </si>
  <si>
    <t>10.22X6.80X4.25</t>
  </si>
  <si>
    <t>230177-78</t>
  </si>
  <si>
    <t>9.81x6.94x4.40</t>
  </si>
  <si>
    <t>231008-192</t>
  </si>
  <si>
    <t>10.17x7.00x4.29</t>
  </si>
  <si>
    <t>230208-111</t>
  </si>
  <si>
    <t>10.43x6.95x4.30</t>
  </si>
  <si>
    <t>Twinning Wisp, Crystal, Feather, Needle</t>
  </si>
  <si>
    <t>231078-109</t>
  </si>
  <si>
    <t>10.17x6.99x4.38</t>
  </si>
  <si>
    <t>Feather, Cloud, Crystal, Indented Natural, Needle, Pinpoint, Natural</t>
  </si>
  <si>
    <t>Additional clouds, additional pinpoints and internal graining are not shown.</t>
  </si>
  <si>
    <t>230191-142</t>
  </si>
  <si>
    <t>10.28x6.85x4.19</t>
  </si>
  <si>
    <t>230176-115</t>
  </si>
  <si>
    <t>10.04x6.92x4.23</t>
  </si>
  <si>
    <t>Feather, Twinning Wisp, Cloud, Crystal, Needle, Indented Natural, Natural</t>
  </si>
  <si>
    <t>230177-91</t>
  </si>
  <si>
    <t>9.97x6.99x4.40</t>
  </si>
  <si>
    <t>Twinning Wisp, Crystal, Feather, Cloud, Indented Natural, Needle</t>
  </si>
  <si>
    <t>230224-50</t>
  </si>
  <si>
    <t>11.36x7.67x4.33</t>
  </si>
  <si>
    <t>Needle, Pinpoint, Natural</t>
  </si>
  <si>
    <t>2.50</t>
  </si>
  <si>
    <t>230295-216</t>
  </si>
  <si>
    <t>11.26x7.76x4.62</t>
  </si>
  <si>
    <t>230240-55</t>
  </si>
  <si>
    <t>11.20x7.46x4.56</t>
  </si>
  <si>
    <t>Crystal, Needle</t>
  </si>
  <si>
    <t>231080-35</t>
  </si>
  <si>
    <t>10.79x7.40x4.67</t>
  </si>
  <si>
    <t>Feather, Crystal, Cloud, Indented Natural, Pinpoint, Natural</t>
  </si>
  <si>
    <t>230233-34</t>
  </si>
  <si>
    <t>10.77x7.42x4.65</t>
  </si>
  <si>
    <t>Crystal, Cloud, Needle, Indented Natural</t>
  </si>
  <si>
    <t>230206-15</t>
  </si>
  <si>
    <t>11.35x7.31x4.57</t>
  </si>
  <si>
    <t>230257-53</t>
  </si>
  <si>
    <t>11.00x7.41x4.64</t>
  </si>
  <si>
    <t>NY100013-55</t>
  </si>
  <si>
    <t>11.28-7.50x4.64</t>
  </si>
  <si>
    <t>Indented Natural, Cloud, Feather, Pinpoint, Natural</t>
  </si>
  <si>
    <t>220920-210</t>
  </si>
  <si>
    <t>11.61x7.55x4.73</t>
  </si>
  <si>
    <t>230271-119</t>
  </si>
  <si>
    <t>11.11x7.64x4.79</t>
  </si>
  <si>
    <t>231007-26</t>
  </si>
  <si>
    <t>10.39x7.40x4.69</t>
  </si>
  <si>
    <t>230099-157</t>
  </si>
  <si>
    <t>11.25x7.50x4.72</t>
  </si>
  <si>
    <t>230295-142</t>
  </si>
  <si>
    <t>11.25x7.73x4.86</t>
  </si>
  <si>
    <t>Additional twinning wisps, pinpoints, clouds and surface graining are not shown.</t>
  </si>
  <si>
    <t>230121-42</t>
  </si>
  <si>
    <t>11.20x7.45x4.53</t>
  </si>
  <si>
    <t>Twinning Wisp, Crystal, Feather, Needle, Natural</t>
  </si>
  <si>
    <t>231031-155</t>
  </si>
  <si>
    <t>10.97x7.53x4.70</t>
  </si>
  <si>
    <t>231063-39</t>
  </si>
  <si>
    <t>11.57x7.96x4.79</t>
  </si>
  <si>
    <t>3.00</t>
  </si>
  <si>
    <t>230271-174</t>
  </si>
  <si>
    <t>11.96x7.85x4.93</t>
  </si>
  <si>
    <t>230274-82</t>
  </si>
  <si>
    <t>11.28x7.76x4.89</t>
  </si>
  <si>
    <t>Crystal, Needle, Pinpoint, Natural</t>
  </si>
  <si>
    <t>230131-29</t>
  </si>
  <si>
    <t>12.04x8.11x5.02</t>
  </si>
  <si>
    <t>TRANSIT</t>
  </si>
  <si>
    <t>230042-76</t>
  </si>
  <si>
    <t>11.89x7.88x4.97</t>
  </si>
  <si>
    <t>230059-133</t>
  </si>
  <si>
    <t>12.06x8.29x5.22</t>
  </si>
  <si>
    <t>3.50</t>
  </si>
  <si>
    <t>230141-91</t>
  </si>
  <si>
    <t>12.48x8.02x5.05</t>
  </si>
  <si>
    <t>Crystal, Indented Natural, Feather, Needle, Natural</t>
  </si>
  <si>
    <t>230093-62</t>
  </si>
  <si>
    <t>12.43x8.16x4.88</t>
  </si>
  <si>
    <t>230058-35</t>
  </si>
  <si>
    <t>11.94x8.09x5.12</t>
  </si>
  <si>
    <t>Feather, Needle, Pinpoint, Indented Natural, Natural</t>
  </si>
  <si>
    <t>230201-164</t>
  </si>
  <si>
    <t>12.26x8.17x5.03</t>
  </si>
  <si>
    <t>Twinning Wisp, Crystal, Feather, Indented Natural</t>
  </si>
  <si>
    <t>234542-48</t>
  </si>
  <si>
    <t>12.64x8.60x5.40</t>
  </si>
  <si>
    <t>4.00</t>
  </si>
  <si>
    <t>234527-8</t>
  </si>
  <si>
    <t>13.14x8.74x5.29</t>
  </si>
  <si>
    <t>227114-8</t>
  </si>
  <si>
    <t>13.40x9.42x5.96</t>
  </si>
  <si>
    <t>SHOW</t>
  </si>
  <si>
    <t>Crystal, Feather, Pinpoint</t>
  </si>
  <si>
    <t>5.00</t>
  </si>
  <si>
    <t>227135-36</t>
  </si>
  <si>
    <t>14.17x9.26x5.75</t>
  </si>
  <si>
    <t>234553-1</t>
  </si>
  <si>
    <t>13.61x9.34x5.89</t>
  </si>
  <si>
    <t>234504-14</t>
  </si>
  <si>
    <t>13.60x9.35x5.89</t>
  </si>
  <si>
    <t>NY100013-3</t>
  </si>
  <si>
    <t>13.64X9.41X5.94</t>
  </si>
  <si>
    <t>234502-15</t>
  </si>
  <si>
    <t>16.56x10.84x6.65</t>
  </si>
  <si>
    <t>8.00</t>
  </si>
  <si>
    <t>234542-59</t>
  </si>
  <si>
    <t>17.55x11.65x7.13</t>
  </si>
  <si>
    <t>Additional pinpoints are not shown. Clouds are not shown.</t>
  </si>
  <si>
    <t>WHITE</t>
  </si>
  <si>
    <t>10.00</t>
  </si>
  <si>
    <t>234502-18</t>
  </si>
  <si>
    <t>17.61x11.51x7.13</t>
  </si>
  <si>
    <t>THN - ETK</t>
  </si>
  <si>
    <t>Indented Natural, Feather, Pinpoint</t>
  </si>
  <si>
    <t>All Parameter Summary</t>
  </si>
  <si>
    <t>Size</t>
  </si>
  <si>
    <t>pcs</t>
  </si>
  <si>
    <t>%</t>
  </si>
  <si>
    <t>carat</t>
  </si>
  <si>
    <t>Amt</t>
  </si>
  <si>
    <t>Rap 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</si>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</sst>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color theme="1"/>
      <family val="2"/>
      <scheme val="minor"/>
      <sz val="11"/>
      <name val="Calibri"/>
    </font>
    <font>
      <color rgb="000000"/>
      <family val="2"/>
      <sz val="9"/>
      <name val="Calibri"/>
    </font>
    <font>
      <b/>
      <color rgb="FFFFFF"/>
      <family val="2"/>
      <sz val="9"/>
      <name val="Calibri"/>
    </font>
    <font>
      <b/>
      <color rgb="000000"/>
      <family val="2"/>
      <sz val="9"/>
      <name val="Calibri"/>
    </font>
    <font>
      <b/>
      <family val="2"/>
      <sz val="9"/>
      <name val="Calibri"/>
    </font>
    <font>
      <color rgb="000"/>
      <family val="2"/>
      <sz val="9"/>
      <name val="Calibri"/>
    </font>
    <font>
      <u/>
      <color rgb="0000ff"/>
      <family val="2"/>
      <sz val="9"/>
    </font>
    <font>
      <color rgb="3071fb"/>
      <family val="2"/>
      <sz val="9"/>
      <name val="Calibri"/>
    </font>
    <font>
      <u/>
      <color rgb="3071fb"/>
      <family val="2"/>
      <sz val="9"/>
    </font>
    <font>
      <b/>
      <family val="2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737373"/>
        <bgColor rgb="737373"/>
      </patternFill>
    </fill>
  </fills>
  <borders count="5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.hk.co/diamond-details/6426c2a1cbee3e2f83c92ded" TargetMode="External"/><Relationship Id="rId2" Type="http://schemas.openxmlformats.org/officeDocument/2006/relationships/hyperlink" Target="https://d3at7kzws0mw3g.cloudfront.net/MaskLabreportno/7A032C90-8161-4C4B-B1FD-7A28099ECE74.jpg" TargetMode="External"/><Relationship Id="rId3" Type="http://schemas.openxmlformats.org/officeDocument/2006/relationships/hyperlink" Target="https://d3at7kzws0mw3g.cloudfront.net/video/Vision360.html?d=231035-49" TargetMode="External"/><Relationship Id="rId4" Type="http://schemas.openxmlformats.org/officeDocument/2006/relationships/hyperlink" Target="https://my.hk.co/diamond-details/64637c9e33eb7158dfb68b40" TargetMode="External"/><Relationship Id="rId5" Type="http://schemas.openxmlformats.org/officeDocument/2006/relationships/hyperlink" Target="https://d3at7kzws0mw3g.cloudfront.net/MaskLabreportno/52DED9F5-DB5F-48E6-A43D-C40F2F79F5A3.jpg" TargetMode="External"/><Relationship Id="rId6" Type="http://schemas.openxmlformats.org/officeDocument/2006/relationships/hyperlink" Target="https://d3at7kzws0mw3g.cloudfront.net/video/Vision360.html?d=232044-588" TargetMode="External"/><Relationship Id="rId7" Type="http://schemas.openxmlformats.org/officeDocument/2006/relationships/hyperlink" Target="https://my.hk.co/diamond-details/6474909e1a2e154ff3d8c960" TargetMode="External"/><Relationship Id="rId8" Type="http://schemas.openxmlformats.org/officeDocument/2006/relationships/hyperlink" Target="https://d3at7kzws0mw3g.cloudfront.net/MaskLabreportno/24CF5428-77C0-45E2-9C1B-51D74418F6D7.jpg" TargetMode="External"/><Relationship Id="rId9" Type="http://schemas.openxmlformats.org/officeDocument/2006/relationships/hyperlink" Target="https://d3at7kzws0mw3g.cloudfront.net/video/Vision360.html?d=230204-131" TargetMode="External"/><Relationship Id="rId10" Type="http://schemas.openxmlformats.org/officeDocument/2006/relationships/hyperlink" Target="https://my.hk.co/diamond-details/6475e36f9e6ad15b2bebe157" TargetMode="External"/><Relationship Id="rId11" Type="http://schemas.openxmlformats.org/officeDocument/2006/relationships/hyperlink" Target="https://d3at7kzws0mw3g.cloudfront.net/MaskLabreportno/147E58FE-8DD6-49E9-8136-F0E7D171D991.jpg" TargetMode="External"/><Relationship Id="rId12" Type="http://schemas.openxmlformats.org/officeDocument/2006/relationships/hyperlink" Target="https://d3at7kzws0mw3g.cloudfront.net/video/Vision360.html?d=231107-55" TargetMode="External"/><Relationship Id="rId13" Type="http://schemas.openxmlformats.org/officeDocument/2006/relationships/hyperlink" Target="https://my.hk.co/diamond-details/6411977cc8674f022a9228af" TargetMode="External"/><Relationship Id="rId14" Type="http://schemas.openxmlformats.org/officeDocument/2006/relationships/hyperlink" Target="https://d3at7kzws0mw3g.cloudfront.net/MaskLabreportno/8AF2E06D-3844-4F94-913C-AF9FBDE4DACF.jpg" TargetMode="External"/><Relationship Id="rId15" Type="http://schemas.openxmlformats.org/officeDocument/2006/relationships/hyperlink" Target="https://d3at7kzws0mw3g.cloudfront.net/video/Vision360.html?d=230057-73" TargetMode="External"/><Relationship Id="rId16" Type="http://schemas.openxmlformats.org/officeDocument/2006/relationships/hyperlink" Target="https://my.hk.co/diamond-details/64914c1bc9d17008fc01aa79" TargetMode="External"/><Relationship Id="rId17" Type="http://schemas.openxmlformats.org/officeDocument/2006/relationships/hyperlink" Target="https://d3at7kzws0mw3g.cloudfront.net/MaskLabreportno/43404067-3A08-4361-ABF7-98D13D9C7751.jpg" TargetMode="External"/><Relationship Id="rId18" Type="http://schemas.openxmlformats.org/officeDocument/2006/relationships/hyperlink" Target="https://d3at7kzws0mw3g.cloudfront.net/video/Vision360.html?d=230046-181" TargetMode="External"/><Relationship Id="rId19" Type="http://schemas.openxmlformats.org/officeDocument/2006/relationships/hyperlink" Target="https://my.hk.co/diamond-details/6453a54ecd8a345855d3baf6" TargetMode="External"/><Relationship Id="rId20" Type="http://schemas.openxmlformats.org/officeDocument/2006/relationships/hyperlink" Target="https://d3at7kzws0mw3g.cloudfront.net/MaskLabreportno/E2F834B3-BA64-421C-93B8-DA4FEEA1301D.jpg" TargetMode="External"/><Relationship Id="rId21" Type="http://schemas.openxmlformats.org/officeDocument/2006/relationships/hyperlink" Target="https://d3at7kzws0mw3g.cloudfront.net/video/Vision360.html?d=230147-62" TargetMode="External"/><Relationship Id="rId22" Type="http://schemas.openxmlformats.org/officeDocument/2006/relationships/hyperlink" Target="https://my.hk.co/diamond-details/644a6b492aa1e67a71b8919a" TargetMode="External"/><Relationship Id="rId23" Type="http://schemas.openxmlformats.org/officeDocument/2006/relationships/hyperlink" Target="https://d3at7kzws0mw3g.cloudfront.net/MaskLabreportno/57C4BB44-203E-4E84-86FF-4737BFACB3FD.jpg" TargetMode="External"/><Relationship Id="rId24" Type="http://schemas.openxmlformats.org/officeDocument/2006/relationships/hyperlink" Target="https://d3at7kzws0mw3g.cloudfront.net/video/Vision360.html?d=230172-6" TargetMode="External"/><Relationship Id="rId25" Type="http://schemas.openxmlformats.org/officeDocument/2006/relationships/hyperlink" Target="https://my.hk.co/diamond-details/64676ea39499c474d9d98504" TargetMode="External"/><Relationship Id="rId26" Type="http://schemas.openxmlformats.org/officeDocument/2006/relationships/hyperlink" Target="https://d3at7kzws0mw3g.cloudfront.net/MaskLabreportno/45E67B8A-4F47-4AEF-B986-871F6B36259A.jpg" TargetMode="External"/><Relationship Id="rId27" Type="http://schemas.openxmlformats.org/officeDocument/2006/relationships/hyperlink" Target="https://d3at7kzws0mw3g.cloudfront.net/video/Vision360.html?d=231055-39" TargetMode="External"/><Relationship Id="rId28" Type="http://schemas.openxmlformats.org/officeDocument/2006/relationships/hyperlink" Target="https://my.hk.co/diamond-details/647612448a657b7e88bbaab0" TargetMode="External"/><Relationship Id="rId29" Type="http://schemas.openxmlformats.org/officeDocument/2006/relationships/hyperlink" Target="https://d3at7kzws0mw3g.cloudfront.net/MaskLabreportno/68DBB7BF-2019-46AE-9B76-865F5D657686.jpg" TargetMode="External"/><Relationship Id="rId30" Type="http://schemas.openxmlformats.org/officeDocument/2006/relationships/hyperlink" Target="https://d3at7kzws0mw3g.cloudfront.net/video/Vision360.html?d=231104-136" TargetMode="External"/><Relationship Id="rId31" Type="http://schemas.openxmlformats.org/officeDocument/2006/relationships/hyperlink" Target="https://my.hk.co/diamond-details/64886eab59699a3b28fc4d68" TargetMode="External"/><Relationship Id="rId32" Type="http://schemas.openxmlformats.org/officeDocument/2006/relationships/hyperlink" Target="https://d3at7kzws0mw3g.cloudfront.net/MaskLabreportno/011F1B36-3364-4EBD-993F-F1B57AA4B814.jpg" TargetMode="External"/><Relationship Id="rId33" Type="http://schemas.openxmlformats.org/officeDocument/2006/relationships/hyperlink" Target="https://d3at7kzws0mw3g.cloudfront.net/video/Vision360.html?d=231081-83" TargetMode="External"/><Relationship Id="rId34" Type="http://schemas.openxmlformats.org/officeDocument/2006/relationships/hyperlink" Target="https://my.hk.co/diamond-details/64621a1204bea470c431e38c" TargetMode="External"/><Relationship Id="rId35" Type="http://schemas.openxmlformats.org/officeDocument/2006/relationships/hyperlink" Target="https://d3at7kzws0mw3g.cloudfront.net/MaskLabreportno/0FFB005A-9DBF-48AA-A11D-0D06139B8591.jpg" TargetMode="External"/><Relationship Id="rId36" Type="http://schemas.openxmlformats.org/officeDocument/2006/relationships/hyperlink" Target="https://d3at7kzws0mw3g.cloudfront.net/video/Vision360.html?d=231005-239" TargetMode="External"/><Relationship Id="rId37" Type="http://schemas.openxmlformats.org/officeDocument/2006/relationships/hyperlink" Target="https://my.hk.co/diamond-details/64927c5619abd2595fbf895f" TargetMode="External"/><Relationship Id="rId38" Type="http://schemas.openxmlformats.org/officeDocument/2006/relationships/hyperlink" Target="https://d3at7kzws0mw3g.cloudfront.net/MaskLabreportno/A6DA244E-8E37-4F94-95F0-D8D38E046950.jpg" TargetMode="External"/><Relationship Id="rId39" Type="http://schemas.openxmlformats.org/officeDocument/2006/relationships/hyperlink" Target="https://d3at7kzws0mw3g.cloudfront.net/video/Vision360.html?d=230243-86" TargetMode="External"/><Relationship Id="rId40" Type="http://schemas.openxmlformats.org/officeDocument/2006/relationships/hyperlink" Target="https://my.hk.co/diamond-details/6475e36e9e6ad15b2bebe0e1" TargetMode="External"/><Relationship Id="rId41" Type="http://schemas.openxmlformats.org/officeDocument/2006/relationships/hyperlink" Target="https://d3at7kzws0mw3g.cloudfront.net/MaskLabreportno/895DDC84-EF7B-4C96-A756-A4D18A04AE8A.jpg" TargetMode="External"/><Relationship Id="rId42" Type="http://schemas.openxmlformats.org/officeDocument/2006/relationships/hyperlink" Target="https://d3at7kzws0mw3g.cloudfront.net/video/Vision360.html?d=231104-118" TargetMode="External"/><Relationship Id="rId43" Type="http://schemas.openxmlformats.org/officeDocument/2006/relationships/hyperlink" Target="https://my.hk.co/diamond-details/645f5a7fda6dc721711415c5" TargetMode="External"/><Relationship Id="rId44" Type="http://schemas.openxmlformats.org/officeDocument/2006/relationships/hyperlink" Target="https://d3at7kzws0mw3g.cloudfront.net/MaskLabreportno/FFA8EFB6-4442-447D-A8C4-87CBD381181A.jpg" TargetMode="External"/><Relationship Id="rId45" Type="http://schemas.openxmlformats.org/officeDocument/2006/relationships/hyperlink" Target="https://d3at7kzws0mw3g.cloudfront.net/video/Vision360.html?d=231078-120" TargetMode="External"/><Relationship Id="rId46" Type="http://schemas.openxmlformats.org/officeDocument/2006/relationships/hyperlink" Target="https://my.hk.co/diamond-details/64914c1bc9d17008fc01aa7a" TargetMode="External"/><Relationship Id="rId47" Type="http://schemas.openxmlformats.org/officeDocument/2006/relationships/hyperlink" Target="https://d3at7kzws0mw3g.cloudfront.net/MaskLabreportno/99B64DD6-036C-45D5-A535-CE6C6AC3ABF5.jpg" TargetMode="External"/><Relationship Id="rId48" Type="http://schemas.openxmlformats.org/officeDocument/2006/relationships/hyperlink" Target="https://d3at7kzws0mw3g.cloudfront.net/video/Vision360.html?d=230121-46" TargetMode="External"/><Relationship Id="rId49" Type="http://schemas.openxmlformats.org/officeDocument/2006/relationships/hyperlink" Target="https://my.hk.co/diamond-details/646f57ed7bbf26486756f135" TargetMode="External"/><Relationship Id="rId50" Type="http://schemas.openxmlformats.org/officeDocument/2006/relationships/hyperlink" Target="https://d3at7kzws0mw3g.cloudfront.net/MaskLabreportno/68A37B5D-7568-47B5-B170-3F8FDCA612CE.jpg" TargetMode="External"/><Relationship Id="rId51" Type="http://schemas.openxmlformats.org/officeDocument/2006/relationships/hyperlink" Target="https://d3at7kzws0mw3g.cloudfront.net/video/Vision360.html?d=230269-76" TargetMode="External"/><Relationship Id="rId52" Type="http://schemas.openxmlformats.org/officeDocument/2006/relationships/hyperlink" Target="https://my.hk.co/diamond-details/6475e36c9e6ad15b2bebe048" TargetMode="External"/><Relationship Id="rId53" Type="http://schemas.openxmlformats.org/officeDocument/2006/relationships/hyperlink" Target="https://d3at7kzws0mw3g.cloudfront.net/MaskLabreportno/E9146EB1-A704-47BA-988B-315F7B010FE6.jpg" TargetMode="External"/><Relationship Id="rId54" Type="http://schemas.openxmlformats.org/officeDocument/2006/relationships/hyperlink" Target="https://d3at7kzws0mw3g.cloudfront.net/video/Vision360.html?d=231104-120" TargetMode="External"/><Relationship Id="rId55" Type="http://schemas.openxmlformats.org/officeDocument/2006/relationships/hyperlink" Target="https://my.hk.co/diamond-details/641d86b72ca1a76600dbd30b" TargetMode="External"/><Relationship Id="rId56" Type="http://schemas.openxmlformats.org/officeDocument/2006/relationships/hyperlink" Target="https://d3at7kzws0mw3g.cloudfront.net/MaskLabreportno/78870A9B-8769-4D6F-B015-4CB8A1D25598.jpg" TargetMode="External"/><Relationship Id="rId57" Type="http://schemas.openxmlformats.org/officeDocument/2006/relationships/hyperlink" Target="https://d3at7kzws0mw3g.cloudfront.net/video/Vision360.html?d=230083-548" TargetMode="External"/><Relationship Id="rId58" Type="http://schemas.openxmlformats.org/officeDocument/2006/relationships/hyperlink" Target="https://my.hk.co/diamond-details/6463a8fbb393e37d2f3d74b2" TargetMode="External"/><Relationship Id="rId59" Type="http://schemas.openxmlformats.org/officeDocument/2006/relationships/hyperlink" Target="https://d3at7kzws0mw3g.cloudfront.net/MaskLabreportno/CB42ACF2-E2BB-4F37-B495-FD94ED1D9AB4.jpg" TargetMode="External"/><Relationship Id="rId60" Type="http://schemas.openxmlformats.org/officeDocument/2006/relationships/hyperlink" Target="https://d3at7kzws0mw3g.cloudfront.net/video/Vision360.html?d=232043-335" TargetMode="External"/><Relationship Id="rId61" Type="http://schemas.openxmlformats.org/officeDocument/2006/relationships/hyperlink" Target="https://my.hk.co/diamond-details/649192e5a5e7e23b4d78bebd" TargetMode="External"/><Relationship Id="rId62" Type="http://schemas.openxmlformats.org/officeDocument/2006/relationships/hyperlink" Target="https://d3at7kzws0mw3g.cloudfront.net/MaskLabreportno/30B32B77-2BCD-4030-B7F5-81AE198C6456.jpg" TargetMode="External"/><Relationship Id="rId63" Type="http://schemas.openxmlformats.org/officeDocument/2006/relationships/hyperlink" Target="https://d3at7kzws0mw3g.cloudfront.net/video/Vision360.html?d=231071-49" TargetMode="External"/><Relationship Id="rId64" Type="http://schemas.openxmlformats.org/officeDocument/2006/relationships/hyperlink" Target="https://my.hk.co/diamond-details/648d8c5b6b864b15c1d3918a" TargetMode="External"/><Relationship Id="rId65" Type="http://schemas.openxmlformats.org/officeDocument/2006/relationships/hyperlink" Target="https://d3at7kzws0mw3g.cloudfront.net/MaskLabreportno/DAC77A38-456E-4DAC-A262-989C86E9914E.jpg" TargetMode="External"/><Relationship Id="rId66" Type="http://schemas.openxmlformats.org/officeDocument/2006/relationships/hyperlink" Target="https://d3at7kzws0mw3g.cloudfront.net/video/Vision360.html?d=230090-134" TargetMode="External"/><Relationship Id="rId67" Type="http://schemas.openxmlformats.org/officeDocument/2006/relationships/hyperlink" Target="https://my.hk.co/diamond-details/6489b6ba12e8850ce23d93ca" TargetMode="External"/><Relationship Id="rId68" Type="http://schemas.openxmlformats.org/officeDocument/2006/relationships/hyperlink" Target="https://d3at7kzws0mw3g.cloudfront.net/MaskLabreportno/C8AEE04A-79A1-4A02-BEBF-CD6BAD8D1980.jpg" TargetMode="External"/><Relationship Id="rId69" Type="http://schemas.openxmlformats.org/officeDocument/2006/relationships/hyperlink" Target="https://d3at7kzws0mw3g.cloudfront.net/video/Vision360.html?d=230304-26" TargetMode="External"/><Relationship Id="rId70" Type="http://schemas.openxmlformats.org/officeDocument/2006/relationships/hyperlink" Target="https://my.hk.co/diamond-details/6489b6ba12e8850ce23d93c6" TargetMode="External"/><Relationship Id="rId71" Type="http://schemas.openxmlformats.org/officeDocument/2006/relationships/hyperlink" Target="https://d3at7kzws0mw3g.cloudfront.net/MaskLabreportno/F6533C60-CF18-4B71-A33C-C8B21561E4E3.jpg" TargetMode="External"/><Relationship Id="rId72" Type="http://schemas.openxmlformats.org/officeDocument/2006/relationships/hyperlink" Target="https://d3at7kzws0mw3g.cloudfront.net/video/Vision360.html?d=230190-350" TargetMode="External"/><Relationship Id="rId73" Type="http://schemas.openxmlformats.org/officeDocument/2006/relationships/hyperlink" Target="https://my.hk.co/diamond-details/64105381fe56a72531867db6" TargetMode="External"/><Relationship Id="rId74" Type="http://schemas.openxmlformats.org/officeDocument/2006/relationships/hyperlink" Target="https://d3at7kzws0mw3g.cloudfront.net/MaskLabreportno/4C7588E3-FEE4-4DD1-8B5A-770D51785A37.jpg" TargetMode="External"/><Relationship Id="rId75" Type="http://schemas.openxmlformats.org/officeDocument/2006/relationships/hyperlink" Target="https://d3at7kzws0mw3g.cloudfront.net/video/Vision360.html?d=230001-31" TargetMode="External"/><Relationship Id="rId76" Type="http://schemas.openxmlformats.org/officeDocument/2006/relationships/hyperlink" Target="https://my.hk.co/diamond-details/6486a6953f7a261007166b43" TargetMode="External"/><Relationship Id="rId77" Type="http://schemas.openxmlformats.org/officeDocument/2006/relationships/hyperlink" Target="https://d3at7kzws0mw3g.cloudfront.net/MaskLabreportno/6C3B321D-6545-4FDE-A3D9-566852A26E9D.jpg" TargetMode="External"/><Relationship Id="rId78" Type="http://schemas.openxmlformats.org/officeDocument/2006/relationships/hyperlink" Target="https://d3at7kzws0mw3g.cloudfront.net/video/Vision360.html?d=230078-118" TargetMode="External"/><Relationship Id="rId79" Type="http://schemas.openxmlformats.org/officeDocument/2006/relationships/hyperlink" Target="https://my.hk.co/diamond-details/648d687b4dbc04036c52e5e0" TargetMode="External"/><Relationship Id="rId80" Type="http://schemas.openxmlformats.org/officeDocument/2006/relationships/hyperlink" Target="https://d3at7kzws0mw3g.cloudfront.net/MaskLabreportno/68F97948-C1BF-4F5D-BB82-DDFB55E452E1.jpg" TargetMode="External"/><Relationship Id="rId81" Type="http://schemas.openxmlformats.org/officeDocument/2006/relationships/hyperlink" Target="https://d3at7kzws0mw3g.cloudfront.net/video/Vision360.html?d=230194-101" TargetMode="External"/><Relationship Id="rId82" Type="http://schemas.openxmlformats.org/officeDocument/2006/relationships/hyperlink" Target="https://my.hk.co/diamond-details/6463374f3c55ad2c1153f37d" TargetMode="External"/><Relationship Id="rId83" Type="http://schemas.openxmlformats.org/officeDocument/2006/relationships/hyperlink" Target="https://d3at7kzws0mw3g.cloudfront.net/MaskLabreportno/B8D7CEB7-1A8A-455D-AF58-AFB60820573F.jpg" TargetMode="External"/><Relationship Id="rId84" Type="http://schemas.openxmlformats.org/officeDocument/2006/relationships/hyperlink" Target="https://d3at7kzws0mw3g.cloudfront.net/video/Vision360.html?d=230012-87" TargetMode="External"/><Relationship Id="rId85" Type="http://schemas.openxmlformats.org/officeDocument/2006/relationships/hyperlink" Target="https://my.hk.co/diamond-details/645a390cafdf443f9d5d52c8" TargetMode="External"/><Relationship Id="rId86" Type="http://schemas.openxmlformats.org/officeDocument/2006/relationships/hyperlink" Target="https://d3at7kzws0mw3g.cloudfront.net/MaskLabreportno/73087412-4C23-4508-8763-074AC1BFE51D.jpg" TargetMode="External"/><Relationship Id="rId87" Type="http://schemas.openxmlformats.org/officeDocument/2006/relationships/hyperlink" Target="https://d3at7kzws0mw3g.cloudfront.net/video/Vision360.html?d=230157-39" TargetMode="External"/><Relationship Id="rId88" Type="http://schemas.openxmlformats.org/officeDocument/2006/relationships/hyperlink" Target="https://my.hk.co/diamond-details/64760c6c4f7ad6729aae010c" TargetMode="External"/><Relationship Id="rId89" Type="http://schemas.openxmlformats.org/officeDocument/2006/relationships/hyperlink" Target="https://d3at7kzws0mw3g.cloudfront.net/MaskLabreportno/837C7DBD-DA1D-497D-9009-E7F9DE8B08EF.jpg" TargetMode="External"/><Relationship Id="rId90" Type="http://schemas.openxmlformats.org/officeDocument/2006/relationships/hyperlink" Target="https://d3at7kzws0mw3g.cloudfront.net/video/Vision360.html?d=230233-24" TargetMode="External"/><Relationship Id="rId91" Type="http://schemas.openxmlformats.org/officeDocument/2006/relationships/hyperlink" Target="https://my.hk.co/diamond-details/64688ea65342393c0cdb8703" TargetMode="External"/><Relationship Id="rId92" Type="http://schemas.openxmlformats.org/officeDocument/2006/relationships/hyperlink" Target="https://d3at7kzws0mw3g.cloudfront.net/MaskLabreportno/00F7634C-02B1-41BF-A01D-F6C3EBCC0C94.jpg" TargetMode="External"/><Relationship Id="rId93" Type="http://schemas.openxmlformats.org/officeDocument/2006/relationships/hyperlink" Target="https://d3at7kzws0mw3g.cloudfront.net/video/Vision360.html?d=230277-57" TargetMode="External"/><Relationship Id="rId94" Type="http://schemas.openxmlformats.org/officeDocument/2006/relationships/hyperlink" Target="https://my.hk.co/diamond-details/648b02f0eeeecc6adefe126c" TargetMode="External"/><Relationship Id="rId95" Type="http://schemas.openxmlformats.org/officeDocument/2006/relationships/hyperlink" Target="https://d3at7kzws0mw3g.cloudfront.net/MaskLabreportno/D942BEDD-EFF3-4E5D-ACED-7BC242755E08.jpg" TargetMode="External"/><Relationship Id="rId96" Type="http://schemas.openxmlformats.org/officeDocument/2006/relationships/hyperlink" Target="https://d3at7kzws0mw3g.cloudfront.net/video/Vision360.html?d=230277-84" TargetMode="External"/><Relationship Id="rId97" Type="http://schemas.openxmlformats.org/officeDocument/2006/relationships/hyperlink" Target="https://my.hk.co/diamond-details/642418cf1746b03faac44182" TargetMode="External"/><Relationship Id="rId98" Type="http://schemas.openxmlformats.org/officeDocument/2006/relationships/hyperlink" Target="https://d3at7kzws0mw3g.cloudfront.net/MaskLabreportno/F8081A4B-2871-422C-9365-A33C5F5926C8.jpg" TargetMode="External"/><Relationship Id="rId99" Type="http://schemas.openxmlformats.org/officeDocument/2006/relationships/hyperlink" Target="https://d3at7kzws0mw3g.cloudfront.net/video/Vision360.html?d=231008-132" TargetMode="External"/><Relationship Id="rId100" Type="http://schemas.openxmlformats.org/officeDocument/2006/relationships/hyperlink" Target="https://my.hk.co/diamond-details/647086160f4b6815c0cc2d3b" TargetMode="External"/><Relationship Id="rId101" Type="http://schemas.openxmlformats.org/officeDocument/2006/relationships/hyperlink" Target="https://d3at7kzws0mw3g.cloudfront.net/MaskLabreportno/89FC03E0-0747-403A-9C27-57DE3C6A9706.jpg" TargetMode="External"/><Relationship Id="rId102" Type="http://schemas.openxmlformats.org/officeDocument/2006/relationships/hyperlink" Target="https://d3at7kzws0mw3g.cloudfront.net/video/Vision360.html?d=230287-50" TargetMode="External"/><Relationship Id="rId103" Type="http://schemas.openxmlformats.org/officeDocument/2006/relationships/hyperlink" Target="https://my.hk.co/diamond-details/64144c38e1257d4ac973b384" TargetMode="External"/><Relationship Id="rId104" Type="http://schemas.openxmlformats.org/officeDocument/2006/relationships/hyperlink" Target="https://d3at7kzws0mw3g.cloudfront.net/MaskLabreportno/5B8AAA06-D400-4C7F-99DA-2906DFC8716A.jpg" TargetMode="External"/><Relationship Id="rId105" Type="http://schemas.openxmlformats.org/officeDocument/2006/relationships/hyperlink" Target="https://d3at7kzws0mw3g.cloudfront.net/video/Vision360.html?d=230074-96" TargetMode="External"/><Relationship Id="rId106" Type="http://schemas.openxmlformats.org/officeDocument/2006/relationships/hyperlink" Target="https://my.hk.co/diamond-details/64688ea55342393c0cdb86c2" TargetMode="External"/><Relationship Id="rId107" Type="http://schemas.openxmlformats.org/officeDocument/2006/relationships/hyperlink" Target="https://d3at7kzws0mw3g.cloudfront.net/MaskLabreportno/B6CBE39A-9E43-4ADD-9380-C451C3CA32D7.jpg" TargetMode="External"/><Relationship Id="rId108" Type="http://schemas.openxmlformats.org/officeDocument/2006/relationships/hyperlink" Target="https://d3at7kzws0mw3g.cloudfront.net/video/Vision360.html?d=231093-116" TargetMode="External"/><Relationship Id="rId109" Type="http://schemas.openxmlformats.org/officeDocument/2006/relationships/hyperlink" Target="https://my.hk.co/diamond-details/64144c3ae1257d4ac973b44c" TargetMode="External"/><Relationship Id="rId110" Type="http://schemas.openxmlformats.org/officeDocument/2006/relationships/hyperlink" Target="https://d3at7kzws0mw3g.cloudfront.net/MaskLabreportno/50DD7653-7732-43FB-9F68-C32475A2E616.jpg" TargetMode="External"/><Relationship Id="rId111" Type="http://schemas.openxmlformats.org/officeDocument/2006/relationships/hyperlink" Target="https://d3at7kzws0mw3g.cloudfront.net/video/Vision360.html?d=230090-87" TargetMode="External"/><Relationship Id="rId112" Type="http://schemas.openxmlformats.org/officeDocument/2006/relationships/hyperlink" Target="https://my.hk.co/diamond-details/6487f05242ff7b6576f80182" TargetMode="External"/><Relationship Id="rId113" Type="http://schemas.openxmlformats.org/officeDocument/2006/relationships/hyperlink" Target="https://d3at7kzws0mw3g.cloudfront.net/MaskLabreportno/6EADB2B4-4223-4C60-B14D-3A146E41BC7C.jpg" TargetMode="External"/><Relationship Id="rId114" Type="http://schemas.openxmlformats.org/officeDocument/2006/relationships/hyperlink" Target="https://d3at7kzws0mw3g.cloudfront.net/video/Vision360.html?d=233032-760" TargetMode="External"/><Relationship Id="rId115" Type="http://schemas.openxmlformats.org/officeDocument/2006/relationships/hyperlink" Target="https://my.hk.co/diamond-details/6466032422593106cbcb9565" TargetMode="External"/><Relationship Id="rId116" Type="http://schemas.openxmlformats.org/officeDocument/2006/relationships/hyperlink" Target="https://d3at7kzws0mw3g.cloudfront.net/MaskLabreportno/88CB1369-6BCB-4F50-8C0D-448BA1DE7B1A.jpg" TargetMode="External"/><Relationship Id="rId117" Type="http://schemas.openxmlformats.org/officeDocument/2006/relationships/hyperlink" Target="https://d3at7kzws0mw3g.cloudfront.net/video/Vision360.html?d=233009-298" TargetMode="External"/><Relationship Id="rId118" Type="http://schemas.openxmlformats.org/officeDocument/2006/relationships/hyperlink" Target="https://my.hk.co/diamond-details/647eba0bc527b15408b56946" TargetMode="External"/><Relationship Id="rId119" Type="http://schemas.openxmlformats.org/officeDocument/2006/relationships/hyperlink" Target="https://d3at7kzws0mw3g.cloudfront.net/MaskLabreportno/B825D136-F794-466F-B647-8F4E2E2C9CC3.jpg" TargetMode="External"/><Relationship Id="rId120" Type="http://schemas.openxmlformats.org/officeDocument/2006/relationships/hyperlink" Target="https://d3at7kzws0mw3g.cloudfront.net/video/Vision360.html?d=231064-368" TargetMode="External"/><Relationship Id="rId121" Type="http://schemas.openxmlformats.org/officeDocument/2006/relationships/hyperlink" Target="https://my.hk.co/diamond-details/6474909f1a2e154ff3d8c9ee" TargetMode="External"/><Relationship Id="rId122" Type="http://schemas.openxmlformats.org/officeDocument/2006/relationships/hyperlink" Target="https://d3at7kzws0mw3g.cloudfront.net/MaskLabreportno/6E06B9B9-6CE1-4378-89BC-AE4BC9E807A7.jpg" TargetMode="External"/><Relationship Id="rId123" Type="http://schemas.openxmlformats.org/officeDocument/2006/relationships/hyperlink" Target="https://d3at7kzws0mw3g.cloudfront.net/video/Vision360.html?d=231085-238" TargetMode="External"/><Relationship Id="rId124" Type="http://schemas.openxmlformats.org/officeDocument/2006/relationships/hyperlink" Target="https://my.hk.co/diamond-details/6433e9675a512e6185486cf5" TargetMode="External"/><Relationship Id="rId125" Type="http://schemas.openxmlformats.org/officeDocument/2006/relationships/hyperlink" Target="https://d3at7kzws0mw3g.cloudfront.net/MaskLabreportno/3638D0D2-17BC-4A10-9438-0B9574E32DC1.jpg" TargetMode="External"/><Relationship Id="rId126" Type="http://schemas.openxmlformats.org/officeDocument/2006/relationships/hyperlink" Target="https://d3at7kzws0mw3g.cloudfront.net/video/Vision360.html?d=230108-378" TargetMode="External"/><Relationship Id="rId127" Type="http://schemas.openxmlformats.org/officeDocument/2006/relationships/hyperlink" Target="https://my.hk.co/diamond-details/640b0f9847392f2fd5267791" TargetMode="External"/><Relationship Id="rId128" Type="http://schemas.openxmlformats.org/officeDocument/2006/relationships/hyperlink" Target="https://d3at7kzws0mw3g.cloudfront.net/MaskLabreportno/4F384CDA-0B43-4861-8514-FEAF3794404E.jpg" TargetMode="External"/><Relationship Id="rId129" Type="http://schemas.openxmlformats.org/officeDocument/2006/relationships/hyperlink" Target="https://d3at7kzws0mw3g.cloudfront.net/video/Vision360.html?d=231008-146" TargetMode="External"/><Relationship Id="rId130" Type="http://schemas.openxmlformats.org/officeDocument/2006/relationships/hyperlink" Target="https://my.hk.co/diamond-details/64760c6a4f7ad6729aae0039" TargetMode="External"/><Relationship Id="rId131" Type="http://schemas.openxmlformats.org/officeDocument/2006/relationships/hyperlink" Target="https://d3at7kzws0mw3g.cloudfront.net/MaskLabreportno/A71E2EA7-C5FA-4137-A070-6A63A093396E.jpg" TargetMode="External"/><Relationship Id="rId132" Type="http://schemas.openxmlformats.org/officeDocument/2006/relationships/hyperlink" Target="https://d3at7kzws0mw3g.cloudfront.net/video/Vision360.html?d=230262-26" TargetMode="External"/><Relationship Id="rId133" Type="http://schemas.openxmlformats.org/officeDocument/2006/relationships/hyperlink" Target="https://my.hk.co/diamond-details/646ee67032cff96509b41595" TargetMode="External"/><Relationship Id="rId134" Type="http://schemas.openxmlformats.org/officeDocument/2006/relationships/hyperlink" Target="https://d3at7kzws0mw3g.cloudfront.net/MaskLabreportno/CFA9B8AC-E92B-40B5-A189-9684A2499F08.jpg" TargetMode="External"/><Relationship Id="rId135" Type="http://schemas.openxmlformats.org/officeDocument/2006/relationships/hyperlink" Target="https://d3at7kzws0mw3g.cloudfront.net/video/Vision360.html?d=230103-47" TargetMode="External"/><Relationship Id="rId136" Type="http://schemas.openxmlformats.org/officeDocument/2006/relationships/hyperlink" Target="https://my.hk.co/diamond-details/644122bc473dde53ef018423" TargetMode="External"/><Relationship Id="rId137" Type="http://schemas.openxmlformats.org/officeDocument/2006/relationships/hyperlink" Target="https://d3at7kzws0mw3g.cloudfront.net/MaskLabreportno/B7D79F16-47BB-4E95-A164-AA0382DFE41E.jpg" TargetMode="External"/><Relationship Id="rId138" Type="http://schemas.openxmlformats.org/officeDocument/2006/relationships/hyperlink" Target="https://d3at7kzws0mw3g.cloudfront.net/video/Vision360.html?d=231060-186" TargetMode="External"/><Relationship Id="rId139" Type="http://schemas.openxmlformats.org/officeDocument/2006/relationships/hyperlink" Target="https://my.hk.co/diamond-details/644cd9af1ff5d02ce5dd6f40" TargetMode="External"/><Relationship Id="rId140" Type="http://schemas.openxmlformats.org/officeDocument/2006/relationships/hyperlink" Target="https://d3at7kzws0mw3g.cloudfront.net/MaskLabreportno/40BFE751-86A6-4F3F-BAB7-B2DA8E7E8AEE.jpg" TargetMode="External"/><Relationship Id="rId141" Type="http://schemas.openxmlformats.org/officeDocument/2006/relationships/hyperlink" Target="https://d3at7kzws0mw3g.cloudfront.net/video/Vision360.html?d=230110-93" TargetMode="External"/><Relationship Id="rId142" Type="http://schemas.openxmlformats.org/officeDocument/2006/relationships/hyperlink" Target="https://my.hk.co/diamond-details/6436861aa973ce220c655bbf" TargetMode="External"/><Relationship Id="rId143" Type="http://schemas.openxmlformats.org/officeDocument/2006/relationships/hyperlink" Target="https://d3at7kzws0mw3g.cloudfront.net/MaskLabreportno/356F0E54-6186-4E85-809E-84C8D7C7501B.jpg" TargetMode="External"/><Relationship Id="rId144" Type="http://schemas.openxmlformats.org/officeDocument/2006/relationships/hyperlink" Target="https://d3at7kzws0mw3g.cloudfront.net/video/Vision360.html?d=230163-208" TargetMode="External"/><Relationship Id="rId145" Type="http://schemas.openxmlformats.org/officeDocument/2006/relationships/hyperlink" Target="https://my.hk.co/diamond-details/64510688a778de7a224f9dad" TargetMode="External"/><Relationship Id="rId146" Type="http://schemas.openxmlformats.org/officeDocument/2006/relationships/hyperlink" Target="https://d3at7kzws0mw3g.cloudfront.net/MaskLabreportno/B149F2EF-A57E-41CA-A54C-5C0D278AF4E2.jpg" TargetMode="External"/><Relationship Id="rId147" Type="http://schemas.openxmlformats.org/officeDocument/2006/relationships/hyperlink" Target="https://d3at7kzws0mw3g.cloudfront.net/video/Vision360.html?d=230193-285" TargetMode="External"/><Relationship Id="rId148" Type="http://schemas.openxmlformats.org/officeDocument/2006/relationships/hyperlink" Target="https://my.hk.co/diamond-details/643a7ecc0ce2ee44640c7c7b" TargetMode="External"/><Relationship Id="rId149" Type="http://schemas.openxmlformats.org/officeDocument/2006/relationships/hyperlink" Target="https://d3at7kzws0mw3g.cloudfront.net/MaskLabreportno/6DC95DDB-4E2C-49C2-BC3C-D9D03F6BF191.jpg" TargetMode="External"/><Relationship Id="rId150" Type="http://schemas.openxmlformats.org/officeDocument/2006/relationships/hyperlink" Target="https://d3at7kzws0mw3g.cloudfront.net/video/Vision360.html?d=230168-122" TargetMode="External"/><Relationship Id="rId151" Type="http://schemas.openxmlformats.org/officeDocument/2006/relationships/hyperlink" Target="https://my.hk.co/diamond-details/647490a01a2e154ff3d8ca65" TargetMode="External"/><Relationship Id="rId152" Type="http://schemas.openxmlformats.org/officeDocument/2006/relationships/hyperlink" Target="https://d3at7kzws0mw3g.cloudfront.net/MaskLabreportno/E3B4994A-DC32-44FF-BAB1-FB494102D3BD.jpg" TargetMode="External"/><Relationship Id="rId153" Type="http://schemas.openxmlformats.org/officeDocument/2006/relationships/hyperlink" Target="https://d3at7kzws0mw3g.cloudfront.net/video/Vision360.html?d=230271-68" TargetMode="External"/><Relationship Id="rId154" Type="http://schemas.openxmlformats.org/officeDocument/2006/relationships/hyperlink" Target="https://my.hk.co/diamond-details/6437ea48b7a2800d5759ae83" TargetMode="External"/><Relationship Id="rId155" Type="http://schemas.openxmlformats.org/officeDocument/2006/relationships/hyperlink" Target="https://d3at7kzws0mw3g.cloudfront.net/MaskLabreportno/A8E8B32C-F260-4B6D-AA91-85A6CA185D0A.jpg" TargetMode="External"/><Relationship Id="rId156" Type="http://schemas.openxmlformats.org/officeDocument/2006/relationships/hyperlink" Target="https://d3at7kzws0mw3g.cloudfront.net/video/Vision360.html?d=230120-149" TargetMode="External"/><Relationship Id="rId157" Type="http://schemas.openxmlformats.org/officeDocument/2006/relationships/hyperlink" Target="https://my.hk.co/diamond-details/63d3ab703a61ef70a24c1782" TargetMode="External"/><Relationship Id="rId158" Type="http://schemas.openxmlformats.org/officeDocument/2006/relationships/hyperlink" Target="https://d3at7kzws0mw3g.cloudfront.net/MaskLabreportno/2C20633D-DD44-4034-B996-8CD3714FE908.jpg" TargetMode="External"/><Relationship Id="rId159" Type="http://schemas.openxmlformats.org/officeDocument/2006/relationships/hyperlink" Target="https://d3at7kzws0mw3g.cloudfront.net/video/Vision360.html?d=221380-183" TargetMode="External"/><Relationship Id="rId160" Type="http://schemas.openxmlformats.org/officeDocument/2006/relationships/hyperlink" Target="https://my.hk.co/diamond-details/646cb5cde4ef2274ef3d065b" TargetMode="External"/><Relationship Id="rId161" Type="http://schemas.openxmlformats.org/officeDocument/2006/relationships/hyperlink" Target="https://d3at7kzws0mw3g.cloudfront.net/MaskLabreportno/8D3E8944-FBBE-47A5-9B8C-DB97A8F8093A.jpg" TargetMode="External"/><Relationship Id="rId162" Type="http://schemas.openxmlformats.org/officeDocument/2006/relationships/hyperlink" Target="https://d3at7kzws0mw3g.cloudfront.net/video/Vision360.html?d=231099-37" TargetMode="External"/><Relationship Id="rId163" Type="http://schemas.openxmlformats.org/officeDocument/2006/relationships/hyperlink" Target="https://my.hk.co/diamond-details/645ce13e20dbeb7e2d002055" TargetMode="External"/><Relationship Id="rId164" Type="http://schemas.openxmlformats.org/officeDocument/2006/relationships/hyperlink" Target="https://d3at7kzws0mw3g.cloudfront.net/MaskLabreportno/424197AC-95A4-4AA9-926C-844F6B6CB1F6.jpg" TargetMode="External"/><Relationship Id="rId165" Type="http://schemas.openxmlformats.org/officeDocument/2006/relationships/hyperlink" Target="https://d3at7kzws0mw3g.cloudfront.net/video/Vision360.html?d=230119-391" TargetMode="External"/><Relationship Id="rId166" Type="http://schemas.openxmlformats.org/officeDocument/2006/relationships/hyperlink" Target="https://my.hk.co/diamond-details/644b7c8c6db09d29e27d3007" TargetMode="External"/><Relationship Id="rId167" Type="http://schemas.openxmlformats.org/officeDocument/2006/relationships/hyperlink" Target="https://d3at7kzws0mw3g.cloudfront.net/MaskLabreportno/C81D8E2A-5736-4B5A-BF8A-4EF5A19827A9.jpg" TargetMode="External"/><Relationship Id="rId168" Type="http://schemas.openxmlformats.org/officeDocument/2006/relationships/hyperlink" Target="https://d3at7kzws0mw3g.cloudfront.net/video/Vision360.html?d=230143-226" TargetMode="External"/><Relationship Id="rId169" Type="http://schemas.openxmlformats.org/officeDocument/2006/relationships/hyperlink" Target="https://my.hk.co/diamond-details/644a6b492aa1e67a71b8914d" TargetMode="External"/><Relationship Id="rId170" Type="http://schemas.openxmlformats.org/officeDocument/2006/relationships/hyperlink" Target="https://d3at7kzws0mw3g.cloudfront.net/MaskLabreportno/B5EB5638-64B5-48F5-B4B3-2331BF2C192E.jpg" TargetMode="External"/><Relationship Id="rId171" Type="http://schemas.openxmlformats.org/officeDocument/2006/relationships/hyperlink" Target="https://d3at7kzws0mw3g.cloudfront.net/video/Vision360.html?d=231071-10" TargetMode="External"/><Relationship Id="rId172" Type="http://schemas.openxmlformats.org/officeDocument/2006/relationships/hyperlink" Target="https://my.hk.co/diamond-details/644b7d44747fa732c952c724" TargetMode="External"/><Relationship Id="rId173" Type="http://schemas.openxmlformats.org/officeDocument/2006/relationships/hyperlink" Target="https://d3at7kzws0mw3g.cloudfront.net/MaskLabreportno/62E65F63-E61F-448A-A798-7DC9F53520A5.jpg" TargetMode="External"/><Relationship Id="rId174" Type="http://schemas.openxmlformats.org/officeDocument/2006/relationships/hyperlink" Target="https://d3at7kzws0mw3g.cloudfront.net/video/Vision360.html?d=230029-718" TargetMode="External"/><Relationship Id="rId175" Type="http://schemas.openxmlformats.org/officeDocument/2006/relationships/hyperlink" Target="https://my.hk.co/diamond-details/647086150f4b6815c0cc2cf8" TargetMode="External"/><Relationship Id="rId176" Type="http://schemas.openxmlformats.org/officeDocument/2006/relationships/hyperlink" Target="https://d3at7kzws0mw3g.cloudfront.net/MaskLabreportno/D3B31494-1B6C-44C0-9331-2960313146AD.jpg" TargetMode="External"/><Relationship Id="rId177" Type="http://schemas.openxmlformats.org/officeDocument/2006/relationships/hyperlink" Target="https://d3at7kzws0mw3g.cloudfront.net/video/Vision360.html?d=230271-142" TargetMode="External"/><Relationship Id="rId178" Type="http://schemas.openxmlformats.org/officeDocument/2006/relationships/hyperlink" Target="https://my.hk.co/diamond-details/6430046dc06d88502a4e3900" TargetMode="External"/><Relationship Id="rId179" Type="http://schemas.openxmlformats.org/officeDocument/2006/relationships/hyperlink" Target="https://d3at7kzws0mw3g.cloudfront.net/MaskLabreportno/FEAAF7ED-9059-4F7D-B870-39C10A7AFA20.jpg" TargetMode="External"/><Relationship Id="rId180" Type="http://schemas.openxmlformats.org/officeDocument/2006/relationships/hyperlink" Target="https://d3at7kzws0mw3g.cloudfront.net/video/Vision360.html?d=230163-139" TargetMode="External"/><Relationship Id="rId181" Type="http://schemas.openxmlformats.org/officeDocument/2006/relationships/hyperlink" Target="https://my.hk.co/diamond-details/6464cb27118b88397e04de03" TargetMode="External"/><Relationship Id="rId182" Type="http://schemas.openxmlformats.org/officeDocument/2006/relationships/hyperlink" Target="https://d3at7kzws0mw3g.cloudfront.net/MaskLabreportno/B0AD02DE-652B-44CC-84C8-5A637B05720D.jpg" TargetMode="External"/><Relationship Id="rId183" Type="http://schemas.openxmlformats.org/officeDocument/2006/relationships/hyperlink" Target="https://d3at7kzws0mw3g.cloudfront.net/video/Vision360.html?d=230235-201" TargetMode="External"/><Relationship Id="rId184" Type="http://schemas.openxmlformats.org/officeDocument/2006/relationships/hyperlink" Target="https://my.hk.co/diamond-details/647086150f4b6815c0cc2cd7" TargetMode="External"/><Relationship Id="rId185" Type="http://schemas.openxmlformats.org/officeDocument/2006/relationships/hyperlink" Target="https://d3at7kzws0mw3g.cloudfront.net/MaskLabreportno/70C1F34A-725C-48C6-8850-1B1D646B7237.jpg" TargetMode="External"/><Relationship Id="rId186" Type="http://schemas.openxmlformats.org/officeDocument/2006/relationships/hyperlink" Target="https://d3at7kzws0mw3g.cloudfront.net/video/Vision360.html?d=230280-19" TargetMode="External"/><Relationship Id="rId187" Type="http://schemas.openxmlformats.org/officeDocument/2006/relationships/hyperlink" Target="https://my.hk.co/diamond-details/644122ba473dde53ef01839c" TargetMode="External"/><Relationship Id="rId188" Type="http://schemas.openxmlformats.org/officeDocument/2006/relationships/hyperlink" Target="https://d3at7kzws0mw3g.cloudfront.net/MaskLabreportno/BCFADC6D-04D5-45D5-91F9-4E4B060C0623.jpg" TargetMode="External"/><Relationship Id="rId189" Type="http://schemas.openxmlformats.org/officeDocument/2006/relationships/hyperlink" Target="https://d3at7kzws0mw3g.cloudfront.net/video/Vision360.html?d=231004-440" TargetMode="External"/><Relationship Id="rId190" Type="http://schemas.openxmlformats.org/officeDocument/2006/relationships/hyperlink" Target="https://my.hk.co/diamond-details/641c38459fa5e708550c40c1" TargetMode="External"/><Relationship Id="rId191" Type="http://schemas.openxmlformats.org/officeDocument/2006/relationships/hyperlink" Target="https://d3at7kzws0mw3g.cloudfront.net/MaskLabreportno/A79AD77E-04B4-43FD-B8A6-7C5E92E30230.jpg" TargetMode="External"/><Relationship Id="rId192" Type="http://schemas.openxmlformats.org/officeDocument/2006/relationships/hyperlink" Target="https://d3at7kzws0mw3g.cloudfront.net/video/Vision360.html?d=230103-46" TargetMode="External"/><Relationship Id="rId193" Type="http://schemas.openxmlformats.org/officeDocument/2006/relationships/hyperlink" Target="https://my.hk.co/diamond-details/640c519e84da5b03203d1857" TargetMode="External"/><Relationship Id="rId194" Type="http://schemas.openxmlformats.org/officeDocument/2006/relationships/hyperlink" Target="https://d3at7kzws0mw3g.cloudfront.net/MaskLabreportno/9F841BF2-AB00-4F66-99AE-AD23DFA9EF51.jpg" TargetMode="External"/><Relationship Id="rId195" Type="http://schemas.openxmlformats.org/officeDocument/2006/relationships/hyperlink" Target="https://d3at7kzws0mw3g.cloudfront.net/video/Vision360.html?d=230082-226" TargetMode="External"/><Relationship Id="rId196" Type="http://schemas.openxmlformats.org/officeDocument/2006/relationships/hyperlink" Target="https://my.hk.co/diamond-details/645e2fe654edb45d7e7e637b" TargetMode="External"/><Relationship Id="rId197" Type="http://schemas.openxmlformats.org/officeDocument/2006/relationships/hyperlink" Target="https://d3at7kzws0mw3g.cloudfront.net/MaskLabreportno/47F2F5CC-AE9E-4D5D-96B5-1FF63F3258BA.jpg" TargetMode="External"/><Relationship Id="rId198" Type="http://schemas.openxmlformats.org/officeDocument/2006/relationships/hyperlink" Target="https://d3at7kzws0mw3g.cloudfront.net/video/Vision360.html?d=230239-28" TargetMode="External"/><Relationship Id="rId199" Type="http://schemas.openxmlformats.org/officeDocument/2006/relationships/hyperlink" Target="https://my.hk.co/diamond-details/6474909d1a2e154ff3d8c8f5" TargetMode="External"/><Relationship Id="rId200" Type="http://schemas.openxmlformats.org/officeDocument/2006/relationships/hyperlink" Target="https://d3at7kzws0mw3g.cloudfront.net/MaskLabreportno/74FD563D-4CA4-4616-9384-02099ED41102.jpg" TargetMode="External"/><Relationship Id="rId201" Type="http://schemas.openxmlformats.org/officeDocument/2006/relationships/hyperlink" Target="https://d3at7kzws0mw3g.cloudfront.net/video/Vision360.html?d=231104-69" TargetMode="External"/><Relationship Id="rId202" Type="http://schemas.openxmlformats.org/officeDocument/2006/relationships/hyperlink" Target="https://my.hk.co/diamond-details/6436861ca973ce220c655c46" TargetMode="External"/><Relationship Id="rId203" Type="http://schemas.openxmlformats.org/officeDocument/2006/relationships/hyperlink" Target="https://d3at7kzws0mw3g.cloudfront.net/MaskLabreportno/60AEA37D-56B7-4D74-B172-EE6B416E929B.jpg" TargetMode="External"/><Relationship Id="rId204" Type="http://schemas.openxmlformats.org/officeDocument/2006/relationships/hyperlink" Target="https://d3at7kzws0mw3g.cloudfront.net/video/Vision360.html?d=233039-219" TargetMode="External"/><Relationship Id="rId205" Type="http://schemas.openxmlformats.org/officeDocument/2006/relationships/hyperlink" Target="https://my.hk.co/diamond-details/648c3c7b49019937f18461d3" TargetMode="External"/><Relationship Id="rId206" Type="http://schemas.openxmlformats.org/officeDocument/2006/relationships/hyperlink" Target="https://d3at7kzws0mw3g.cloudfront.net/MaskLabreportno/78D95134-8A14-4926-86B9-510A5955F7B3.jpg" TargetMode="External"/><Relationship Id="rId207" Type="http://schemas.openxmlformats.org/officeDocument/2006/relationships/hyperlink" Target="https://d3at7kzws0mw3g.cloudfront.net/video/Vision360.html?d=220920-222" TargetMode="External"/><Relationship Id="rId208" Type="http://schemas.openxmlformats.org/officeDocument/2006/relationships/hyperlink" Target="https://my.hk.co/diamond-details/63fdbb94beacab109d91ccf6" TargetMode="External"/><Relationship Id="rId209" Type="http://schemas.openxmlformats.org/officeDocument/2006/relationships/hyperlink" Target="https://d3at7kzws0mw3g.cloudfront.net/MaskLabreportno/CD269BAF-7183-4762-9489-C0092F73F3A2.jpg" TargetMode="External"/><Relationship Id="rId210" Type="http://schemas.openxmlformats.org/officeDocument/2006/relationships/hyperlink" Target="https://d3at7kzws0mw3g.cloudfront.net/video/Vision360.html?d=233009-263" TargetMode="External"/><Relationship Id="rId211" Type="http://schemas.openxmlformats.org/officeDocument/2006/relationships/hyperlink" Target="https://my.hk.co/diamond-details/647086150f4b6815c0cc2d01" TargetMode="External"/><Relationship Id="rId212" Type="http://schemas.openxmlformats.org/officeDocument/2006/relationships/hyperlink" Target="https://d3at7kzws0mw3g.cloudfront.net/MaskLabreportno/E04C26B2-08B9-4DB9-B7DC-311EF9E14FC3.jpg" TargetMode="External"/><Relationship Id="rId213" Type="http://schemas.openxmlformats.org/officeDocument/2006/relationships/hyperlink" Target="https://d3at7kzws0mw3g.cloudfront.net/video/Vision360.html?d=230190-637" TargetMode="External"/><Relationship Id="rId214" Type="http://schemas.openxmlformats.org/officeDocument/2006/relationships/hyperlink" Target="https://my.hk.co/diamond-details/6489b6b912e8850ce23d9367" TargetMode="External"/><Relationship Id="rId215" Type="http://schemas.openxmlformats.org/officeDocument/2006/relationships/hyperlink" Target="https://d3at7kzws0mw3g.cloudfront.net/MaskLabreportno/36847DE9-3FD6-41BA-9064-4A2C4A97642D.jpg" TargetMode="External"/><Relationship Id="rId216" Type="http://schemas.openxmlformats.org/officeDocument/2006/relationships/hyperlink" Target="https://d3at7kzws0mw3g.cloudfront.net/video/Vision360.html?d=231100-149" TargetMode="External"/><Relationship Id="rId217" Type="http://schemas.openxmlformats.org/officeDocument/2006/relationships/hyperlink" Target="https://my.hk.co/diamond-details/6464cb27118b88397e04ddc1" TargetMode="External"/><Relationship Id="rId218" Type="http://schemas.openxmlformats.org/officeDocument/2006/relationships/hyperlink" Target="https://d3at7kzws0mw3g.cloudfront.net/MaskLabreportno/1D680501-3268-4022-A83C-3AAC4061F7B6.jpg" TargetMode="External"/><Relationship Id="rId219" Type="http://schemas.openxmlformats.org/officeDocument/2006/relationships/hyperlink" Target="https://d3at7kzws0mw3g.cloudfront.net/video/Vision360.html?d=230240-25" TargetMode="External"/><Relationship Id="rId220" Type="http://schemas.openxmlformats.org/officeDocument/2006/relationships/hyperlink" Target="https://my.hk.co/diamond-details/63fdbb93beacab109d91cc76" TargetMode="External"/><Relationship Id="rId221" Type="http://schemas.openxmlformats.org/officeDocument/2006/relationships/hyperlink" Target="https://d3at7kzws0mw3g.cloudfront.net/MaskLabreportno/68D15599-8362-413B-951B-367BE683756D.jpg" TargetMode="External"/><Relationship Id="rId222" Type="http://schemas.openxmlformats.org/officeDocument/2006/relationships/hyperlink" Target="https://d3at7kzws0mw3g.cloudfront.net/video/Vision360.html?d=230041-299" TargetMode="External"/><Relationship Id="rId223" Type="http://schemas.openxmlformats.org/officeDocument/2006/relationships/hyperlink" Target="https://my.hk.co/diamond-details/648fd3ee27ef281510ac1f93" TargetMode="External"/><Relationship Id="rId224" Type="http://schemas.openxmlformats.org/officeDocument/2006/relationships/hyperlink" Target="https://d3at7kzws0mw3g.cloudfront.net/MaskLabreportno/B0B3BD6F-8FC9-4A75-ACFA-53CC174B1523.jpg" TargetMode="External"/><Relationship Id="rId225" Type="http://schemas.openxmlformats.org/officeDocument/2006/relationships/hyperlink" Target="https://d3at7kzws0mw3g.cloudfront.net/video/Vision360.html?d=230190-465" TargetMode="External"/><Relationship Id="rId226" Type="http://schemas.openxmlformats.org/officeDocument/2006/relationships/hyperlink" Target="https://my.hk.co/diamond-details/643539fb1a0f5241780d711e" TargetMode="External"/><Relationship Id="rId227" Type="http://schemas.openxmlformats.org/officeDocument/2006/relationships/hyperlink" Target="https://d3at7kzws0mw3g.cloudfront.net/MaskLabreportno/E7B0CA25-1078-4F75-97FE-AB787025FBBD.jpg" TargetMode="External"/><Relationship Id="rId228" Type="http://schemas.openxmlformats.org/officeDocument/2006/relationships/hyperlink" Target="https://d3at7kzws0mw3g.cloudfront.net/video/Vision360.html?d=231050-65" TargetMode="External"/><Relationship Id="rId229" Type="http://schemas.openxmlformats.org/officeDocument/2006/relationships/hyperlink" Target="https://my.hk.co/diamond-details/63edfee7a7a68e25b7a0d407" TargetMode="External"/><Relationship Id="rId230" Type="http://schemas.openxmlformats.org/officeDocument/2006/relationships/hyperlink" Target="https://d3at7kzws0mw3g.cloudfront.net/MaskLabreportno/B1871F2B-E5D7-4A5F-B83C-74A514C53FE1.jpg" TargetMode="External"/><Relationship Id="rId231" Type="http://schemas.openxmlformats.org/officeDocument/2006/relationships/hyperlink" Target="https://d3at7kzws0mw3g.cloudfront.net/video/Vision360.html?d=230006-92" TargetMode="External"/><Relationship Id="rId232" Type="http://schemas.openxmlformats.org/officeDocument/2006/relationships/hyperlink" Target="https://my.hk.co/diamond-details/640f0c49c1ead64c79dbc1f3" TargetMode="External"/><Relationship Id="rId233" Type="http://schemas.openxmlformats.org/officeDocument/2006/relationships/hyperlink" Target="https://d3at7kzws0mw3g.cloudfront.net/MaskLabreportno/6DA944AB-2554-4E6C-8D07-15C49BAA9964.jpg" TargetMode="External"/><Relationship Id="rId234" Type="http://schemas.openxmlformats.org/officeDocument/2006/relationships/hyperlink" Target="https://d3at7kzws0mw3g.cloudfront.net/video/Vision360.html?d=231008-201" TargetMode="External"/><Relationship Id="rId235" Type="http://schemas.openxmlformats.org/officeDocument/2006/relationships/hyperlink" Target="https://my.hk.co/diamond-details/64199410feb9bc44549eacf7" TargetMode="External"/><Relationship Id="rId236" Type="http://schemas.openxmlformats.org/officeDocument/2006/relationships/hyperlink" Target="https://d3at7kzws0mw3g.cloudfront.net/MaskLabreportno/9A6733EC-F8CA-41B0-BFD6-444C57BDBE1A.jpg" TargetMode="External"/><Relationship Id="rId237" Type="http://schemas.openxmlformats.org/officeDocument/2006/relationships/hyperlink" Target="https://d3at7kzws0mw3g.cloudfront.net/video/Vision360.html?d=230031-488" TargetMode="External"/><Relationship Id="rId238" Type="http://schemas.openxmlformats.org/officeDocument/2006/relationships/hyperlink" Target="https://my.hk.co/diamond-details/64760c6c4f7ad6729aae0139" TargetMode="External"/><Relationship Id="rId239" Type="http://schemas.openxmlformats.org/officeDocument/2006/relationships/hyperlink" Target="https://d3at7kzws0mw3g.cloudfront.net/MaskLabreportno/D01B64D4-3ACD-40C0-89E7-FABD0AEB3731.jpg" TargetMode="External"/><Relationship Id="rId240" Type="http://schemas.openxmlformats.org/officeDocument/2006/relationships/hyperlink" Target="https://d3at7kzws0mw3g.cloudfront.net/video/Vision360.html?d=233073-663" TargetMode="External"/><Relationship Id="rId241" Type="http://schemas.openxmlformats.org/officeDocument/2006/relationships/hyperlink" Target="https://my.hk.co/diamond-details/646f57ed7bbf26486756f146" TargetMode="External"/><Relationship Id="rId242" Type="http://schemas.openxmlformats.org/officeDocument/2006/relationships/hyperlink" Target="https://d3at7kzws0mw3g.cloudfront.net/MaskLabreportno/5308D743-F6CD-4221-AC88-4833D3214983.jpg" TargetMode="External"/><Relationship Id="rId243" Type="http://schemas.openxmlformats.org/officeDocument/2006/relationships/hyperlink" Target="https://d3at7kzws0mw3g.cloudfront.net/video/Vision360.html?d=230292-88" TargetMode="External"/><Relationship Id="rId244" Type="http://schemas.openxmlformats.org/officeDocument/2006/relationships/hyperlink" Target="https://my.hk.co/diamond-details/6436861aa973ce220c655b5e" TargetMode="External"/><Relationship Id="rId245" Type="http://schemas.openxmlformats.org/officeDocument/2006/relationships/hyperlink" Target="https://d3at7kzws0mw3g.cloudfront.net/MaskLabreportno/D50B3F00-85CE-4229-919D-3466EEB1D5AF.jpg" TargetMode="External"/><Relationship Id="rId246" Type="http://schemas.openxmlformats.org/officeDocument/2006/relationships/hyperlink" Target="https://d3at7kzws0mw3g.cloudfront.net/video/Vision360.html?d=232033-599" TargetMode="External"/><Relationship Id="rId247" Type="http://schemas.openxmlformats.org/officeDocument/2006/relationships/hyperlink" Target="https://my.hk.co/diamond-details/64760c6b4f7ad6729aae00f2" TargetMode="External"/><Relationship Id="rId248" Type="http://schemas.openxmlformats.org/officeDocument/2006/relationships/hyperlink" Target="https://d3at7kzws0mw3g.cloudfront.net/MaskLabreportno/E452BE3B-2DF8-4C0C-BD38-D94EE305CB0E.jpg" TargetMode="External"/><Relationship Id="rId249" Type="http://schemas.openxmlformats.org/officeDocument/2006/relationships/hyperlink" Target="https://d3at7kzws0mw3g.cloudfront.net/video/Vision360.html?d=232059-151" TargetMode="External"/><Relationship Id="rId250" Type="http://schemas.openxmlformats.org/officeDocument/2006/relationships/hyperlink" Target="https://my.hk.co/diamond-details/645e2fe954edb45d7e7e64c4" TargetMode="External"/><Relationship Id="rId251" Type="http://schemas.openxmlformats.org/officeDocument/2006/relationships/hyperlink" Target="https://d3at7kzws0mw3g.cloudfront.net/MaskLabreportno/3A3ABC1B-2A0A-4CA3-914C-F81C3DFFD4BE.jpg" TargetMode="External"/><Relationship Id="rId252" Type="http://schemas.openxmlformats.org/officeDocument/2006/relationships/hyperlink" Target="https://d3at7kzws0mw3g.cloudfront.net/video/Vision360.html?d=232043-303" TargetMode="External"/><Relationship Id="rId253" Type="http://schemas.openxmlformats.org/officeDocument/2006/relationships/hyperlink" Target="https://my.hk.co/diamond-details/6474909e1a2e154ff3d8c946" TargetMode="External"/><Relationship Id="rId254" Type="http://schemas.openxmlformats.org/officeDocument/2006/relationships/hyperlink" Target="https://d3at7kzws0mw3g.cloudfront.net/MaskLabreportno/D7C65D15-2089-4216-A8B7-4047637042D6.jpg" TargetMode="External"/><Relationship Id="rId255" Type="http://schemas.openxmlformats.org/officeDocument/2006/relationships/hyperlink" Target="https://d3at7kzws0mw3g.cloudfront.net/video/Vision360.html?d=230307-16" TargetMode="External"/><Relationship Id="rId256" Type="http://schemas.openxmlformats.org/officeDocument/2006/relationships/hyperlink" Target="https://my.hk.co/diamond-details/6475e36e9e6ad15b2bebe12f" TargetMode="External"/><Relationship Id="rId257" Type="http://schemas.openxmlformats.org/officeDocument/2006/relationships/hyperlink" Target="https://d3at7kzws0mw3g.cloudfront.net/MaskLabreportno/4F29A033-DAAC-4427-9A1D-D569D2DED064.jpg" TargetMode="External"/><Relationship Id="rId258" Type="http://schemas.openxmlformats.org/officeDocument/2006/relationships/hyperlink" Target="https://d3at7kzws0mw3g.cloudfront.net/video/Vision360.html?d=231100-95" TargetMode="External"/><Relationship Id="rId259" Type="http://schemas.openxmlformats.org/officeDocument/2006/relationships/hyperlink" Target="https://my.hk.co/diamond-details/645e2fe954edb45d7e7e64d0" TargetMode="External"/><Relationship Id="rId260" Type="http://schemas.openxmlformats.org/officeDocument/2006/relationships/hyperlink" Target="https://d3at7kzws0mw3g.cloudfront.net/MaskLabreportno/BE99ED64-E7A2-4313-913C-FCEECE79A7BA.jpg" TargetMode="External"/><Relationship Id="rId261" Type="http://schemas.openxmlformats.org/officeDocument/2006/relationships/hyperlink" Target="https://d3at7kzws0mw3g.cloudfront.net/video/Vision360.html?d=230177-121" TargetMode="External"/><Relationship Id="rId262" Type="http://schemas.openxmlformats.org/officeDocument/2006/relationships/hyperlink" Target="https://my.hk.co/diamond-details/6475e36f9e6ad15b2bebe141" TargetMode="External"/><Relationship Id="rId263" Type="http://schemas.openxmlformats.org/officeDocument/2006/relationships/hyperlink" Target="https://d3at7kzws0mw3g.cloudfront.net/MaskLabreportno/484A855F-C82B-47B5-B1F8-E1D8340462E0.jpg" TargetMode="External"/><Relationship Id="rId264" Type="http://schemas.openxmlformats.org/officeDocument/2006/relationships/hyperlink" Target="https://d3at7kzws0mw3g.cloudfront.net/video/Vision360.html?d=232065-183" TargetMode="External"/><Relationship Id="rId265" Type="http://schemas.openxmlformats.org/officeDocument/2006/relationships/hyperlink" Target="https://my.hk.co/diamond-details/64183359ece5785cbd430f64" TargetMode="External"/><Relationship Id="rId266" Type="http://schemas.openxmlformats.org/officeDocument/2006/relationships/hyperlink" Target="https://d3at7kzws0mw3g.cloudfront.net/MaskLabreportno/9CCE9EF1-369F-4C0A-8110-AB410FA0F702.jpg" TargetMode="External"/><Relationship Id="rId267" Type="http://schemas.openxmlformats.org/officeDocument/2006/relationships/hyperlink" Target="https://d3at7kzws0mw3g.cloudfront.net/video/Vision360.html?d=230073-167" TargetMode="External"/><Relationship Id="rId268" Type="http://schemas.openxmlformats.org/officeDocument/2006/relationships/hyperlink" Target="https://my.hk.co/diamond-details/648835ba50455014e0980b7d" TargetMode="External"/><Relationship Id="rId269" Type="http://schemas.openxmlformats.org/officeDocument/2006/relationships/hyperlink" Target="https://d3at7kzws0mw3g.cloudfront.net/MaskLabreportno/78BBDB76-01DA-4CEC-8331-14EC041A6955.jpg" TargetMode="External"/><Relationship Id="rId270" Type="http://schemas.openxmlformats.org/officeDocument/2006/relationships/hyperlink" Target="https://d3at7kzws0mw3g.cloudfront.net/video/Vision360.html?d=231052-77" TargetMode="External"/><Relationship Id="rId271" Type="http://schemas.openxmlformats.org/officeDocument/2006/relationships/hyperlink" Target="https://my.hk.co/diamond-details/63f0a34b92a67010c9579fad" TargetMode="External"/><Relationship Id="rId272" Type="http://schemas.openxmlformats.org/officeDocument/2006/relationships/hyperlink" Target="https://d3at7kzws0mw3g.cloudfront.net/MaskLabreportno/45CA9C74-17AB-4B80-A3DB-CB981E5B2829.jpg" TargetMode="External"/><Relationship Id="rId273" Type="http://schemas.openxmlformats.org/officeDocument/2006/relationships/hyperlink" Target="https://d3at7kzws0mw3g.cloudfront.net/video/Vision360.html?d=220958-323" TargetMode="External"/><Relationship Id="rId274" Type="http://schemas.openxmlformats.org/officeDocument/2006/relationships/hyperlink" Target="https://my.hk.co/diamond-details/641e7f2327564705fcb2ecf0" TargetMode="External"/><Relationship Id="rId275" Type="http://schemas.openxmlformats.org/officeDocument/2006/relationships/hyperlink" Target="https://d3at7kzws0mw3g.cloudfront.net/MaskLabreportno/D4750479-6C4D-4B27-938D-D513997F8958.jpg" TargetMode="External"/><Relationship Id="rId276" Type="http://schemas.openxmlformats.org/officeDocument/2006/relationships/hyperlink" Target="https://d3at7kzws0mw3g.cloudfront.net/video/Vision360.html?d=NY100010-197" TargetMode="External"/><Relationship Id="rId277" Type="http://schemas.openxmlformats.org/officeDocument/2006/relationships/hyperlink" Target="https://my.hk.co/diamond-details/64886eaa59699a3b28fc4cf8" TargetMode="External"/><Relationship Id="rId278" Type="http://schemas.openxmlformats.org/officeDocument/2006/relationships/hyperlink" Target="https://d3at7kzws0mw3g.cloudfront.net/MaskLabreportno/D6D06CD6-A249-4DDA-8946-ACE0AD08C295.jpg" TargetMode="External"/><Relationship Id="rId279" Type="http://schemas.openxmlformats.org/officeDocument/2006/relationships/hyperlink" Target="https://d3at7kzws0mw3g.cloudfront.net/video/Vision360.html?d=232047-390" TargetMode="External"/><Relationship Id="rId280" Type="http://schemas.openxmlformats.org/officeDocument/2006/relationships/hyperlink" Target="https://my.hk.co/diamond-details/640b0f9747392f2fd526770f" TargetMode="External"/><Relationship Id="rId281" Type="http://schemas.openxmlformats.org/officeDocument/2006/relationships/hyperlink" Target="https://d3at7kzws0mw3g.cloudfront.net/MaskLabreportno/A7CAC55A-F7A9-4CB8-9719-94DA9F7ADBDD.jpg" TargetMode="External"/><Relationship Id="rId282" Type="http://schemas.openxmlformats.org/officeDocument/2006/relationships/hyperlink" Target="https://d3at7kzws0mw3g.cloudfront.net/video/Vision360.html?d=230030-203" TargetMode="External"/><Relationship Id="rId283" Type="http://schemas.openxmlformats.org/officeDocument/2006/relationships/hyperlink" Target="https://my.hk.co/diamond-details/646b5d7e9baf071306c40f6e" TargetMode="External"/><Relationship Id="rId284" Type="http://schemas.openxmlformats.org/officeDocument/2006/relationships/hyperlink" Target="https://d3at7kzws0mw3g.cloudfront.net/MaskLabreportno/E36D6B9C-11BA-43DB-9B5C-409902E02417.jpg" TargetMode="External"/><Relationship Id="rId285" Type="http://schemas.openxmlformats.org/officeDocument/2006/relationships/hyperlink" Target="https://d3at7kzws0mw3g.cloudfront.net/video/Vision360.html?d=232041-400" TargetMode="External"/><Relationship Id="rId286" Type="http://schemas.openxmlformats.org/officeDocument/2006/relationships/hyperlink" Target="https://my.hk.co/diamond-details/64427472335c42311ccdbe96" TargetMode="External"/><Relationship Id="rId287" Type="http://schemas.openxmlformats.org/officeDocument/2006/relationships/hyperlink" Target="https://d3at7kzws0mw3g.cloudfront.net/MaskLabreportno/D013C6FF-DBF6-48A1-9F83-1FD0FAB6C150.jpg" TargetMode="External"/><Relationship Id="rId288" Type="http://schemas.openxmlformats.org/officeDocument/2006/relationships/hyperlink" Target="https://d3at7kzws0mw3g.cloudfront.net/video/Vision360.html?d=230099-163" TargetMode="External"/><Relationship Id="rId289" Type="http://schemas.openxmlformats.org/officeDocument/2006/relationships/hyperlink" Target="https://my.hk.co/diamond-details/6471df70d8705d73ed9256d9" TargetMode="External"/><Relationship Id="rId290" Type="http://schemas.openxmlformats.org/officeDocument/2006/relationships/hyperlink" Target="https://d3at7kzws0mw3g.cloudfront.net/MaskLabreportno/C49BE0FE-22E3-4172-B80A-8C3DF907A8BE.jpg" TargetMode="External"/><Relationship Id="rId291" Type="http://schemas.openxmlformats.org/officeDocument/2006/relationships/hyperlink" Target="https://d3at7kzws0mw3g.cloudfront.net/video/Vision360.html?d=231097-41" TargetMode="External"/><Relationship Id="rId292" Type="http://schemas.openxmlformats.org/officeDocument/2006/relationships/hyperlink" Target="https://my.hk.co/diamond-details/6475e36c9e6ad15b2bebe023" TargetMode="External"/><Relationship Id="rId293" Type="http://schemas.openxmlformats.org/officeDocument/2006/relationships/hyperlink" Target="https://d3at7kzws0mw3g.cloudfront.net/MaskLabreportno/773BB38A-B7B1-4C7C-86ED-14862AF10C48.jpg" TargetMode="External"/><Relationship Id="rId294" Type="http://schemas.openxmlformats.org/officeDocument/2006/relationships/hyperlink" Target="https://d3at7kzws0mw3g.cloudfront.net/video/Vision360.html?d=230284-85" TargetMode="External"/><Relationship Id="rId295" Type="http://schemas.openxmlformats.org/officeDocument/2006/relationships/hyperlink" Target="https://my.hk.co/diamond-details/643539fa1a0f5241780d70be" TargetMode="External"/><Relationship Id="rId296" Type="http://schemas.openxmlformats.org/officeDocument/2006/relationships/hyperlink" Target="https://d3at7kzws0mw3g.cloudfront.net/MaskLabreportno/B96381A1-97A4-4347-8580-761367182DC9.jpg" TargetMode="External"/><Relationship Id="rId297" Type="http://schemas.openxmlformats.org/officeDocument/2006/relationships/hyperlink" Target="https://d3at7kzws0mw3g.cloudfront.net/video/Vision360.html?d=230159-110" TargetMode="External"/><Relationship Id="rId298" Type="http://schemas.openxmlformats.org/officeDocument/2006/relationships/hyperlink" Target="https://my.hk.co/diamond-details/647612458a657b7e88bbab04" TargetMode="External"/><Relationship Id="rId299" Type="http://schemas.openxmlformats.org/officeDocument/2006/relationships/hyperlink" Target="https://d3at7kzws0mw3g.cloudfront.net/MaskLabreportno/7F320E9B-0A83-4E89-94DC-DB4422804065.jpg" TargetMode="External"/><Relationship Id="rId300" Type="http://schemas.openxmlformats.org/officeDocument/2006/relationships/hyperlink" Target="https://d3at7kzws0mw3g.cloudfront.net/video/Vision360.html?d=230235-166" TargetMode="External"/><Relationship Id="rId301" Type="http://schemas.openxmlformats.org/officeDocument/2006/relationships/hyperlink" Target="https://my.hk.co/diamond-details/6409b6c57af716466d351585" TargetMode="External"/><Relationship Id="rId302" Type="http://schemas.openxmlformats.org/officeDocument/2006/relationships/hyperlink" Target="https://d3at7kzws0mw3g.cloudfront.net/MaskLabreportno/862DCA48-B887-4D95-B99A-7E5790F4513F.jpg" TargetMode="External"/><Relationship Id="rId303" Type="http://schemas.openxmlformats.org/officeDocument/2006/relationships/hyperlink" Target="https://d3at7kzws0mw3g.cloudfront.net/video/Vision360.html?d=231012-22" TargetMode="External"/><Relationship Id="rId304" Type="http://schemas.openxmlformats.org/officeDocument/2006/relationships/hyperlink" Target="https://my.hk.co/diamond-details/6475e36c9e6ad15b2bebe00f" TargetMode="External"/><Relationship Id="rId305" Type="http://schemas.openxmlformats.org/officeDocument/2006/relationships/hyperlink" Target="https://d3at7kzws0mw3g.cloudfront.net/MaskLabreportno/38B519DF-EA2F-4626-B935-045D0A24CBBB.jpg" TargetMode="External"/><Relationship Id="rId306" Type="http://schemas.openxmlformats.org/officeDocument/2006/relationships/hyperlink" Target="https://d3at7kzws0mw3g.cloudfront.net/video/Vision360.html?d=231077-86" TargetMode="External"/><Relationship Id="rId307" Type="http://schemas.openxmlformats.org/officeDocument/2006/relationships/hyperlink" Target="https://my.hk.co/diamond-details/648d687b4dbc04036c52e5df" TargetMode="External"/><Relationship Id="rId308" Type="http://schemas.openxmlformats.org/officeDocument/2006/relationships/hyperlink" Target="https://d3at7kzws0mw3g.cloudfront.net/MaskLabreportno/B1B5DF90-247B-4FAC-B304-BE88D26E254A.jpg" TargetMode="External"/><Relationship Id="rId309" Type="http://schemas.openxmlformats.org/officeDocument/2006/relationships/hyperlink" Target="https://d3at7kzws0mw3g.cloudfront.net/video/Vision360.html?d=231055-47" TargetMode="External"/><Relationship Id="rId310" Type="http://schemas.openxmlformats.org/officeDocument/2006/relationships/hyperlink" Target="https://my.hk.co/diamond-details/646dff8b8c504153cb673c46" TargetMode="External"/><Relationship Id="rId311" Type="http://schemas.openxmlformats.org/officeDocument/2006/relationships/hyperlink" Target="https://d3at7kzws0mw3g.cloudfront.net/MaskLabreportno/FE5C3117-03AE-44C0-9B56-05C7CC46B322.jpg" TargetMode="External"/><Relationship Id="rId312" Type="http://schemas.openxmlformats.org/officeDocument/2006/relationships/hyperlink" Target="https://d3at7kzws0mw3g.cloudfront.net/video/Vision360.html?d=230231-193" TargetMode="External"/><Relationship Id="rId313" Type="http://schemas.openxmlformats.org/officeDocument/2006/relationships/hyperlink" Target="https://my.hk.co/diamond-details/6488354709360214eb03aa39" TargetMode="External"/><Relationship Id="rId314" Type="http://schemas.openxmlformats.org/officeDocument/2006/relationships/hyperlink" Target="https://d3at7kzws0mw3g.cloudfront.net/MaskLabreportno/45AB446E-8F5D-444C-A6DC-DF67670820D0.jpg" TargetMode="External"/><Relationship Id="rId315" Type="http://schemas.openxmlformats.org/officeDocument/2006/relationships/hyperlink" Target="https://d3at7kzws0mw3g.cloudfront.net/video/Vision360.html?d=231041-101" TargetMode="External"/><Relationship Id="rId316" Type="http://schemas.openxmlformats.org/officeDocument/2006/relationships/hyperlink" Target="https://my.hk.co/diamond-details/6440d0e8f47e830f97048dce" TargetMode="External"/><Relationship Id="rId317" Type="http://schemas.openxmlformats.org/officeDocument/2006/relationships/hyperlink" Target="https://d3at7kzws0mw3g.cloudfront.net/MaskLabreportno/41B0D965-533D-4ABB-B5B7-5D68A55809ED.jpg" TargetMode="External"/><Relationship Id="rId318" Type="http://schemas.openxmlformats.org/officeDocument/2006/relationships/hyperlink" Target="https://d3at7kzws0mw3g.cloudfront.net/video/Vision360.html?d=HK100011-99" TargetMode="External"/><Relationship Id="rId319" Type="http://schemas.openxmlformats.org/officeDocument/2006/relationships/hyperlink" Target="https://my.hk.co/diamond-details/63f4a315cdb04b75f173f3bc" TargetMode="External"/><Relationship Id="rId320" Type="http://schemas.openxmlformats.org/officeDocument/2006/relationships/hyperlink" Target="https://d3at7kzws0mw3g.cloudfront.net/MaskLabreportno/3AE6DC50-AA31-4F89-AD29-AFD9A126908F.jpg" TargetMode="External"/><Relationship Id="rId321" Type="http://schemas.openxmlformats.org/officeDocument/2006/relationships/hyperlink" Target="https://d3at7kzws0mw3g.cloudfront.net/video/Vision360.html?d=230023-114" TargetMode="External"/><Relationship Id="rId322" Type="http://schemas.openxmlformats.org/officeDocument/2006/relationships/hyperlink" Target="https://my.hk.co/diamond-details/6474909f1a2e154ff3d8c9de" TargetMode="External"/><Relationship Id="rId323" Type="http://schemas.openxmlformats.org/officeDocument/2006/relationships/hyperlink" Target="https://d3at7kzws0mw3g.cloudfront.net/MaskLabreportno/F602F4BF-AAE1-45FA-B9E8-A44AA867FBF4.jpg" TargetMode="External"/><Relationship Id="rId324" Type="http://schemas.openxmlformats.org/officeDocument/2006/relationships/hyperlink" Target="https://d3at7kzws0mw3g.cloudfront.net/video/Vision360.html?d=231077-165" TargetMode="External"/><Relationship Id="rId325" Type="http://schemas.openxmlformats.org/officeDocument/2006/relationships/hyperlink" Target="https://my.hk.co/diamond-details/641ec22a2cfa89343ccfb36a" TargetMode="External"/><Relationship Id="rId326" Type="http://schemas.openxmlformats.org/officeDocument/2006/relationships/hyperlink" Target="https://d3at7kzws0mw3g.cloudfront.net/MaskLabreportno/B8A5FC69-1E49-4045-ACEC-5FE49E47D40C.jpg" TargetMode="External"/><Relationship Id="rId327" Type="http://schemas.openxmlformats.org/officeDocument/2006/relationships/hyperlink" Target="https://d3at7kzws0mw3g.cloudfront.net/video/Vision360.html?d=230110-85" TargetMode="External"/><Relationship Id="rId328" Type="http://schemas.openxmlformats.org/officeDocument/2006/relationships/hyperlink" Target="https://my.hk.co/diamond-details/64427474335c42311ccdbf8f" TargetMode="External"/><Relationship Id="rId329" Type="http://schemas.openxmlformats.org/officeDocument/2006/relationships/hyperlink" Target="https://d3at7kzws0mw3g.cloudfront.net/MaskLabreportno/107835EC-BD00-4B7C-82EC-A8EB8DFD9B14.jpg" TargetMode="External"/><Relationship Id="rId330" Type="http://schemas.openxmlformats.org/officeDocument/2006/relationships/hyperlink" Target="https://d3at7kzws0mw3g.cloudfront.net/video/Vision360.html?d=230084-134" TargetMode="External"/><Relationship Id="rId331" Type="http://schemas.openxmlformats.org/officeDocument/2006/relationships/hyperlink" Target="https://my.hk.co/diamond-details/646f57eb7bbf26486756f0d3" TargetMode="External"/><Relationship Id="rId332" Type="http://schemas.openxmlformats.org/officeDocument/2006/relationships/hyperlink" Target="https://d3at7kzws0mw3g.cloudfront.net/MaskLabreportno/8420C6A1-B062-4805-8574-00553D718DCF.jpg" TargetMode="External"/><Relationship Id="rId333" Type="http://schemas.openxmlformats.org/officeDocument/2006/relationships/hyperlink" Target="https://d3at7kzws0mw3g.cloudfront.net/video/Vision360.html?d=230236-332" TargetMode="External"/><Relationship Id="rId334" Type="http://schemas.openxmlformats.org/officeDocument/2006/relationships/hyperlink" Target="https://my.hk.co/diamond-details/6489b6b912e8850ce23d93c2" TargetMode="External"/><Relationship Id="rId335" Type="http://schemas.openxmlformats.org/officeDocument/2006/relationships/hyperlink" Target="https://d3at7kzws0mw3g.cloudfront.net/MaskLabreportno/E605B2DE-E081-4B33-8A03-C297D253492C.jpg" TargetMode="External"/><Relationship Id="rId336" Type="http://schemas.openxmlformats.org/officeDocument/2006/relationships/hyperlink" Target="https://d3at7kzws0mw3g.cloudfront.net/video/Vision360.html?d=231105-203" TargetMode="External"/><Relationship Id="rId337" Type="http://schemas.openxmlformats.org/officeDocument/2006/relationships/hyperlink" Target="https://my.hk.co/diamond-details/641ec22c2cfa89343ccfb412" TargetMode="External"/><Relationship Id="rId338" Type="http://schemas.openxmlformats.org/officeDocument/2006/relationships/hyperlink" Target="https://d3at7kzws0mw3g.cloudfront.net/MaskLabreportno/7DF82A6E-CE6C-49D2-9E55-C2A29617039E.jpg" TargetMode="External"/><Relationship Id="rId339" Type="http://schemas.openxmlformats.org/officeDocument/2006/relationships/hyperlink" Target="https://d3at7kzws0mw3g.cloudfront.net/video/Vision360.html?d=230049-64" TargetMode="External"/><Relationship Id="rId340" Type="http://schemas.openxmlformats.org/officeDocument/2006/relationships/hyperlink" Target="https://my.hk.co/diamond-details/646cb591e4ef2274ef3d03fc" TargetMode="External"/><Relationship Id="rId341" Type="http://schemas.openxmlformats.org/officeDocument/2006/relationships/hyperlink" Target="https://d3at7kzws0mw3g.cloudfront.net/MaskLabreportno/C6E8755B-5D7A-40BE-BA4A-68C92F19CD2A.jpg" TargetMode="External"/><Relationship Id="rId342" Type="http://schemas.openxmlformats.org/officeDocument/2006/relationships/hyperlink" Target="https://d3at7kzws0mw3g.cloudfront.net/video/Vision360.html?d=231089-123" TargetMode="External"/><Relationship Id="rId343" Type="http://schemas.openxmlformats.org/officeDocument/2006/relationships/hyperlink" Target="https://my.hk.co/diamond-details/643e7e8e2e3f2569586a2e27" TargetMode="External"/><Relationship Id="rId344" Type="http://schemas.openxmlformats.org/officeDocument/2006/relationships/hyperlink" Target="https://d3at7kzws0mw3g.cloudfront.net/MaskLabreportno/C701DB77-226A-44B8-B8FF-D4485F313136.jpg" TargetMode="External"/><Relationship Id="rId345" Type="http://schemas.openxmlformats.org/officeDocument/2006/relationships/hyperlink" Target="https://d3at7kzws0mw3g.cloudfront.net/video/Vision360.html?d=230136-84" TargetMode="External"/><Relationship Id="rId346" Type="http://schemas.openxmlformats.org/officeDocument/2006/relationships/hyperlink" Target="https://my.hk.co/diamond-details/63ea18787b3c39059d66076b" TargetMode="External"/><Relationship Id="rId347" Type="http://schemas.openxmlformats.org/officeDocument/2006/relationships/hyperlink" Target="https://d3at7kzws0mw3g.cloudfront.net/MaskLabreportno/426AA856-E521-4650-B6C0-F3EEE5E1D7E8.jpg" TargetMode="External"/><Relationship Id="rId348" Type="http://schemas.openxmlformats.org/officeDocument/2006/relationships/hyperlink" Target="https://d3at7kzws0mw3g.cloudfront.net/video/Vision360.html?d=221375-134" TargetMode="External"/><Relationship Id="rId349" Type="http://schemas.openxmlformats.org/officeDocument/2006/relationships/hyperlink" Target="https://my.hk.co/diamond-details/64183358ece5785cbd430ef5" TargetMode="External"/><Relationship Id="rId350" Type="http://schemas.openxmlformats.org/officeDocument/2006/relationships/hyperlink" Target="https://d3at7kzws0mw3g.cloudfront.net/MaskLabreportno/384E88DD-B9EF-4A32-80B1-1FC5A73B662C.jpg" TargetMode="External"/><Relationship Id="rId351" Type="http://schemas.openxmlformats.org/officeDocument/2006/relationships/hyperlink" Target="https://d3at7kzws0mw3g.cloudfront.net/video/Vision360.html?d=231010-61" TargetMode="External"/><Relationship Id="rId352" Type="http://schemas.openxmlformats.org/officeDocument/2006/relationships/hyperlink" Target="https://my.hk.co/diamond-details/64427475335c42311ccdbff4" TargetMode="External"/><Relationship Id="rId353" Type="http://schemas.openxmlformats.org/officeDocument/2006/relationships/hyperlink" Target="https://d3at7kzws0mw3g.cloudfront.net/MaskLabreportno/903C8F82-8F7D-4859-82D9-E0B56B7F7793.jpg" TargetMode="External"/><Relationship Id="rId354" Type="http://schemas.openxmlformats.org/officeDocument/2006/relationships/hyperlink" Target="https://d3at7kzws0mw3g.cloudfront.net/video/Vision360.html?d=230176-140" TargetMode="External"/><Relationship Id="rId355" Type="http://schemas.openxmlformats.org/officeDocument/2006/relationships/hyperlink" Target="https://my.hk.co/diamond-details/6489b6b912e8850ce23d9360" TargetMode="External"/><Relationship Id="rId356" Type="http://schemas.openxmlformats.org/officeDocument/2006/relationships/hyperlink" Target="https://d3at7kzws0mw3g.cloudfront.net/MaskLabreportno/075AFD72-84AE-4FE8-AF0C-3FD4A2506640.jpg" TargetMode="External"/><Relationship Id="rId357" Type="http://schemas.openxmlformats.org/officeDocument/2006/relationships/hyperlink" Target="https://d3at7kzws0mw3g.cloudfront.net/video/Vision360.html?d=230306-62" TargetMode="External"/><Relationship Id="rId358" Type="http://schemas.openxmlformats.org/officeDocument/2006/relationships/hyperlink" Target="https://my.hk.co/diamond-details/64648fb51c1bfb1560b5905f" TargetMode="External"/><Relationship Id="rId359" Type="http://schemas.openxmlformats.org/officeDocument/2006/relationships/hyperlink" Target="https://d3at7kzws0mw3g.cloudfront.net/MaskLabreportno/40362CB2-A01F-494D-9547-F728578FD37F.jpg" TargetMode="External"/><Relationship Id="rId360" Type="http://schemas.openxmlformats.org/officeDocument/2006/relationships/hyperlink" Target="https://d3at7kzws0mw3g.cloudfront.net/video/Vision360.html?d=NY100014-31" TargetMode="External"/><Relationship Id="rId361" Type="http://schemas.openxmlformats.org/officeDocument/2006/relationships/hyperlink" Target="https://my.hk.co/diamond-details/6474909f1a2e154ff3d8c9f2" TargetMode="External"/><Relationship Id="rId362" Type="http://schemas.openxmlformats.org/officeDocument/2006/relationships/hyperlink" Target="https://d3at7kzws0mw3g.cloudfront.net/MaskLabreportno/7FF548B5-177E-48E3-85F0-B2FEB0398238.jpg" TargetMode="External"/><Relationship Id="rId363" Type="http://schemas.openxmlformats.org/officeDocument/2006/relationships/hyperlink" Target="https://d3at7kzws0mw3g.cloudfront.net/video/Vision360.html?d=230271-163" TargetMode="External"/><Relationship Id="rId364" Type="http://schemas.openxmlformats.org/officeDocument/2006/relationships/hyperlink" Target="https://my.hk.co/diamond-details/646ee67232cff96509b41671" TargetMode="External"/><Relationship Id="rId365" Type="http://schemas.openxmlformats.org/officeDocument/2006/relationships/hyperlink" Target="https://d3at7kzws0mw3g.cloudfront.net/MaskLabreportno/C8C74EA8-109F-4168-901D-F0C88FF5DD97.jpg" TargetMode="External"/><Relationship Id="rId366" Type="http://schemas.openxmlformats.org/officeDocument/2006/relationships/hyperlink" Target="https://d3at7kzws0mw3g.cloudfront.net/video/Vision360.html?d=230187-28" TargetMode="External"/><Relationship Id="rId367" Type="http://schemas.openxmlformats.org/officeDocument/2006/relationships/hyperlink" Target="https://my.hk.co/diamond-details/641adce8f1c357208205f837" TargetMode="External"/><Relationship Id="rId368" Type="http://schemas.openxmlformats.org/officeDocument/2006/relationships/hyperlink" Target="https://d3at7kzws0mw3g.cloudfront.net/MaskLabreportno/0D53C81F-EB0F-4593-9D02-F9C50A4CACFD.jpg" TargetMode="External"/><Relationship Id="rId369" Type="http://schemas.openxmlformats.org/officeDocument/2006/relationships/hyperlink" Target="https://d3at7kzws0mw3g.cloudfront.net/video/Vision360.html?d=230083-488" TargetMode="External"/><Relationship Id="rId370" Type="http://schemas.openxmlformats.org/officeDocument/2006/relationships/hyperlink" Target="https://my.hk.co/diamond-details/64760c694f7ad6729aadffff" TargetMode="External"/><Relationship Id="rId371" Type="http://schemas.openxmlformats.org/officeDocument/2006/relationships/hyperlink" Target="https://d3at7kzws0mw3g.cloudfront.net/MaskLabreportno/DA962AE6-7B47-4A82-8BCE-49F1904ACBEC.jpg" TargetMode="External"/><Relationship Id="rId372" Type="http://schemas.openxmlformats.org/officeDocument/2006/relationships/hyperlink" Target="https://d3at7kzws0mw3g.cloudfront.net/video/Vision360.html?d=231100-134" TargetMode="External"/><Relationship Id="rId373" Type="http://schemas.openxmlformats.org/officeDocument/2006/relationships/hyperlink" Target="https://my.hk.co/diamond-details/6436861ba973ce220c655bd8" TargetMode="External"/><Relationship Id="rId374" Type="http://schemas.openxmlformats.org/officeDocument/2006/relationships/hyperlink" Target="https://d3at7kzws0mw3g.cloudfront.net/MaskLabreportno/1A4FACDA-6AB7-4274-9A6B-98D7490E79AC.jpg" TargetMode="External"/><Relationship Id="rId375" Type="http://schemas.openxmlformats.org/officeDocument/2006/relationships/hyperlink" Target="https://d3at7kzws0mw3g.cloudfront.net/video/Vision360.html?d=231042-77" TargetMode="External"/><Relationship Id="rId376" Type="http://schemas.openxmlformats.org/officeDocument/2006/relationships/hyperlink" Target="https://my.hk.co/diamond-details/647612458a657b7e88bbaaf2" TargetMode="External"/><Relationship Id="rId377" Type="http://schemas.openxmlformats.org/officeDocument/2006/relationships/hyperlink" Target="https://d3at7kzws0mw3g.cloudfront.net/MaskLabreportno/2C32441E-7CC6-4499-827D-C91507F93933.jpg" TargetMode="External"/><Relationship Id="rId378" Type="http://schemas.openxmlformats.org/officeDocument/2006/relationships/hyperlink" Target="https://d3at7kzws0mw3g.cloudfront.net/video/Vision360.html?d=231049-134" TargetMode="External"/><Relationship Id="rId379" Type="http://schemas.openxmlformats.org/officeDocument/2006/relationships/hyperlink" Target="https://my.hk.co/diamond-details/6475e36f9e6ad15b2bebe169" TargetMode="External"/><Relationship Id="rId380" Type="http://schemas.openxmlformats.org/officeDocument/2006/relationships/hyperlink" Target="https://d3at7kzws0mw3g.cloudfront.net/MaskLabreportno/0656134B-83E5-497A-8608-FBF5AFBF2810.jpg" TargetMode="External"/><Relationship Id="rId381" Type="http://schemas.openxmlformats.org/officeDocument/2006/relationships/hyperlink" Target="https://d3at7kzws0mw3g.cloudfront.net/video/Vision360.html?d=231082-369" TargetMode="External"/><Relationship Id="rId382" Type="http://schemas.openxmlformats.org/officeDocument/2006/relationships/hyperlink" Target="https://my.hk.co/diamond-details/64760c694f7ad6729aadffb6" TargetMode="External"/><Relationship Id="rId383" Type="http://schemas.openxmlformats.org/officeDocument/2006/relationships/hyperlink" Target="https://d3at7kzws0mw3g.cloudfront.net/MaskLabreportno/AA79192B-98F3-4705-8EF3-2209C1C09A9B.jpg" TargetMode="External"/><Relationship Id="rId384" Type="http://schemas.openxmlformats.org/officeDocument/2006/relationships/hyperlink" Target="https://d3at7kzws0mw3g.cloudfront.net/video/Vision360.html?d=231099-308" TargetMode="External"/><Relationship Id="rId385" Type="http://schemas.openxmlformats.org/officeDocument/2006/relationships/hyperlink" Target="https://my.hk.co/diamond-details/64886eab59699a3b28fc4d57" TargetMode="External"/><Relationship Id="rId386" Type="http://schemas.openxmlformats.org/officeDocument/2006/relationships/hyperlink" Target="https://d3at7kzws0mw3g.cloudfront.net/MaskLabreportno/6338BF15-92BB-4E36-82FB-E425A692A6CF.jpg" TargetMode="External"/><Relationship Id="rId387" Type="http://schemas.openxmlformats.org/officeDocument/2006/relationships/hyperlink" Target="https://d3at7kzws0mw3g.cloudfront.net/video/Vision360.html?d=230261-32" TargetMode="External"/><Relationship Id="rId388" Type="http://schemas.openxmlformats.org/officeDocument/2006/relationships/hyperlink" Target="https://my.hk.co/diamond-details/648835bc50455014e0980c30" TargetMode="External"/><Relationship Id="rId389" Type="http://schemas.openxmlformats.org/officeDocument/2006/relationships/hyperlink" Target="https://d3at7kzws0mw3g.cloudfront.net/MaskLabreportno/E9D6C739-0D5E-4541-8B57-E4451D9F0891.jpg" TargetMode="External"/><Relationship Id="rId390" Type="http://schemas.openxmlformats.org/officeDocument/2006/relationships/hyperlink" Target="https://d3at7kzws0mw3g.cloudfront.net/video/Vision360.html?d=221386-140" TargetMode="External"/><Relationship Id="rId391" Type="http://schemas.openxmlformats.org/officeDocument/2006/relationships/hyperlink" Target="https://my.hk.co/diamond-details/6464cb29118b88397e04deb8" TargetMode="External"/><Relationship Id="rId392" Type="http://schemas.openxmlformats.org/officeDocument/2006/relationships/hyperlink" Target="https://d3at7kzws0mw3g.cloudfront.net/MaskLabreportno/D2007209-F805-4005-9713-B9AF4B32DE2E.jpg" TargetMode="External"/><Relationship Id="rId393" Type="http://schemas.openxmlformats.org/officeDocument/2006/relationships/hyperlink" Target="https://d3at7kzws0mw3g.cloudfront.net/video/Vision360.html?d=230190-582" TargetMode="External"/><Relationship Id="rId394" Type="http://schemas.openxmlformats.org/officeDocument/2006/relationships/hyperlink" Target="https://my.hk.co/diamond-details/648afaea9e5af161e151c0c5" TargetMode="External"/><Relationship Id="rId395" Type="http://schemas.openxmlformats.org/officeDocument/2006/relationships/hyperlink" Target="https://d3at7kzws0mw3g.cloudfront.net/MaskLabreportno/73722C8F-2A38-4934-9EA8-484A12A03566.jpg" TargetMode="External"/><Relationship Id="rId396" Type="http://schemas.openxmlformats.org/officeDocument/2006/relationships/hyperlink" Target="https://d3at7kzws0mw3g.cloudfront.net/video/Vision360.html?d=231052-38" TargetMode="External"/><Relationship Id="rId397" Type="http://schemas.openxmlformats.org/officeDocument/2006/relationships/hyperlink" Target="https://my.hk.co/diamond-details/640c519d84da5b03203d17d4" TargetMode="External"/><Relationship Id="rId398" Type="http://schemas.openxmlformats.org/officeDocument/2006/relationships/hyperlink" Target="https://d3at7kzws0mw3g.cloudfront.net/MaskLabreportno/E38DC440-776C-43CB-91D2-1F66AAAB080B.jpg" TargetMode="External"/><Relationship Id="rId399" Type="http://schemas.openxmlformats.org/officeDocument/2006/relationships/hyperlink" Target="https://d3at7kzws0mw3g.cloudfront.net/video/Vision360.html?d=230082-299" TargetMode="External"/><Relationship Id="rId400" Type="http://schemas.openxmlformats.org/officeDocument/2006/relationships/hyperlink" Target="https://my.hk.co/diamond-details/64464efc72b33b3b81ad5374" TargetMode="External"/><Relationship Id="rId401" Type="http://schemas.openxmlformats.org/officeDocument/2006/relationships/hyperlink" Target="https://d3at7kzws0mw3g.cloudfront.net/MaskLabreportno/F1C4FE5B-14F6-4126-BCB2-80DB54742BD1.jpg" TargetMode="External"/><Relationship Id="rId402" Type="http://schemas.openxmlformats.org/officeDocument/2006/relationships/hyperlink" Target="https://d3at7kzws0mw3g.cloudfront.net/video/Vision360.html?d=233052-408" TargetMode="External"/><Relationship Id="rId403" Type="http://schemas.openxmlformats.org/officeDocument/2006/relationships/hyperlink" Target="https://my.hk.co/diamond-details/64637c9c33eb7158dfb68a32" TargetMode="External"/><Relationship Id="rId404" Type="http://schemas.openxmlformats.org/officeDocument/2006/relationships/hyperlink" Target="https://d3at7kzws0mw3g.cloudfront.net/MaskLabreportno/6E2E55BB-1C25-46C5-876B-1B5A50509514.jpg" TargetMode="External"/><Relationship Id="rId405" Type="http://schemas.openxmlformats.org/officeDocument/2006/relationships/hyperlink" Target="https://d3at7kzws0mw3g.cloudfront.net/video/Vision360.html?d=230191-194" TargetMode="External"/><Relationship Id="rId406" Type="http://schemas.openxmlformats.org/officeDocument/2006/relationships/hyperlink" Target="https://my.hk.co/diamond-details/6454a9b89e411b0e25c9c4da" TargetMode="External"/><Relationship Id="rId407" Type="http://schemas.openxmlformats.org/officeDocument/2006/relationships/hyperlink" Target="https://d3at7kzws0mw3g.cloudfront.net/MaskLabreportno/90D6B217-3BB1-4D4B-9711-49C2E000DA4E.jpg" TargetMode="External"/><Relationship Id="rId408" Type="http://schemas.openxmlformats.org/officeDocument/2006/relationships/hyperlink" Target="https://d3at7kzws0mw3g.cloudfront.net/video/Vision360.html?d=225118-105" TargetMode="External"/><Relationship Id="rId409" Type="http://schemas.openxmlformats.org/officeDocument/2006/relationships/hyperlink" Target="https://my.hk.co/diamond-details/6471808f442cb23d37a39167" TargetMode="External"/><Relationship Id="rId410" Type="http://schemas.openxmlformats.org/officeDocument/2006/relationships/hyperlink" Target="https://d3at7kzws0mw3g.cloudfront.net/MaskLabreportno/F7FC51F3-A5CA-4601-A137-5346AD2F449B.jpg" TargetMode="External"/><Relationship Id="rId411" Type="http://schemas.openxmlformats.org/officeDocument/2006/relationships/hyperlink" Target="https://d3at7kzws0mw3g.cloudfront.net/video/Vision360.html?d=231008-166" TargetMode="External"/><Relationship Id="rId412" Type="http://schemas.openxmlformats.org/officeDocument/2006/relationships/hyperlink" Target="https://my.hk.co/diamond-details/64637c9d33eb7158dfb68a80" TargetMode="External"/><Relationship Id="rId413" Type="http://schemas.openxmlformats.org/officeDocument/2006/relationships/hyperlink" Target="https://d3at7kzws0mw3g.cloudfront.net/MaskLabreportno/E712C0E8-1580-4C14-98E5-55A16F499404.jpg" TargetMode="External"/><Relationship Id="rId414" Type="http://schemas.openxmlformats.org/officeDocument/2006/relationships/hyperlink" Target="https://d3at7kzws0mw3g.cloudfront.net/video/Vision360.html?d=233052-356" TargetMode="External"/><Relationship Id="rId415" Type="http://schemas.openxmlformats.org/officeDocument/2006/relationships/hyperlink" Target="https://my.hk.co/diamond-details/647490a01a2e154ff3d8ca63" TargetMode="External"/><Relationship Id="rId416" Type="http://schemas.openxmlformats.org/officeDocument/2006/relationships/hyperlink" Target="https://d3at7kzws0mw3g.cloudfront.net/MaskLabreportno/9AD52F91-47E8-44F6-B197-FA841CECAC06.jpg" TargetMode="External"/><Relationship Id="rId417" Type="http://schemas.openxmlformats.org/officeDocument/2006/relationships/hyperlink" Target="https://d3at7kzws0mw3g.cloudfront.net/video/Vision360.html?d=230271-198" TargetMode="External"/><Relationship Id="rId418" Type="http://schemas.openxmlformats.org/officeDocument/2006/relationships/hyperlink" Target="https://my.hk.co/diamond-details/646dff8c8c504153cb673cad" TargetMode="External"/><Relationship Id="rId419" Type="http://schemas.openxmlformats.org/officeDocument/2006/relationships/hyperlink" Target="https://d3at7kzws0mw3g.cloudfront.net/MaskLabreportno/87F34D90-27A8-4EDD-9360-48CA9AF1903C.jpg" TargetMode="External"/><Relationship Id="rId420" Type="http://schemas.openxmlformats.org/officeDocument/2006/relationships/hyperlink" Target="https://d3at7kzws0mw3g.cloudfront.net/video/Vision360.html?d=233071-471" TargetMode="External"/><Relationship Id="rId421" Type="http://schemas.openxmlformats.org/officeDocument/2006/relationships/hyperlink" Target="https://my.hk.co/diamond-details/643539f91a0f5241780d7042" TargetMode="External"/><Relationship Id="rId422" Type="http://schemas.openxmlformats.org/officeDocument/2006/relationships/hyperlink" Target="https://d3at7kzws0mw3g.cloudfront.net/MaskLabreportno/DE568621-E9F3-40AB-8760-37BD4D77DE60.jpg" TargetMode="External"/><Relationship Id="rId423" Type="http://schemas.openxmlformats.org/officeDocument/2006/relationships/hyperlink" Target="https://d3at7kzws0mw3g.cloudfront.net/video/Vision360.html?d=231031-158" TargetMode="External"/><Relationship Id="rId424" Type="http://schemas.openxmlformats.org/officeDocument/2006/relationships/hyperlink" Target="https://my.hk.co/diamond-details/6474909e1a2e154ff3d8c91e" TargetMode="External"/><Relationship Id="rId425" Type="http://schemas.openxmlformats.org/officeDocument/2006/relationships/hyperlink" Target="https://d3at7kzws0mw3g.cloudfront.net/MaskLabreportno/BA020948-14C5-41AB-B149-24B8CBFD346F.jpg" TargetMode="External"/><Relationship Id="rId426" Type="http://schemas.openxmlformats.org/officeDocument/2006/relationships/hyperlink" Target="https://d3at7kzws0mw3g.cloudfront.net/video/Vision360.html?d=230264-168" TargetMode="External"/><Relationship Id="rId427" Type="http://schemas.openxmlformats.org/officeDocument/2006/relationships/hyperlink" Target="https://my.hk.co/diamond-details/645f5a7eda6dc7217114159a" TargetMode="External"/><Relationship Id="rId428" Type="http://schemas.openxmlformats.org/officeDocument/2006/relationships/hyperlink" Target="https://d3at7kzws0mw3g.cloudfront.net/MaskLabreportno/FF4CAE26-1640-4B9D-8E3D-6D220DA91022.jpg" TargetMode="External"/><Relationship Id="rId429" Type="http://schemas.openxmlformats.org/officeDocument/2006/relationships/hyperlink" Target="https://d3at7kzws0mw3g.cloudfront.net/video/Vision360.html?d=231079-58" TargetMode="External"/><Relationship Id="rId430" Type="http://schemas.openxmlformats.org/officeDocument/2006/relationships/hyperlink" Target="https://my.hk.co/diamond-details/645f05acd28d4265cc1e4573" TargetMode="External"/><Relationship Id="rId431" Type="http://schemas.openxmlformats.org/officeDocument/2006/relationships/hyperlink" Target="https://d3at7kzws0mw3g.cloudfront.net/MaskLabreportno/B56BAC32-58CF-44DB-BA81-89413A554629.jpg" TargetMode="External"/><Relationship Id="rId432" Type="http://schemas.openxmlformats.org/officeDocument/2006/relationships/hyperlink" Target="https://d3at7kzws0mw3g.cloudfront.net/video/Vision360.html?d=230065-237" TargetMode="External"/><Relationship Id="rId433" Type="http://schemas.openxmlformats.org/officeDocument/2006/relationships/hyperlink" Target="https://my.hk.co/diamond-details/645e2fe854edb45d7e7e646d" TargetMode="External"/><Relationship Id="rId434" Type="http://schemas.openxmlformats.org/officeDocument/2006/relationships/hyperlink" Target="https://d3at7kzws0mw3g.cloudfront.net/MaskLabreportno/B30E7956-4C89-435D-AF30-BC65AA4D5E89.jpg" TargetMode="External"/><Relationship Id="rId435" Type="http://schemas.openxmlformats.org/officeDocument/2006/relationships/hyperlink" Target="https://d3at7kzws0mw3g.cloudfront.net/video/Vision360.html?d=231085-204" TargetMode="External"/><Relationship Id="rId436" Type="http://schemas.openxmlformats.org/officeDocument/2006/relationships/hyperlink" Target="https://my.hk.co/diamond-details/640c519e84da5b03203d1881" TargetMode="External"/><Relationship Id="rId437" Type="http://schemas.openxmlformats.org/officeDocument/2006/relationships/hyperlink" Target="https://d3at7kzws0mw3g.cloudfront.net/MaskLabreportno/4AE6929F-F578-4B41-A16A-E0233DB53154.jpg" TargetMode="External"/><Relationship Id="rId438" Type="http://schemas.openxmlformats.org/officeDocument/2006/relationships/hyperlink" Target="https://d3at7kzws0mw3g.cloudfront.net/video/Vision360.html?d=224034-103" TargetMode="External"/><Relationship Id="rId439" Type="http://schemas.openxmlformats.org/officeDocument/2006/relationships/hyperlink" Target="https://my.hk.co/diamond-details/6409b6c77af716466d351647" TargetMode="External"/><Relationship Id="rId440" Type="http://schemas.openxmlformats.org/officeDocument/2006/relationships/hyperlink" Target="https://d3at7kzws0mw3g.cloudfront.net/MaskLabreportno/57C67006-48ED-4DCE-9774-DDD13AB0A012.jpg" TargetMode="External"/><Relationship Id="rId441" Type="http://schemas.openxmlformats.org/officeDocument/2006/relationships/hyperlink" Target="https://d3at7kzws0mw3g.cloudfront.net/video/Vision360.html?d=231007-31" TargetMode="External"/><Relationship Id="rId442" Type="http://schemas.openxmlformats.org/officeDocument/2006/relationships/hyperlink" Target="https://my.hk.co/diamond-details/646cb592e4ef2274ef3d0424" TargetMode="External"/><Relationship Id="rId443" Type="http://schemas.openxmlformats.org/officeDocument/2006/relationships/hyperlink" Target="https://d3at7kzws0mw3g.cloudfront.net/MaskLabreportno/0F404DE5-1FB8-4730-A0A0-89F3F430E63D.jpg" TargetMode="External"/><Relationship Id="rId444" Type="http://schemas.openxmlformats.org/officeDocument/2006/relationships/hyperlink" Target="https://d3at7kzws0mw3g.cloudfront.net/video/Vision360.html?d=234543-9" TargetMode="External"/><Relationship Id="rId445" Type="http://schemas.openxmlformats.org/officeDocument/2006/relationships/hyperlink" Target="https://my.hk.co/diamond-details/645e2fe854edb45d7e7e648b" TargetMode="External"/><Relationship Id="rId446" Type="http://schemas.openxmlformats.org/officeDocument/2006/relationships/hyperlink" Target="https://d3at7kzws0mw3g.cloudfront.net/MaskLabreportno/A04AC3CA-CCDB-4513-A21C-D192FAD09124.jpg" TargetMode="External"/><Relationship Id="rId447" Type="http://schemas.openxmlformats.org/officeDocument/2006/relationships/hyperlink" Target="https://d3at7kzws0mw3g.cloudfront.net/video/Vision360.html?d=230236-297" TargetMode="External"/><Relationship Id="rId448" Type="http://schemas.openxmlformats.org/officeDocument/2006/relationships/hyperlink" Target="https://my.hk.co/diamond-details/646ae9359a0f1c476f06d58d" TargetMode="External"/><Relationship Id="rId449" Type="http://schemas.openxmlformats.org/officeDocument/2006/relationships/hyperlink" Target="https://d3at7kzws0mw3g.cloudfront.net/MaskLabreportno/044E34C0-1A7F-4F74-921A-75DA99242E0D.jpg" TargetMode="External"/><Relationship Id="rId450" Type="http://schemas.openxmlformats.org/officeDocument/2006/relationships/hyperlink" Target="https://d3at7kzws0mw3g.cloudfront.net/video/Vision360.html?d=230211-35" TargetMode="External"/><Relationship Id="rId451" Type="http://schemas.openxmlformats.org/officeDocument/2006/relationships/hyperlink" Target="https://my.hk.co/diamond-details/64760c6a4f7ad6729aae0081" TargetMode="External"/><Relationship Id="rId452" Type="http://schemas.openxmlformats.org/officeDocument/2006/relationships/hyperlink" Target="https://d3at7kzws0mw3g.cloudfront.net/MaskLabreportno/1A298BA7-D445-48C9-AF0F-9B25CEC62229.jpg" TargetMode="External"/><Relationship Id="rId453" Type="http://schemas.openxmlformats.org/officeDocument/2006/relationships/hyperlink" Target="https://d3at7kzws0mw3g.cloudfront.net/video/Vision360.html?d=232052-74" TargetMode="External"/><Relationship Id="rId454" Type="http://schemas.openxmlformats.org/officeDocument/2006/relationships/hyperlink" Target="https://my.hk.co/diamond-details/645e2fe754edb45d7e7e63f5" TargetMode="External"/><Relationship Id="rId455" Type="http://schemas.openxmlformats.org/officeDocument/2006/relationships/hyperlink" Target="https://d3at7kzws0mw3g.cloudfront.net/MaskLabreportno/DABF1A7A-04F4-4523-8062-78A50C699D3E.jpg" TargetMode="External"/><Relationship Id="rId456" Type="http://schemas.openxmlformats.org/officeDocument/2006/relationships/hyperlink" Target="https://d3at7kzws0mw3g.cloudfront.net/video/Vision360.html?d=230170-85" TargetMode="External"/><Relationship Id="rId457" Type="http://schemas.openxmlformats.org/officeDocument/2006/relationships/hyperlink" Target="https://my.hk.co/diamond-details/644b7d44747fa732c952c72a" TargetMode="External"/><Relationship Id="rId458" Type="http://schemas.openxmlformats.org/officeDocument/2006/relationships/hyperlink" Target="https://d3at7kzws0mw3g.cloudfront.net/MaskLabreportno/9DF5B791-2DBF-4AD6-B83B-C90447FA4AF0.jpg" TargetMode="External"/><Relationship Id="rId459" Type="http://schemas.openxmlformats.org/officeDocument/2006/relationships/hyperlink" Target="https://d3at7kzws0mw3g.cloudfront.net/video/Vision360.html?d=231035-70" TargetMode="External"/><Relationship Id="rId460" Type="http://schemas.openxmlformats.org/officeDocument/2006/relationships/hyperlink" Target="https://my.hk.co/diamond-details/6474909e1a2e154ff3d8c948" TargetMode="External"/><Relationship Id="rId461" Type="http://schemas.openxmlformats.org/officeDocument/2006/relationships/hyperlink" Target="https://d3at7kzws0mw3g.cloudfront.net/MaskLabreportno/01839019-643C-45E7-97A9-40E92BFC73C4.jpg" TargetMode="External"/><Relationship Id="rId462" Type="http://schemas.openxmlformats.org/officeDocument/2006/relationships/hyperlink" Target="https://d3at7kzws0mw3g.cloudfront.net/video/Vision360.html?d=230306-34" TargetMode="External"/><Relationship Id="rId463" Type="http://schemas.openxmlformats.org/officeDocument/2006/relationships/hyperlink" Target="https://my.hk.co/diamond-details/648b02f1eeeecc6adefe12fc" TargetMode="External"/><Relationship Id="rId464" Type="http://schemas.openxmlformats.org/officeDocument/2006/relationships/hyperlink" Target="https://d3at7kzws0mw3g.cloudfront.net/MaskLabreportno/E2FB23FB-02BB-4E2E-9078-DFD975505393.jpg" TargetMode="External"/><Relationship Id="rId465" Type="http://schemas.openxmlformats.org/officeDocument/2006/relationships/hyperlink" Target="https://d3at7kzws0mw3g.cloudfront.net/video/Vision360.html?d=231099-170" TargetMode="External"/><Relationship Id="rId466" Type="http://schemas.openxmlformats.org/officeDocument/2006/relationships/hyperlink" Target="https://my.hk.co/diamond-details/646f06c368fc1d79c14ae087" TargetMode="External"/><Relationship Id="rId467" Type="http://schemas.openxmlformats.org/officeDocument/2006/relationships/hyperlink" Target="https://d3at7kzws0mw3g.cloudfront.net/MaskLabreportno/F28A0E8B-FE88-4934-AD6F-6465147E020B.jpg" TargetMode="External"/><Relationship Id="rId468" Type="http://schemas.openxmlformats.org/officeDocument/2006/relationships/hyperlink" Target="https://d3at7kzws0mw3g.cloudfront.net/video/Vision360.html?d=231009-80" TargetMode="External"/><Relationship Id="rId469" Type="http://schemas.openxmlformats.org/officeDocument/2006/relationships/hyperlink" Target="https://my.hk.co/diamond-details/6475e36f9e6ad15b2bebe14a" TargetMode="External"/><Relationship Id="rId470" Type="http://schemas.openxmlformats.org/officeDocument/2006/relationships/hyperlink" Target="https://d3at7kzws0mw3g.cloudfront.net/MaskLabreportno/83BDA896-6BCF-4A30-BA82-E762C7D2135F.jpg" TargetMode="External"/><Relationship Id="rId471" Type="http://schemas.openxmlformats.org/officeDocument/2006/relationships/hyperlink" Target="https://d3at7kzws0mw3g.cloudfront.net/video/Vision360.html?d=230237-85" TargetMode="External"/><Relationship Id="rId472" Type="http://schemas.openxmlformats.org/officeDocument/2006/relationships/hyperlink" Target="https://my.hk.co/diamond-details/6418025cf9525b37c44742d6" TargetMode="External"/><Relationship Id="rId473" Type="http://schemas.openxmlformats.org/officeDocument/2006/relationships/hyperlink" Target="https://d3at7kzws0mw3g.cloudfront.net/MaskLabreportno/55743DB3-27E3-4DFB-9E77-78AE4A5847F6.jpg" TargetMode="External"/><Relationship Id="rId474" Type="http://schemas.openxmlformats.org/officeDocument/2006/relationships/hyperlink" Target="https://d3at7kzws0mw3g.cloudfront.net/video/Vision360.html?d=HK100011-86" TargetMode="External"/><Relationship Id="rId475" Type="http://schemas.openxmlformats.org/officeDocument/2006/relationships/hyperlink" Target="https://my.hk.co/diamond-details/6482dc620128e8150c09aea6" TargetMode="External"/><Relationship Id="rId476" Type="http://schemas.openxmlformats.org/officeDocument/2006/relationships/hyperlink" Target="https://d3at7kzws0mw3g.cloudfront.net/MaskLabreportno/419696E0-569B-4F84-9A3A-135B7656E3F4.jpg" TargetMode="External"/><Relationship Id="rId477" Type="http://schemas.openxmlformats.org/officeDocument/2006/relationships/hyperlink" Target="https://d3at7kzws0mw3g.cloudfront.net/video/Vision360.html?d=230044-246" TargetMode="External"/><Relationship Id="rId478" Type="http://schemas.openxmlformats.org/officeDocument/2006/relationships/hyperlink" Target="https://my.hk.co/diamond-details/641c38459fa5e708550c40b1" TargetMode="External"/><Relationship Id="rId479" Type="http://schemas.openxmlformats.org/officeDocument/2006/relationships/hyperlink" Target="https://d3at7kzws0mw3g.cloudfront.net/MaskLabreportno/1C3894FE-777D-4868-83AC-7531332ABEB0.jpg" TargetMode="External"/><Relationship Id="rId480" Type="http://schemas.openxmlformats.org/officeDocument/2006/relationships/hyperlink" Target="https://d3at7kzws0mw3g.cloudfront.net/video/Vision360.html?d=230044-235" TargetMode="External"/><Relationship Id="rId481" Type="http://schemas.openxmlformats.org/officeDocument/2006/relationships/hyperlink" Target="https://my.hk.co/diamond-details/642418d01746b03faac441a8" TargetMode="External"/><Relationship Id="rId482" Type="http://schemas.openxmlformats.org/officeDocument/2006/relationships/hyperlink" Target="https://d3at7kzws0mw3g.cloudfront.net/MaskLabreportno/4A074218-F664-4374-B885-BB5FB4710F48.jpg" TargetMode="External"/><Relationship Id="rId483" Type="http://schemas.openxmlformats.org/officeDocument/2006/relationships/hyperlink" Target="https://d3at7kzws0mw3g.cloudfront.net/video/Vision360.html?d=230059-138" TargetMode="External"/><Relationship Id="rId484" Type="http://schemas.openxmlformats.org/officeDocument/2006/relationships/hyperlink" Target="https://my.hk.co/diamond-details/6452544ada44a77513604a70" TargetMode="External"/><Relationship Id="rId485" Type="http://schemas.openxmlformats.org/officeDocument/2006/relationships/hyperlink" Target="https://d3at7kzws0mw3g.cloudfront.net/MaskLabreportno/FCF49BBA-9A2D-4D47-86D0-43EEF76A76D3.jpg" TargetMode="External"/><Relationship Id="rId486" Type="http://schemas.openxmlformats.org/officeDocument/2006/relationships/hyperlink" Target="https://d3at7kzws0mw3g.cloudfront.net/video/Vision360.html?d=231069-71" TargetMode="External"/><Relationship Id="rId487" Type="http://schemas.openxmlformats.org/officeDocument/2006/relationships/hyperlink" Target="https://my.hk.co/diamond-details/6463374f3c55ad2c1153f364" TargetMode="External"/><Relationship Id="rId488" Type="http://schemas.openxmlformats.org/officeDocument/2006/relationships/hyperlink" Target="https://d3at7kzws0mw3g.cloudfront.net/MaskLabreportno/96B3B13D-119E-4ACB-B544-06B8DBBD55CF.jpg" TargetMode="External"/><Relationship Id="rId489" Type="http://schemas.openxmlformats.org/officeDocument/2006/relationships/hyperlink" Target="https://d3at7kzws0mw3g.cloudfront.net/video/Vision360.html?d=230145-57" TargetMode="External"/><Relationship Id="rId490" Type="http://schemas.openxmlformats.org/officeDocument/2006/relationships/hyperlink" Target="https://my.hk.co/diamond-details/6482dc620128e8150c09aebf" TargetMode="External"/><Relationship Id="rId491" Type="http://schemas.openxmlformats.org/officeDocument/2006/relationships/hyperlink" Target="https://d3at7kzws0mw3g.cloudfront.net/MaskLabreportno/69FE6804-6F2B-4CE0-9439-A4E651A4C594.jpg" TargetMode="External"/><Relationship Id="rId492" Type="http://schemas.openxmlformats.org/officeDocument/2006/relationships/hyperlink" Target="https://d3at7kzws0mw3g.cloudfront.net/video/Vision360.html?d=230264-133" TargetMode="External"/><Relationship Id="rId493" Type="http://schemas.openxmlformats.org/officeDocument/2006/relationships/hyperlink" Target="https://my.hk.co/diamond-details/6471df72d8705d73ed9257a4" TargetMode="External"/><Relationship Id="rId494" Type="http://schemas.openxmlformats.org/officeDocument/2006/relationships/hyperlink" Target="https://d3at7kzws0mw3g.cloudfront.net/MaskLabreportno/EACE5974-87FD-47B0-979E-F887ACC40605.jpg" TargetMode="External"/><Relationship Id="rId495" Type="http://schemas.openxmlformats.org/officeDocument/2006/relationships/hyperlink" Target="https://d3at7kzws0mw3g.cloudfront.net/video/Vision360.html?d=230252-64" TargetMode="External"/><Relationship Id="rId496" Type="http://schemas.openxmlformats.org/officeDocument/2006/relationships/hyperlink" Target="https://my.hk.co/diamond-details/646f57ec7bbf26486756f114" TargetMode="External"/><Relationship Id="rId497" Type="http://schemas.openxmlformats.org/officeDocument/2006/relationships/hyperlink" Target="https://d3at7kzws0mw3g.cloudfront.net/MaskLabreportno/13EE5194-92F5-418E-B1E4-2B9DED50D913.jpg" TargetMode="External"/><Relationship Id="rId498" Type="http://schemas.openxmlformats.org/officeDocument/2006/relationships/hyperlink" Target="https://d3at7kzws0mw3g.cloudfront.net/video/Vision360.html?d=230268-26" TargetMode="External"/><Relationship Id="rId499" Type="http://schemas.openxmlformats.org/officeDocument/2006/relationships/hyperlink" Target="https://my.hk.co/diamond-details/641d86b92ca1a76600dbd412" TargetMode="External"/><Relationship Id="rId500" Type="http://schemas.openxmlformats.org/officeDocument/2006/relationships/hyperlink" Target="https://d3at7kzws0mw3g.cloudfront.net/MaskLabreportno/8DECBEBD-67EC-4F59-A975-FDA2677FDE5C.jpg" TargetMode="External"/><Relationship Id="rId501" Type="http://schemas.openxmlformats.org/officeDocument/2006/relationships/hyperlink" Target="https://d3at7kzws0mw3g.cloudfront.net/video/Vision360.html?d=231029-82" TargetMode="External"/><Relationship Id="rId502" Type="http://schemas.openxmlformats.org/officeDocument/2006/relationships/hyperlink" Target="https://my.hk.co/diamond-details/6464cb28118b88397e04de31" TargetMode="External"/><Relationship Id="rId503" Type="http://schemas.openxmlformats.org/officeDocument/2006/relationships/hyperlink" Target="https://d3at7kzws0mw3g.cloudfront.net/MaskLabreportno/20F47208-AE3B-44A2-B224-6D5CDE977E40.jpg" TargetMode="External"/><Relationship Id="rId504" Type="http://schemas.openxmlformats.org/officeDocument/2006/relationships/hyperlink" Target="https://d3at7kzws0mw3g.cloudfront.net/video/Vision360.html?d=230251-58" TargetMode="External"/><Relationship Id="rId505" Type="http://schemas.openxmlformats.org/officeDocument/2006/relationships/hyperlink" Target="https://my.hk.co/diamond-details/648b02efeeeecc6adefe11cc" TargetMode="External"/><Relationship Id="rId506" Type="http://schemas.openxmlformats.org/officeDocument/2006/relationships/hyperlink" Target="https://d3at7kzws0mw3g.cloudfront.net/MaskLabreportno/1FA110C3-0498-4BDC-A5DB-006134894FAC.jpg" TargetMode="External"/><Relationship Id="rId507" Type="http://schemas.openxmlformats.org/officeDocument/2006/relationships/hyperlink" Target="https://d3at7kzws0mw3g.cloudfront.net/video/Vision360.html?d=230271-44" TargetMode="External"/><Relationship Id="rId508" Type="http://schemas.openxmlformats.org/officeDocument/2006/relationships/hyperlink" Target="https://my.hk.co/diamond-details/6475e36d9e6ad15b2bebe09f" TargetMode="External"/><Relationship Id="rId509" Type="http://schemas.openxmlformats.org/officeDocument/2006/relationships/hyperlink" Target="https://d3at7kzws0mw3g.cloudfront.net/MaskLabreportno/4EA246A7-633B-437E-8ECE-729DC97BAE3F.jpg" TargetMode="External"/><Relationship Id="rId510" Type="http://schemas.openxmlformats.org/officeDocument/2006/relationships/hyperlink" Target="https://d3at7kzws0mw3g.cloudfront.net/video/Vision360.html?d=230261-18" TargetMode="External"/><Relationship Id="rId511" Type="http://schemas.openxmlformats.org/officeDocument/2006/relationships/hyperlink" Target="https://my.hk.co/diamond-details/642e9c64f5d1966767e6c5a2" TargetMode="External"/><Relationship Id="rId512" Type="http://schemas.openxmlformats.org/officeDocument/2006/relationships/hyperlink" Target="https://d3at7kzws0mw3g.cloudfront.net/MaskLabreportno/DC2D3E9E-9BC1-4F74-81A4-BA519A6A98D0.jpg" TargetMode="External"/><Relationship Id="rId513" Type="http://schemas.openxmlformats.org/officeDocument/2006/relationships/hyperlink" Target="https://d3at7kzws0mw3g.cloudfront.net/video/Vision360.html?d=230116-90" TargetMode="External"/><Relationship Id="rId514" Type="http://schemas.openxmlformats.org/officeDocument/2006/relationships/hyperlink" Target="https://my.hk.co/diamond-details/6471df72d8705d73ed9257b6" TargetMode="External"/><Relationship Id="rId515" Type="http://schemas.openxmlformats.org/officeDocument/2006/relationships/hyperlink" Target="https://d3at7kzws0mw3g.cloudfront.net/MaskLabreportno/EB883C86-E758-4442-BABE-FEC1260CFD22.jpg" TargetMode="External"/><Relationship Id="rId516" Type="http://schemas.openxmlformats.org/officeDocument/2006/relationships/hyperlink" Target="https://d3at7kzws0mw3g.cloudfront.net/video/Vision360.html?d=230303-28" TargetMode="External"/><Relationship Id="rId517" Type="http://schemas.openxmlformats.org/officeDocument/2006/relationships/hyperlink" Target="https://my.hk.co/diamond-details/642178dcce43ba05fd8d9e8b" TargetMode="External"/><Relationship Id="rId518" Type="http://schemas.openxmlformats.org/officeDocument/2006/relationships/hyperlink" Target="https://d3at7kzws0mw3g.cloudfront.net/MaskLabreportno/1E851DB9-2A6F-4FB3-87DC-059B6A0FC9D9.jpg" TargetMode="External"/><Relationship Id="rId519" Type="http://schemas.openxmlformats.org/officeDocument/2006/relationships/hyperlink" Target="https://d3at7kzws0mw3g.cloudfront.net/video/Vision360.html?d=231030-17" TargetMode="External"/><Relationship Id="rId520" Type="http://schemas.openxmlformats.org/officeDocument/2006/relationships/hyperlink" Target="https://my.hk.co/diamond-details/642a9cd2dc4cae3c37b0c50d" TargetMode="External"/><Relationship Id="rId521" Type="http://schemas.openxmlformats.org/officeDocument/2006/relationships/hyperlink" Target="https://d3at7kzws0mw3g.cloudfront.net/MaskLabreportno/59FA12A4-187A-427A-B998-A963F12CC482.jpg" TargetMode="External"/><Relationship Id="rId522" Type="http://schemas.openxmlformats.org/officeDocument/2006/relationships/hyperlink" Target="https://d3at7kzws0mw3g.cloudfront.net/video/Vision360.html?d=230146-31" TargetMode="External"/><Relationship Id="rId523" Type="http://schemas.openxmlformats.org/officeDocument/2006/relationships/hyperlink" Target="https://my.hk.co/diamond-details/645e2fe754edb45d7e7e640c" TargetMode="External"/><Relationship Id="rId524" Type="http://schemas.openxmlformats.org/officeDocument/2006/relationships/hyperlink" Target="https://d3at7kzws0mw3g.cloudfront.net/MaskLabreportno/6D54BEFC-F9CB-4B91-BDF6-885FCD591C83.jpg" TargetMode="External"/><Relationship Id="rId525" Type="http://schemas.openxmlformats.org/officeDocument/2006/relationships/hyperlink" Target="https://d3at7kzws0mw3g.cloudfront.net/video/Vision360.html?d=230238-24" TargetMode="External"/><Relationship Id="rId526" Type="http://schemas.openxmlformats.org/officeDocument/2006/relationships/hyperlink" Target="https://my.hk.co/diamond-details/64760c6a4f7ad6729aae0064" TargetMode="External"/><Relationship Id="rId527" Type="http://schemas.openxmlformats.org/officeDocument/2006/relationships/hyperlink" Target="https://d3at7kzws0mw3g.cloudfront.net/MaskLabreportno/2F4C2414-0949-428A-95F0-85291BD56B0E.jpg" TargetMode="External"/><Relationship Id="rId528" Type="http://schemas.openxmlformats.org/officeDocument/2006/relationships/hyperlink" Target="https://d3at7kzws0mw3g.cloudfront.net/video/Vision360.html?d=231103-63" TargetMode="External"/><Relationship Id="rId529" Type="http://schemas.openxmlformats.org/officeDocument/2006/relationships/hyperlink" Target="https://my.hk.co/diamond-details/645a390dafdf443f9d5d52f5" TargetMode="External"/><Relationship Id="rId530" Type="http://schemas.openxmlformats.org/officeDocument/2006/relationships/hyperlink" Target="https://d3at7kzws0mw3g.cloudfront.net/MaskLabreportno/808D03D5-7B23-438B-8275-3CC1E2258031.jpg" TargetMode="External"/><Relationship Id="rId531" Type="http://schemas.openxmlformats.org/officeDocument/2006/relationships/hyperlink" Target="https://d3at7kzws0mw3g.cloudfront.net/video/Vision360.html?d=230132-19" TargetMode="External"/><Relationship Id="rId532" Type="http://schemas.openxmlformats.org/officeDocument/2006/relationships/hyperlink" Target="https://my.hk.co/diamond-details/6459f3f7673613127363c63c" TargetMode="External"/><Relationship Id="rId533" Type="http://schemas.openxmlformats.org/officeDocument/2006/relationships/hyperlink" Target="https://d3at7kzws0mw3g.cloudfront.net/MaskLabreportno/CFD115F7-8DF3-42EE-B924-BA054F48812D.jpg" TargetMode="External"/><Relationship Id="rId534" Type="http://schemas.openxmlformats.org/officeDocument/2006/relationships/hyperlink" Target="https://d3at7kzws0mw3g.cloudfront.net/video/Vision360.html?d=231004-389" TargetMode="External"/><Relationship Id="rId535" Type="http://schemas.openxmlformats.org/officeDocument/2006/relationships/hyperlink" Target="https://my.hk.co/diamond-details/6453a54ecd8a345855d3bafd" TargetMode="External"/><Relationship Id="rId536" Type="http://schemas.openxmlformats.org/officeDocument/2006/relationships/hyperlink" Target="https://d3at7kzws0mw3g.cloudfront.net/MaskLabreportno/F079CA73-DA61-491F-82CD-E0456C99E434.jpg" TargetMode="External"/><Relationship Id="rId537" Type="http://schemas.openxmlformats.org/officeDocument/2006/relationships/hyperlink" Target="https://d3at7kzws0mw3g.cloudfront.net/video/Vision360.html?d=230204-167" TargetMode="External"/><Relationship Id="rId538" Type="http://schemas.openxmlformats.org/officeDocument/2006/relationships/hyperlink" Target="https://my.hk.co/diamond-details/648b02f0eeeecc6adefe12a7" TargetMode="External"/><Relationship Id="rId539" Type="http://schemas.openxmlformats.org/officeDocument/2006/relationships/hyperlink" Target="https://d3at7kzws0mw3g.cloudfront.net/MaskLabreportno/DFBF4B58-AE10-471A-A73E-A2D6591D253E.jpg" TargetMode="External"/><Relationship Id="rId540" Type="http://schemas.openxmlformats.org/officeDocument/2006/relationships/hyperlink" Target="https://d3at7kzws0mw3g.cloudfront.net/video/Vision360.html?d=231104-143" TargetMode="External"/><Relationship Id="rId541" Type="http://schemas.openxmlformats.org/officeDocument/2006/relationships/hyperlink" Target="https://my.hk.co/diamond-details/644b7c8c6db09d29e27d3006" TargetMode="External"/><Relationship Id="rId542" Type="http://schemas.openxmlformats.org/officeDocument/2006/relationships/hyperlink" Target="https://d3at7kzws0mw3g.cloudfront.net/MaskLabreportno/C4C960F2-5027-49D1-8E0D-49BCFDE551CE.jpg" TargetMode="External"/><Relationship Id="rId543" Type="http://schemas.openxmlformats.org/officeDocument/2006/relationships/hyperlink" Target="https://d3at7kzws0mw3g.cloudfront.net/video/Vision360.html?d=230007-66" TargetMode="External"/><Relationship Id="rId544" Type="http://schemas.openxmlformats.org/officeDocument/2006/relationships/hyperlink" Target="https://my.hk.co/diamond-details/64637c9e33eb7158dfb68b3b" TargetMode="External"/><Relationship Id="rId545" Type="http://schemas.openxmlformats.org/officeDocument/2006/relationships/hyperlink" Target="https://d3at7kzws0mw3g.cloudfront.net/MaskLabreportno/47EA92A6-BEBF-42D9-9E57-C1A1675473FC.jpg" TargetMode="External"/><Relationship Id="rId546" Type="http://schemas.openxmlformats.org/officeDocument/2006/relationships/hyperlink" Target="https://d3at7kzws0mw3g.cloudfront.net/video/Vision360.html?d=231085-185" TargetMode="External"/><Relationship Id="rId547" Type="http://schemas.openxmlformats.org/officeDocument/2006/relationships/hyperlink" Target="https://my.hk.co/diamond-details/6411977ac8674f022a9227e5" TargetMode="External"/><Relationship Id="rId548" Type="http://schemas.openxmlformats.org/officeDocument/2006/relationships/hyperlink" Target="https://d3at7kzws0mw3g.cloudfront.net/MaskLabreportno/D914D1C7-AD78-419F-BDCF-2FAA0BB6FA56.jpg" TargetMode="External"/><Relationship Id="rId549" Type="http://schemas.openxmlformats.org/officeDocument/2006/relationships/hyperlink" Target="https://d3at7kzws0mw3g.cloudfront.net/video/Vision360.html?d=231016-26" TargetMode="External"/><Relationship Id="rId550" Type="http://schemas.openxmlformats.org/officeDocument/2006/relationships/hyperlink" Target="https://my.hk.co/diamond-details/649192e5a5e7e23b4d78be90" TargetMode="External"/><Relationship Id="rId551" Type="http://schemas.openxmlformats.org/officeDocument/2006/relationships/hyperlink" Target="https://d3at7kzws0mw3g.cloudfront.net/MaskLabreportno/68452B65-D7A8-4099-AE6B-31A75CA024D7.jpg" TargetMode="External"/><Relationship Id="rId552" Type="http://schemas.openxmlformats.org/officeDocument/2006/relationships/hyperlink" Target="https://d3at7kzws0mw3g.cloudfront.net/video/Vision360.html?d=233062-126" TargetMode="External"/><Relationship Id="rId553" Type="http://schemas.openxmlformats.org/officeDocument/2006/relationships/hyperlink" Target="https://my.hk.co/diamond-details/6475e36d9e6ad15b2bebe0b0" TargetMode="External"/><Relationship Id="rId554" Type="http://schemas.openxmlformats.org/officeDocument/2006/relationships/hyperlink" Target="https://d3at7kzws0mw3g.cloudfront.net/MaskLabreportno/1C28C56F-C031-4EB1-8ECD-802AA81F7944.jpg" TargetMode="External"/><Relationship Id="rId555" Type="http://schemas.openxmlformats.org/officeDocument/2006/relationships/hyperlink" Target="https://d3at7kzws0mw3g.cloudfront.net/video/Vision360.html?d=230292-307" TargetMode="External"/><Relationship Id="rId556" Type="http://schemas.openxmlformats.org/officeDocument/2006/relationships/hyperlink" Target="https://my.hk.co/diamond-details/64648fb51c1bfb1560b59034" TargetMode="External"/><Relationship Id="rId557" Type="http://schemas.openxmlformats.org/officeDocument/2006/relationships/hyperlink" Target="https://d3at7kzws0mw3g.cloudfront.net/MaskLabreportno/0346A56C-8154-4F3D-9A4B-39C377146CBB.jpg" TargetMode="External"/><Relationship Id="rId558" Type="http://schemas.openxmlformats.org/officeDocument/2006/relationships/hyperlink" Target="https://d3at7kzws0mw3g.cloudfront.net/video/Vision360.html?d=NY100011-108" TargetMode="External"/><Relationship Id="rId559" Type="http://schemas.openxmlformats.org/officeDocument/2006/relationships/hyperlink" Target="https://my.hk.co/diamond-details/645e2fe654edb45d7e7e638c" TargetMode="External"/><Relationship Id="rId560" Type="http://schemas.openxmlformats.org/officeDocument/2006/relationships/hyperlink" Target="https://d3at7kzws0mw3g.cloudfront.net/MaskLabreportno/A4B27204-BB46-45CA-A5D0-29A19914DC81.jpg" TargetMode="External"/><Relationship Id="rId561" Type="http://schemas.openxmlformats.org/officeDocument/2006/relationships/hyperlink" Target="https://d3at7kzws0mw3g.cloudfront.net/video/Vision360.html?d=230137-57" TargetMode="External"/><Relationship Id="rId562" Type="http://schemas.openxmlformats.org/officeDocument/2006/relationships/hyperlink" Target="https://my.hk.co/diamond-details/6454a9bb9e411b0e25c9c65d" TargetMode="External"/><Relationship Id="rId563" Type="http://schemas.openxmlformats.org/officeDocument/2006/relationships/hyperlink" Target="https://d3at7kzws0mw3g.cloudfront.net/MaskLabreportno/7204B4A3-8EAE-4F14-A4B0-ECFAF06A8194.jpg" TargetMode="External"/><Relationship Id="rId564" Type="http://schemas.openxmlformats.org/officeDocument/2006/relationships/hyperlink" Target="https://d3at7kzws0mw3g.cloudfront.net/video/Vision360.html?d=230149-335" TargetMode="External"/><Relationship Id="rId565" Type="http://schemas.openxmlformats.org/officeDocument/2006/relationships/hyperlink" Target="https://my.hk.co/diamond-details/648b02efeeeecc6adefe11fd" TargetMode="External"/><Relationship Id="rId566" Type="http://schemas.openxmlformats.org/officeDocument/2006/relationships/hyperlink" Target="https://d3at7kzws0mw3g.cloudfront.net/MaskLabreportno/F035D628-CE12-43AE-A6F8-24DDA98A1FFE.jpg" TargetMode="External"/><Relationship Id="rId567" Type="http://schemas.openxmlformats.org/officeDocument/2006/relationships/hyperlink" Target="https://d3at7kzws0mw3g.cloudfront.net/video/Vision360.html?d=234551-7" TargetMode="External"/><Relationship Id="rId568" Type="http://schemas.openxmlformats.org/officeDocument/2006/relationships/hyperlink" Target="https://my.hk.co/diamond-details/64637c9d33eb7158dfb68aed" TargetMode="External"/><Relationship Id="rId569" Type="http://schemas.openxmlformats.org/officeDocument/2006/relationships/hyperlink" Target="https://d3at7kzws0mw3g.cloudfront.net/MaskLabreportno/EA1A7064-7793-43C8-A42C-8C60F51A6ABA.jpg" TargetMode="External"/><Relationship Id="rId570" Type="http://schemas.openxmlformats.org/officeDocument/2006/relationships/hyperlink" Target="https://d3at7kzws0mw3g.cloudfront.net/video/Vision360.html?d=230187-87" TargetMode="External"/><Relationship Id="rId571" Type="http://schemas.openxmlformats.org/officeDocument/2006/relationships/hyperlink" Target="https://my.hk.co/diamond-details/647ebc27c527b15408b56ad6" TargetMode="External"/><Relationship Id="rId572" Type="http://schemas.openxmlformats.org/officeDocument/2006/relationships/hyperlink" Target="https://d3at7kzws0mw3g.cloudfront.net/MaskLabreportno/E42DE0BC-0083-4EC4-B061-7DFC9057944A.jpg" TargetMode="External"/><Relationship Id="rId573" Type="http://schemas.openxmlformats.org/officeDocument/2006/relationships/hyperlink" Target="https://d3at7kzws0mw3g.cloudfront.net/video/Vision360.html?d=231055-48" TargetMode="External"/><Relationship Id="rId574" Type="http://schemas.openxmlformats.org/officeDocument/2006/relationships/hyperlink" Target="https://my.hk.co/diamond-details/641adce8f1c357208205f83d" TargetMode="External"/><Relationship Id="rId575" Type="http://schemas.openxmlformats.org/officeDocument/2006/relationships/hyperlink" Target="https://d3at7kzws0mw3g.cloudfront.net/MaskLabreportno/A00DB2A0-B32D-4A4C-9454-FEAAFF9F8447.jpg" TargetMode="External"/><Relationship Id="rId576" Type="http://schemas.openxmlformats.org/officeDocument/2006/relationships/hyperlink" Target="https://d3at7kzws0mw3g.cloudfront.net/video/Vision360.html?d=230038-401" TargetMode="External"/><Relationship Id="rId577" Type="http://schemas.openxmlformats.org/officeDocument/2006/relationships/hyperlink" Target="https://my.hk.co/diamond-details/6464cb28118b88397e04de6d" TargetMode="External"/><Relationship Id="rId578" Type="http://schemas.openxmlformats.org/officeDocument/2006/relationships/hyperlink" Target="https://d3at7kzws0mw3g.cloudfront.net/MaskLabreportno/3D076F9C-BD9B-48DE-8D40-94A820A899B5.jpg" TargetMode="External"/><Relationship Id="rId579" Type="http://schemas.openxmlformats.org/officeDocument/2006/relationships/hyperlink" Target="https://d3at7kzws0mw3g.cloudfront.net/video/Vision360.html?d=232044-602" TargetMode="External"/><Relationship Id="rId580" Type="http://schemas.openxmlformats.org/officeDocument/2006/relationships/hyperlink" Target="https://my.hk.co/diamond-details/644cd9af1ff5d02ce5dd6f89" TargetMode="External"/><Relationship Id="rId581" Type="http://schemas.openxmlformats.org/officeDocument/2006/relationships/hyperlink" Target="https://d3at7kzws0mw3g.cloudfront.net/MaskLabreportno/5E31F9A4-1FD6-460A-B399-E7769E42BDF3.jpg" TargetMode="External"/><Relationship Id="rId582" Type="http://schemas.openxmlformats.org/officeDocument/2006/relationships/hyperlink" Target="https://d3at7kzws0mw3g.cloudfront.net/video/Vision360.html?d=230204-115" TargetMode="External"/><Relationship Id="rId583" Type="http://schemas.openxmlformats.org/officeDocument/2006/relationships/hyperlink" Target="https://my.hk.co/diamond-details/64085dd9470c81661f4a4be9" TargetMode="External"/><Relationship Id="rId584" Type="http://schemas.openxmlformats.org/officeDocument/2006/relationships/hyperlink" Target="https://d3at7kzws0mw3g.cloudfront.net/MaskLabreportno/572923DA-7C9C-4ABA-9BC9-20A830142D69.jpg" TargetMode="External"/><Relationship Id="rId585" Type="http://schemas.openxmlformats.org/officeDocument/2006/relationships/hyperlink" Target="https://d3at7kzws0mw3g.cloudfront.net/video/Vision360.html?d=227143-3" TargetMode="External"/><Relationship Id="rId586" Type="http://schemas.openxmlformats.org/officeDocument/2006/relationships/hyperlink" Target="https://my.hk.co/diamond-details/646f57ed7bbf26486756f119" TargetMode="External"/><Relationship Id="rId587" Type="http://schemas.openxmlformats.org/officeDocument/2006/relationships/hyperlink" Target="https://d3at7kzws0mw3g.cloudfront.net/MaskLabreportno/42429CB8-DA83-4292-BAF3-30AD853F5728.jpg" TargetMode="External"/><Relationship Id="rId588" Type="http://schemas.openxmlformats.org/officeDocument/2006/relationships/hyperlink" Target="https://d3at7kzws0mw3g.cloudfront.net/video/Vision360.html?d=230285-51" TargetMode="External"/><Relationship Id="rId589" Type="http://schemas.openxmlformats.org/officeDocument/2006/relationships/hyperlink" Target="https://my.hk.co/diamond-details/63fdbb93beacab109d91cc5c" TargetMode="External"/><Relationship Id="rId590" Type="http://schemas.openxmlformats.org/officeDocument/2006/relationships/hyperlink" Target="https://d3at7kzws0mw3g.cloudfront.net/MaskLabreportno/A04C5B90-1321-4C45-B226-223BBF9C4131.jpg" TargetMode="External"/><Relationship Id="rId591" Type="http://schemas.openxmlformats.org/officeDocument/2006/relationships/hyperlink" Target="https://d3at7kzws0mw3g.cloudfront.net/video/Vision360.html?d=221367-181" TargetMode="External"/><Relationship Id="rId592" Type="http://schemas.openxmlformats.org/officeDocument/2006/relationships/hyperlink" Target="https://my.hk.co/diamond-details/646dff8e8c504153cb673db3" TargetMode="External"/><Relationship Id="rId593" Type="http://schemas.openxmlformats.org/officeDocument/2006/relationships/hyperlink" Target="https://d3at7kzws0mw3g.cloudfront.net/MaskLabreportno/CE7E6971-A411-4F1E-9797-EF374A036F32.jpg" TargetMode="External"/><Relationship Id="rId594" Type="http://schemas.openxmlformats.org/officeDocument/2006/relationships/hyperlink" Target="https://d3at7kzws0mw3g.cloudfront.net/video/Vision360.html?d=230176-127" TargetMode="External"/><Relationship Id="rId595" Type="http://schemas.openxmlformats.org/officeDocument/2006/relationships/hyperlink" Target="https://my.hk.co/diamond-details/6409b6c47af716466d3514d8" TargetMode="External"/><Relationship Id="rId596" Type="http://schemas.openxmlformats.org/officeDocument/2006/relationships/hyperlink" Target="https://d3at7kzws0mw3g.cloudfront.net/MaskLabreportno/69DDC2DD-2A4F-477E-9927-2043917D145B.jpg" TargetMode="External"/><Relationship Id="rId597" Type="http://schemas.openxmlformats.org/officeDocument/2006/relationships/hyperlink" Target="https://d3at7kzws0mw3g.cloudfront.net/video/Vision360.html?d=230078-95" TargetMode="External"/><Relationship Id="rId598" Type="http://schemas.openxmlformats.org/officeDocument/2006/relationships/hyperlink" Target="https://my.hk.co/diamond-details/641e7f2327564705fcb2ece1" TargetMode="External"/><Relationship Id="rId599" Type="http://schemas.openxmlformats.org/officeDocument/2006/relationships/hyperlink" Target="https://d3at7kzws0mw3g.cloudfront.net/MaskLabreportno/20CF3180-7EA1-4F1E-A464-B8094A785C2D.jpg" TargetMode="External"/><Relationship Id="rId600" Type="http://schemas.openxmlformats.org/officeDocument/2006/relationships/hyperlink" Target="https://d3at7kzws0mw3g.cloudfront.net/video/Vision360.html?d=NY100012-23" TargetMode="External"/><Relationship Id="rId601" Type="http://schemas.openxmlformats.org/officeDocument/2006/relationships/hyperlink" Target="https://my.hk.co/diamond-details/643fe251430168725693bbdf" TargetMode="External"/><Relationship Id="rId602" Type="http://schemas.openxmlformats.org/officeDocument/2006/relationships/hyperlink" Target="https://d3at7kzws0mw3g.cloudfront.net/MaskLabreportno/E7413C90-B255-4D44-AEC3-6D88BDAE8EA8.jpg" TargetMode="External"/><Relationship Id="rId603" Type="http://schemas.openxmlformats.org/officeDocument/2006/relationships/hyperlink" Target="https://d3at7kzws0mw3g.cloudfront.net/video/Vision360.html?d=230041-322" TargetMode="External"/><Relationship Id="rId604" Type="http://schemas.openxmlformats.org/officeDocument/2006/relationships/hyperlink" Target="https://my.hk.co/diamond-details/644cd9af1ff5d02ce5dd6f65" TargetMode="External"/><Relationship Id="rId605" Type="http://schemas.openxmlformats.org/officeDocument/2006/relationships/hyperlink" Target="https://d3at7kzws0mw3g.cloudfront.net/MaskLabreportno/F5258174-8F42-4A87-9D5C-CF456D70731A.jpg" TargetMode="External"/><Relationship Id="rId606" Type="http://schemas.openxmlformats.org/officeDocument/2006/relationships/hyperlink" Target="https://d3at7kzws0mw3g.cloudfront.net/video/Vision360.html?d=230194-96" TargetMode="External"/><Relationship Id="rId607" Type="http://schemas.openxmlformats.org/officeDocument/2006/relationships/hyperlink" Target="https://my.hk.co/diamond-details/647490a01a2e154ff3d8c9f6" TargetMode="External"/><Relationship Id="rId608" Type="http://schemas.openxmlformats.org/officeDocument/2006/relationships/hyperlink" Target="https://d3at7kzws0mw3g.cloudfront.net/MaskLabreportno/DFA04372-72B7-456B-9247-B4E942BAC1C7.jpg" TargetMode="External"/><Relationship Id="rId609" Type="http://schemas.openxmlformats.org/officeDocument/2006/relationships/hyperlink" Target="https://d3at7kzws0mw3g.cloudfront.net/video/Vision360.html?d=231099-235" TargetMode="External"/><Relationship Id="rId610" Type="http://schemas.openxmlformats.org/officeDocument/2006/relationships/hyperlink" Target="https://my.hk.co/diamond-details/645f5a7eda6dc72171141537" TargetMode="External"/><Relationship Id="rId611" Type="http://schemas.openxmlformats.org/officeDocument/2006/relationships/hyperlink" Target="https://d3at7kzws0mw3g.cloudfront.net/MaskLabreportno/E17C1BBC-66FA-47FC-A71C-337A0F17288C.jpg" TargetMode="External"/><Relationship Id="rId612" Type="http://schemas.openxmlformats.org/officeDocument/2006/relationships/hyperlink" Target="https://d3at7kzws0mw3g.cloudfront.net/video/Vision360.html?d=231081-99" TargetMode="External"/><Relationship Id="rId613" Type="http://schemas.openxmlformats.org/officeDocument/2006/relationships/hyperlink" Target="https://my.hk.co/diamond-details/6453c2d38bc1796d4b146c98" TargetMode="External"/><Relationship Id="rId614" Type="http://schemas.openxmlformats.org/officeDocument/2006/relationships/hyperlink" Target="https://d3at7kzws0mw3g.cloudfront.net/MaskLabreportno/110122E2-A0CF-4912-9B87-0B90A376B0E0.jpg" TargetMode="External"/><Relationship Id="rId615" Type="http://schemas.openxmlformats.org/officeDocument/2006/relationships/hyperlink" Target="https://d3at7kzws0mw3g.cloudfront.net/video/Vision360.html?d=NY100009-95" TargetMode="External"/><Relationship Id="rId616" Type="http://schemas.openxmlformats.org/officeDocument/2006/relationships/hyperlink" Target="https://my.hk.co/diamond-details/64760c6c4f7ad6729aae0121" TargetMode="External"/><Relationship Id="rId617" Type="http://schemas.openxmlformats.org/officeDocument/2006/relationships/hyperlink" Target="https://d3at7kzws0mw3g.cloudfront.net/MaskLabreportno/870F961D-2E7F-455A-83F6-F034CF2FD1C1.jpg" TargetMode="External"/><Relationship Id="rId618" Type="http://schemas.openxmlformats.org/officeDocument/2006/relationships/hyperlink" Target="https://d3at7kzws0mw3g.cloudfront.net/video/Vision360.html?d=231100-129" TargetMode="External"/><Relationship Id="rId619" Type="http://schemas.openxmlformats.org/officeDocument/2006/relationships/hyperlink" Target="https://my.hk.co/diamond-details/647086150f4b6815c0cc2cda" TargetMode="External"/><Relationship Id="rId620" Type="http://schemas.openxmlformats.org/officeDocument/2006/relationships/hyperlink" Target="https://d3at7kzws0mw3g.cloudfront.net/MaskLabreportno/5DFCFF80-EC09-4925-AB82-1C71AE7139ED.jpg" TargetMode="External"/><Relationship Id="rId621" Type="http://schemas.openxmlformats.org/officeDocument/2006/relationships/hyperlink" Target="https://d3at7kzws0mw3g.cloudfront.net/video/Vision360.html?d=230197-55" TargetMode="External"/><Relationship Id="rId622" Type="http://schemas.openxmlformats.org/officeDocument/2006/relationships/hyperlink" Target="https://my.hk.co/diamond-details/6409b6c37af716466d3514bf" TargetMode="External"/><Relationship Id="rId623" Type="http://schemas.openxmlformats.org/officeDocument/2006/relationships/hyperlink" Target="https://d3at7kzws0mw3g.cloudfront.net/MaskLabreportno/5C66E2A6-3F6D-4464-801C-129A5F545721.jpg" TargetMode="External"/><Relationship Id="rId624" Type="http://schemas.openxmlformats.org/officeDocument/2006/relationships/hyperlink" Target="https://d3at7kzws0mw3g.cloudfront.net/video/Vision360.html?d=230049-95" TargetMode="External"/><Relationship Id="rId625" Type="http://schemas.openxmlformats.org/officeDocument/2006/relationships/hyperlink" Target="https://my.hk.co/diamond-details/6475e36e9e6ad15b2bebe0f3" TargetMode="External"/><Relationship Id="rId626" Type="http://schemas.openxmlformats.org/officeDocument/2006/relationships/hyperlink" Target="https://d3at7kzws0mw3g.cloudfront.net/MaskLabreportno/031E8933-DB7A-4362-B3A0-AF27017B44E3.jpg" TargetMode="External"/><Relationship Id="rId627" Type="http://schemas.openxmlformats.org/officeDocument/2006/relationships/hyperlink" Target="https://d3at7kzws0mw3g.cloudfront.net/video/Vision360.html?d=230235-211" TargetMode="External"/><Relationship Id="rId628" Type="http://schemas.openxmlformats.org/officeDocument/2006/relationships/hyperlink" Target="https://my.hk.co/diamond-details/641e7f2227564705fcb2ecb0" TargetMode="External"/><Relationship Id="rId629" Type="http://schemas.openxmlformats.org/officeDocument/2006/relationships/hyperlink" Target="https://d3at7kzws0mw3g.cloudfront.net/MaskLabreportno/94D62722-0350-45CA-AD63-60F941E34B92.jpg" TargetMode="External"/><Relationship Id="rId630" Type="http://schemas.openxmlformats.org/officeDocument/2006/relationships/hyperlink" Target="https://d3at7kzws0mw3g.cloudfront.net/video/Vision360.html?d=NY100011-64" TargetMode="External"/><Relationship Id="rId631" Type="http://schemas.openxmlformats.org/officeDocument/2006/relationships/hyperlink" Target="https://my.hk.co/diamond-details/64464efb72b33b3b81ad5331" TargetMode="External"/><Relationship Id="rId632" Type="http://schemas.openxmlformats.org/officeDocument/2006/relationships/hyperlink" Target="https://d3at7kzws0mw3g.cloudfront.net/MaskLabreportno/B04A059D-41F9-4AD1-8945-52424913FB3C.jpg" TargetMode="External"/><Relationship Id="rId633" Type="http://schemas.openxmlformats.org/officeDocument/2006/relationships/hyperlink" Target="https://d3at7kzws0mw3g.cloudfront.net/video/Vision360.html?d=230177-78" TargetMode="External"/><Relationship Id="rId634" Type="http://schemas.openxmlformats.org/officeDocument/2006/relationships/hyperlink" Target="https://my.hk.co/diamond-details/6488354709360214eb03aa36" TargetMode="External"/><Relationship Id="rId635" Type="http://schemas.openxmlformats.org/officeDocument/2006/relationships/hyperlink" Target="https://d3at7kzws0mw3g.cloudfront.net/MaskLabreportno/E1A055C1-2069-4F13-B2F9-183E614C4C9F.jpg" TargetMode="External"/><Relationship Id="rId636" Type="http://schemas.openxmlformats.org/officeDocument/2006/relationships/hyperlink" Target="https://d3at7kzws0mw3g.cloudfront.net/video/Vision360.html?d=231008-192" TargetMode="External"/><Relationship Id="rId637" Type="http://schemas.openxmlformats.org/officeDocument/2006/relationships/hyperlink" Target="https://my.hk.co/diamond-details/645b8ec8aa7a0e1f933accce" TargetMode="External"/><Relationship Id="rId638" Type="http://schemas.openxmlformats.org/officeDocument/2006/relationships/hyperlink" Target="https://d3at7kzws0mw3g.cloudfront.net/MaskLabreportno/64760EA8-EE39-491C-95E9-B50486EEA85A.jpg" TargetMode="External"/><Relationship Id="rId639" Type="http://schemas.openxmlformats.org/officeDocument/2006/relationships/hyperlink" Target="https://d3at7kzws0mw3g.cloudfront.net/video/Vision360.html?d=230208-111" TargetMode="External"/><Relationship Id="rId640" Type="http://schemas.openxmlformats.org/officeDocument/2006/relationships/hyperlink" Target="https://my.hk.co/diamond-details/6474909d1a2e154ff3d8c90a" TargetMode="External"/><Relationship Id="rId641" Type="http://schemas.openxmlformats.org/officeDocument/2006/relationships/hyperlink" Target="https://d3at7kzws0mw3g.cloudfront.net/MaskLabreportno/CBD42382-EA4A-400B-9038-106B82952659.jpg" TargetMode="External"/><Relationship Id="rId642" Type="http://schemas.openxmlformats.org/officeDocument/2006/relationships/hyperlink" Target="https://d3at7kzws0mw3g.cloudfront.net/video/Vision360.html?d=231078-109" TargetMode="External"/><Relationship Id="rId643" Type="http://schemas.openxmlformats.org/officeDocument/2006/relationships/hyperlink" Target="https://my.hk.co/diamond-details/645e2fe854edb45d7e7e646b" TargetMode="External"/><Relationship Id="rId644" Type="http://schemas.openxmlformats.org/officeDocument/2006/relationships/hyperlink" Target="https://d3at7kzws0mw3g.cloudfront.net/MaskLabreportno/E78DA0A2-D899-4C16-B15B-BB725A6D2045.jpg" TargetMode="External"/><Relationship Id="rId645" Type="http://schemas.openxmlformats.org/officeDocument/2006/relationships/hyperlink" Target="https://d3at7kzws0mw3g.cloudfront.net/video/Vision360.html?d=230191-142" TargetMode="External"/><Relationship Id="rId646" Type="http://schemas.openxmlformats.org/officeDocument/2006/relationships/hyperlink" Target="https://my.hk.co/diamond-details/644cd9ad1ff5d02ce5dd6eb2" TargetMode="External"/><Relationship Id="rId647" Type="http://schemas.openxmlformats.org/officeDocument/2006/relationships/hyperlink" Target="https://d3at7kzws0mw3g.cloudfront.net/MaskLabreportno/7A5F4695-B90C-4B23-9098-4B2A9B2CD48A.jpg" TargetMode="External"/><Relationship Id="rId648" Type="http://schemas.openxmlformats.org/officeDocument/2006/relationships/hyperlink" Target="https://d3at7kzws0mw3g.cloudfront.net/video/Vision360.html?d=230176-115" TargetMode="External"/><Relationship Id="rId649" Type="http://schemas.openxmlformats.org/officeDocument/2006/relationships/hyperlink" Target="https://my.hk.co/diamond-details/648b02efeeeecc6adefe121d" TargetMode="External"/><Relationship Id="rId650" Type="http://schemas.openxmlformats.org/officeDocument/2006/relationships/hyperlink" Target="https://d3at7kzws0mw3g.cloudfront.net/MaskLabreportno/9FFE7696-9DDA-449F-BFC9-402FECE55200.jpg" TargetMode="External"/><Relationship Id="rId651" Type="http://schemas.openxmlformats.org/officeDocument/2006/relationships/hyperlink" Target="https://d3at7kzws0mw3g.cloudfront.net/video/Vision360.html?d=230177-91" TargetMode="External"/><Relationship Id="rId652" Type="http://schemas.openxmlformats.org/officeDocument/2006/relationships/hyperlink" Target="https://my.hk.co/diamond-details/645f5a7fda6dc721711415cb" TargetMode="External"/><Relationship Id="rId653" Type="http://schemas.openxmlformats.org/officeDocument/2006/relationships/hyperlink" Target="https://d3at7kzws0mw3g.cloudfront.net/MaskLabreportno/F4C2B3FA-0F2A-4724-8A77-8CB3AC5F006E.jpg" TargetMode="External"/><Relationship Id="rId654" Type="http://schemas.openxmlformats.org/officeDocument/2006/relationships/hyperlink" Target="https://d3at7kzws0mw3g.cloudfront.net/video/Vision360.html?d=230224-50" TargetMode="External"/><Relationship Id="rId655" Type="http://schemas.openxmlformats.org/officeDocument/2006/relationships/hyperlink" Target="https://my.hk.co/diamond-details/647612438a657b7e88bbaa40" TargetMode="External"/><Relationship Id="rId656" Type="http://schemas.openxmlformats.org/officeDocument/2006/relationships/hyperlink" Target="https://d3at7kzws0mw3g.cloudfront.net/MaskLabreportno/99E9F29C-730C-46F7-A716-046678F51403.jpg" TargetMode="External"/><Relationship Id="rId657" Type="http://schemas.openxmlformats.org/officeDocument/2006/relationships/hyperlink" Target="https://d3at7kzws0mw3g.cloudfront.net/video/Vision360.html?d=230295-216" TargetMode="External"/><Relationship Id="rId658" Type="http://schemas.openxmlformats.org/officeDocument/2006/relationships/hyperlink" Target="https://my.hk.co/diamond-details/645e2fe654edb45d7e7e638e" TargetMode="External"/><Relationship Id="rId659" Type="http://schemas.openxmlformats.org/officeDocument/2006/relationships/hyperlink" Target="https://d3at7kzws0mw3g.cloudfront.net/MaskLabreportno/1906C993-E2FD-480D-BD25-2A68A31B5D86.jpg" TargetMode="External"/><Relationship Id="rId660" Type="http://schemas.openxmlformats.org/officeDocument/2006/relationships/hyperlink" Target="https://d3at7kzws0mw3g.cloudfront.net/video/Vision360.html?d=230240-55" TargetMode="External"/><Relationship Id="rId661" Type="http://schemas.openxmlformats.org/officeDocument/2006/relationships/hyperlink" Target="https://my.hk.co/diamond-details/6475e36d9e6ad15b2bebe0ab" TargetMode="External"/><Relationship Id="rId662" Type="http://schemas.openxmlformats.org/officeDocument/2006/relationships/hyperlink" Target="https://d3at7kzws0mw3g.cloudfront.net/MaskLabreportno/10E313DB-73B5-4FB3-9787-7DF1B4FFB862.jpg" TargetMode="External"/><Relationship Id="rId663" Type="http://schemas.openxmlformats.org/officeDocument/2006/relationships/hyperlink" Target="https://d3at7kzws0mw3g.cloudfront.net/video/Vision360.html?d=231080-35" TargetMode="External"/><Relationship Id="rId664" Type="http://schemas.openxmlformats.org/officeDocument/2006/relationships/hyperlink" Target="https://my.hk.co/diamond-details/645f5a7fda6dc721711415c2" TargetMode="External"/><Relationship Id="rId665" Type="http://schemas.openxmlformats.org/officeDocument/2006/relationships/hyperlink" Target="https://d3at7kzws0mw3g.cloudfront.net/MaskLabreportno/88CEA402-8DCB-4D69-AEDC-85E28F0A449A.jpg" TargetMode="External"/><Relationship Id="rId666" Type="http://schemas.openxmlformats.org/officeDocument/2006/relationships/hyperlink" Target="https://d3at7kzws0mw3g.cloudfront.net/video/Vision360.html?d=230233-34" TargetMode="External"/><Relationship Id="rId667" Type="http://schemas.openxmlformats.org/officeDocument/2006/relationships/hyperlink" Target="https://my.hk.co/diamond-details/645ce13d20dbeb7e2d001ffc" TargetMode="External"/><Relationship Id="rId668" Type="http://schemas.openxmlformats.org/officeDocument/2006/relationships/hyperlink" Target="https://d3at7kzws0mw3g.cloudfront.net/MaskLabreportno/BCCFB1C3-3924-48AB-81E8-5D584F6B0A7D.jpg" TargetMode="External"/><Relationship Id="rId669" Type="http://schemas.openxmlformats.org/officeDocument/2006/relationships/hyperlink" Target="https://d3at7kzws0mw3g.cloudfront.net/video/Vision360.html?d=230206-15" TargetMode="External"/><Relationship Id="rId670" Type="http://schemas.openxmlformats.org/officeDocument/2006/relationships/hyperlink" Target="https://my.hk.co/diamond-details/646f073768fc1d79c14ae162" TargetMode="External"/><Relationship Id="rId671" Type="http://schemas.openxmlformats.org/officeDocument/2006/relationships/hyperlink" Target="https://d3at7kzws0mw3g.cloudfront.net/MaskLabreportno/9BAE5F3F-39B3-4AA5-8FE3-DBB1AE3B87E0.jpg" TargetMode="External"/><Relationship Id="rId672" Type="http://schemas.openxmlformats.org/officeDocument/2006/relationships/hyperlink" Target="https://d3at7kzws0mw3g.cloudfront.net/video/Vision360.html?d=230257-53" TargetMode="External"/><Relationship Id="rId673" Type="http://schemas.openxmlformats.org/officeDocument/2006/relationships/hyperlink" Target="https://my.hk.co/diamond-details/64648fb51c1bfb1560b5903a" TargetMode="External"/><Relationship Id="rId674" Type="http://schemas.openxmlformats.org/officeDocument/2006/relationships/hyperlink" Target="https://d3at7kzws0mw3g.cloudfront.net/MaskLabreportno/26EB9658-339C-40AB-A360-4C19C7C9701C.jpg" TargetMode="External"/><Relationship Id="rId675" Type="http://schemas.openxmlformats.org/officeDocument/2006/relationships/hyperlink" Target="https://d3at7kzws0mw3g.cloudfront.net/video/Vision360.html?d=NY100013-55" TargetMode="External"/><Relationship Id="rId676" Type="http://schemas.openxmlformats.org/officeDocument/2006/relationships/hyperlink" Target="https://my.hk.co/diamond-details/63f0a34b92a67010c9579fd4" TargetMode="External"/><Relationship Id="rId677" Type="http://schemas.openxmlformats.org/officeDocument/2006/relationships/hyperlink" Target="https://d3at7kzws0mw3g.cloudfront.net/MaskLabreportno/D4B765A3-FA6C-475E-8721-EA11FA3205A4.jpg" TargetMode="External"/><Relationship Id="rId678" Type="http://schemas.openxmlformats.org/officeDocument/2006/relationships/hyperlink" Target="https://d3at7kzws0mw3g.cloudfront.net/video/Vision360.html?d=220920-210" TargetMode="External"/><Relationship Id="rId679" Type="http://schemas.openxmlformats.org/officeDocument/2006/relationships/hyperlink" Target="https://my.hk.co/diamond-details/647086160f4b6815c0cc2d3d" TargetMode="External"/><Relationship Id="rId680" Type="http://schemas.openxmlformats.org/officeDocument/2006/relationships/hyperlink" Target="https://d3at7kzws0mw3g.cloudfront.net/MaskLabreportno/C8121D49-09BD-4522-BDD3-59B7C1B71C8E.jpg" TargetMode="External"/><Relationship Id="rId681" Type="http://schemas.openxmlformats.org/officeDocument/2006/relationships/hyperlink" Target="https://d3at7kzws0mw3g.cloudfront.net/video/Vision360.html?d=230271-119" TargetMode="External"/><Relationship Id="rId682" Type="http://schemas.openxmlformats.org/officeDocument/2006/relationships/hyperlink" Target="https://my.hk.co/diamond-details/640b0f9847392f2fd526773d" TargetMode="External"/><Relationship Id="rId683" Type="http://schemas.openxmlformats.org/officeDocument/2006/relationships/hyperlink" Target="https://d3at7kzws0mw3g.cloudfront.net/MaskLabreportno/7ACE6913-E4AB-48EE-A491-BB5D3176D93A.jpg" TargetMode="External"/><Relationship Id="rId684" Type="http://schemas.openxmlformats.org/officeDocument/2006/relationships/hyperlink" Target="https://d3at7kzws0mw3g.cloudfront.net/video/Vision360.html?d=231007-26" TargetMode="External"/><Relationship Id="rId685" Type="http://schemas.openxmlformats.org/officeDocument/2006/relationships/hyperlink" Target="https://my.hk.co/diamond-details/642178dcce43ba05fd8d9eaf" TargetMode="External"/><Relationship Id="rId686" Type="http://schemas.openxmlformats.org/officeDocument/2006/relationships/hyperlink" Target="https://d3at7kzws0mw3g.cloudfront.net/MaskLabreportno/613804DA-42D7-4A9F-84A0-291AADC168D3.jpg" TargetMode="External"/><Relationship Id="rId687" Type="http://schemas.openxmlformats.org/officeDocument/2006/relationships/hyperlink" Target="https://d3at7kzws0mw3g.cloudfront.net/video/Vision360.html?d=230099-157" TargetMode="External"/><Relationship Id="rId688" Type="http://schemas.openxmlformats.org/officeDocument/2006/relationships/hyperlink" Target="https://my.hk.co/diamond-details/6474909f1a2e154ff3d8c98e" TargetMode="External"/><Relationship Id="rId689" Type="http://schemas.openxmlformats.org/officeDocument/2006/relationships/hyperlink" Target="https://d3at7kzws0mw3g.cloudfront.net/MaskLabreportno/07EE07C5-1D59-480C-8E2F-6F825EA2BA42.jpg" TargetMode="External"/><Relationship Id="rId690" Type="http://schemas.openxmlformats.org/officeDocument/2006/relationships/hyperlink" Target="https://d3at7kzws0mw3g.cloudfront.net/video/Vision360.html?d=230295-142" TargetMode="External"/><Relationship Id="rId691" Type="http://schemas.openxmlformats.org/officeDocument/2006/relationships/hyperlink" Target="https://my.hk.co/diamond-details/64637c9e33eb7158dfb68b62" TargetMode="External"/><Relationship Id="rId692" Type="http://schemas.openxmlformats.org/officeDocument/2006/relationships/hyperlink" Target="https://d3at7kzws0mw3g.cloudfront.net/MaskLabreportno/C72BE8E6-09DE-46A0-9F21-DF4645010C35.jpg" TargetMode="External"/><Relationship Id="rId693" Type="http://schemas.openxmlformats.org/officeDocument/2006/relationships/hyperlink" Target="https://d3at7kzws0mw3g.cloudfront.net/video/Vision360.html?d=230121-42" TargetMode="External"/><Relationship Id="rId694" Type="http://schemas.openxmlformats.org/officeDocument/2006/relationships/hyperlink" Target="https://my.hk.co/diamond-details/645b8ec7aa7a0e1f933acc33" TargetMode="External"/><Relationship Id="rId695" Type="http://schemas.openxmlformats.org/officeDocument/2006/relationships/hyperlink" Target="https://d3at7kzws0mw3g.cloudfront.net/MaskLabreportno/4DCC228C-8E2C-46E6-A493-2A4AD3FA47C5.jpg" TargetMode="External"/><Relationship Id="rId696" Type="http://schemas.openxmlformats.org/officeDocument/2006/relationships/hyperlink" Target="https://d3at7kzws0mw3g.cloudfront.net/video/Vision360.html?d=231031-155" TargetMode="External"/><Relationship Id="rId697" Type="http://schemas.openxmlformats.org/officeDocument/2006/relationships/hyperlink" Target="https://my.hk.co/diamond-details/646dff8d8c504153cb673d63" TargetMode="External"/><Relationship Id="rId698" Type="http://schemas.openxmlformats.org/officeDocument/2006/relationships/hyperlink" Target="https://d3at7kzws0mw3g.cloudfront.net/MaskLabreportno/F2F100FD-1567-4157-A970-B0DDDCB7A979.jpg" TargetMode="External"/><Relationship Id="rId699" Type="http://schemas.openxmlformats.org/officeDocument/2006/relationships/hyperlink" Target="https://d3at7kzws0mw3g.cloudfront.net/video/Vision360.html?d=231063-39" TargetMode="External"/><Relationship Id="rId700" Type="http://schemas.openxmlformats.org/officeDocument/2006/relationships/hyperlink" Target="https://my.hk.co/diamond-details/6475e36c9e6ad15b2bebe01b" TargetMode="External"/><Relationship Id="rId701" Type="http://schemas.openxmlformats.org/officeDocument/2006/relationships/hyperlink" Target="https://d3at7kzws0mw3g.cloudfront.net/MaskLabreportno/A5B2FC0E-5161-4B83-9D4D-0B929DCA5706.jpg" TargetMode="External"/><Relationship Id="rId702" Type="http://schemas.openxmlformats.org/officeDocument/2006/relationships/hyperlink" Target="https://d3at7kzws0mw3g.cloudfront.net/video/Vision360.html?d=230271-174" TargetMode="External"/><Relationship Id="rId703" Type="http://schemas.openxmlformats.org/officeDocument/2006/relationships/hyperlink" Target="https://my.hk.co/diamond-details/6475e36e9e6ad15b2bebe121" TargetMode="External"/><Relationship Id="rId704" Type="http://schemas.openxmlformats.org/officeDocument/2006/relationships/hyperlink" Target="https://d3at7kzws0mw3g.cloudfront.net/MaskLabreportno/09E9137E-8451-4FA0-99FD-CDBBF0FEB721.jpg" TargetMode="External"/><Relationship Id="rId705" Type="http://schemas.openxmlformats.org/officeDocument/2006/relationships/hyperlink" Target="https://d3at7kzws0mw3g.cloudfront.net/video/Vision360.html?d=230274-82" TargetMode="External"/><Relationship Id="rId706" Type="http://schemas.openxmlformats.org/officeDocument/2006/relationships/hyperlink" Target="https://my.hk.co/diamond-details/6494383b2460a905a33d9893" TargetMode="External"/><Relationship Id="rId707" Type="http://schemas.openxmlformats.org/officeDocument/2006/relationships/hyperlink" Target="https://d3at7kzws0mw3g.cloudfront.net/MaskLabreportno/87F84054-FF1F-4F11-A239-0B738C2C30A4.jpg" TargetMode="External"/><Relationship Id="rId708" Type="http://schemas.openxmlformats.org/officeDocument/2006/relationships/hyperlink" Target="https://d3at7kzws0mw3g.cloudfront.net/video/Vision360.html?d=230131-29" TargetMode="External"/><Relationship Id="rId709" Type="http://schemas.openxmlformats.org/officeDocument/2006/relationships/hyperlink" Target="https://my.hk.co/diamond-details/6426c2a0cbee3e2f83c92d4c" TargetMode="External"/><Relationship Id="rId710" Type="http://schemas.openxmlformats.org/officeDocument/2006/relationships/hyperlink" Target="https://d3at7kzws0mw3g.cloudfront.net/MaskLabreportno/5DC65BEC-90D1-47C6-84FA-20EF614A2EA1.jpg" TargetMode="External"/><Relationship Id="rId711" Type="http://schemas.openxmlformats.org/officeDocument/2006/relationships/hyperlink" Target="https://d3at7kzws0mw3g.cloudfront.net/video/Vision360.html?d=230042-76" TargetMode="External"/><Relationship Id="rId712" Type="http://schemas.openxmlformats.org/officeDocument/2006/relationships/hyperlink" Target="https://my.hk.co/diamond-details/647086150f4b6815c0cc2cc6" TargetMode="External"/><Relationship Id="rId713" Type="http://schemas.openxmlformats.org/officeDocument/2006/relationships/hyperlink" Target="https://d3at7kzws0mw3g.cloudfront.net/MaskLabreportno/6630180F-3E85-46BF-8C58-108A5CDE32E8.jpg" TargetMode="External"/><Relationship Id="rId714" Type="http://schemas.openxmlformats.org/officeDocument/2006/relationships/hyperlink" Target="https://d3at7kzws0mw3g.cloudfront.net/video/Vision360.html?d=230059-133" TargetMode="External"/><Relationship Id="rId715" Type="http://schemas.openxmlformats.org/officeDocument/2006/relationships/hyperlink" Target="https://my.hk.co/diamond-details/64535f394b4f262ad19c5d25" TargetMode="External"/><Relationship Id="rId716" Type="http://schemas.openxmlformats.org/officeDocument/2006/relationships/hyperlink" Target="https://d3at7kzws0mw3g.cloudfront.net/MaskLabreportno/91D5BB85-E0A6-4990-8843-EAC3CD72CA04.jpg" TargetMode="External"/><Relationship Id="rId717" Type="http://schemas.openxmlformats.org/officeDocument/2006/relationships/hyperlink" Target="https://d3at7kzws0mw3g.cloudfront.net/video/Vision360.html?d=230141-91" TargetMode="External"/><Relationship Id="rId718" Type="http://schemas.openxmlformats.org/officeDocument/2006/relationships/hyperlink" Target="https://my.hk.co/diamond-details/6426c2a1cbee3e2f83c92df1" TargetMode="External"/><Relationship Id="rId719" Type="http://schemas.openxmlformats.org/officeDocument/2006/relationships/hyperlink" Target="https://d3at7kzws0mw3g.cloudfront.net/MaskLabreportno/CB26C0C7-C781-4231-BF2E-7D5C67702C8E.jpg" TargetMode="External"/><Relationship Id="rId720" Type="http://schemas.openxmlformats.org/officeDocument/2006/relationships/hyperlink" Target="https://d3at7kzws0mw3g.cloudfront.net/video/Vision360.html?d=230093-62" TargetMode="External"/><Relationship Id="rId721" Type="http://schemas.openxmlformats.org/officeDocument/2006/relationships/hyperlink" Target="https://my.hk.co/diamond-details/6433e9685a512e6185486d77" TargetMode="External"/><Relationship Id="rId722" Type="http://schemas.openxmlformats.org/officeDocument/2006/relationships/hyperlink" Target="https://d3at7kzws0mw3g.cloudfront.net/MaskLabreportno/8D5082A5-61C4-4247-9279-4C0FB0141E24.jpg" TargetMode="External"/><Relationship Id="rId723" Type="http://schemas.openxmlformats.org/officeDocument/2006/relationships/hyperlink" Target="https://d3at7kzws0mw3g.cloudfront.net/video/Vision360.html?d=230058-35" TargetMode="External"/><Relationship Id="rId724" Type="http://schemas.openxmlformats.org/officeDocument/2006/relationships/hyperlink" Target="https://my.hk.co/diamond-details/6474909f1a2e154ff3d8c9bf" TargetMode="External"/><Relationship Id="rId725" Type="http://schemas.openxmlformats.org/officeDocument/2006/relationships/hyperlink" Target="https://d3at7kzws0mw3g.cloudfront.net/MaskLabreportno/66F68F6C-4F62-4C30-8CA7-8F8E70F1286F.jpg" TargetMode="External"/><Relationship Id="rId726" Type="http://schemas.openxmlformats.org/officeDocument/2006/relationships/hyperlink" Target="https://d3at7kzws0mw3g.cloudfront.net/video/Vision360.html?d=230201-164" TargetMode="External"/><Relationship Id="rId727" Type="http://schemas.openxmlformats.org/officeDocument/2006/relationships/hyperlink" Target="https://my.hk.co/diamond-details/648c53efd9f9e74998e11a73" TargetMode="External"/><Relationship Id="rId728" Type="http://schemas.openxmlformats.org/officeDocument/2006/relationships/hyperlink" Target="https://d3at7kzws0mw3g.cloudfront.net/MaskLabreportno/263D1852-0CE4-4AAB-9B42-6467F6878597.jpg" TargetMode="External"/><Relationship Id="rId729" Type="http://schemas.openxmlformats.org/officeDocument/2006/relationships/hyperlink" Target="https://d3at7kzws0mw3g.cloudfront.net/video/Vision360.html?d=234542-48" TargetMode="External"/><Relationship Id="rId730" Type="http://schemas.openxmlformats.org/officeDocument/2006/relationships/hyperlink" Target="https://my.hk.co/diamond-details/64676ea29499c474d9d98491" TargetMode="External"/><Relationship Id="rId731" Type="http://schemas.openxmlformats.org/officeDocument/2006/relationships/hyperlink" Target="https://d3at7kzws0mw3g.cloudfront.net/MaskLabreportno/76D89F0F-B90D-47EF-B9E6-3E265C2FEBFA.jpg" TargetMode="External"/><Relationship Id="rId732" Type="http://schemas.openxmlformats.org/officeDocument/2006/relationships/hyperlink" Target="https://d3at7kzws0mw3g.cloudfront.net/video/Vision360.html?d=234527-8" TargetMode="External"/><Relationship Id="rId733" Type="http://schemas.openxmlformats.org/officeDocument/2006/relationships/hyperlink" Target="https://my.hk.co/diamond-details/648d8c5e6b864b15c1d392ff" TargetMode="External"/><Relationship Id="rId734" Type="http://schemas.openxmlformats.org/officeDocument/2006/relationships/hyperlink" Target="https://d3at7kzws0mw3g.cloudfront.net/MaskLabreportno/8FA53840-1E13-4E73-9822-B55A463AE0E4.jpg" TargetMode="External"/><Relationship Id="rId735" Type="http://schemas.openxmlformats.org/officeDocument/2006/relationships/hyperlink" Target="https://d3at7kzws0mw3g.cloudfront.net/video/Vision360.html?d=227114-8" TargetMode="External"/><Relationship Id="rId736" Type="http://schemas.openxmlformats.org/officeDocument/2006/relationships/hyperlink" Target="https://my.hk.co/diamond-details/64880313458c016e64834e26" TargetMode="External"/><Relationship Id="rId737" Type="http://schemas.openxmlformats.org/officeDocument/2006/relationships/hyperlink" Target="https://d3at7kzws0mw3g.cloudfront.net/MaskLabreportno/CB2BFD4A-3B63-47A6-840E-8A5A6081B39E.jpg" TargetMode="External"/><Relationship Id="rId738" Type="http://schemas.openxmlformats.org/officeDocument/2006/relationships/hyperlink" Target="https://d3at7kzws0mw3g.cloudfront.net/video/Vision360.html?d=227135-36" TargetMode="External"/><Relationship Id="rId739" Type="http://schemas.openxmlformats.org/officeDocument/2006/relationships/hyperlink" Target="https://my.hk.co/diamond-details/649192e5a5e7e23b4d78bef8" TargetMode="External"/><Relationship Id="rId740" Type="http://schemas.openxmlformats.org/officeDocument/2006/relationships/hyperlink" Target="https://d3at7kzws0mw3g.cloudfront.net/MaskLabreportno/D89BF4F5-4EFB-4005-862B-F23B6C858C14.jpg" TargetMode="External"/><Relationship Id="rId741" Type="http://schemas.openxmlformats.org/officeDocument/2006/relationships/hyperlink" Target="https://d3at7kzws0mw3g.cloudfront.net/video/Vision360.html?d=234553-1" TargetMode="External"/><Relationship Id="rId742" Type="http://schemas.openxmlformats.org/officeDocument/2006/relationships/hyperlink" Target="https://my.hk.co/diamond-details/648d8c5c6b864b15c1d3921a" TargetMode="External"/><Relationship Id="rId743" Type="http://schemas.openxmlformats.org/officeDocument/2006/relationships/hyperlink" Target="https://d3at7kzws0mw3g.cloudfront.net/MaskLabreportno/3CBDAAD2-7A4E-4FD2-86A4-63675ECF3B57.jpg" TargetMode="External"/><Relationship Id="rId744" Type="http://schemas.openxmlformats.org/officeDocument/2006/relationships/hyperlink" Target="https://d3at7kzws0mw3g.cloudfront.net/video/Vision360.html?d=234504-14" TargetMode="External"/><Relationship Id="rId745" Type="http://schemas.openxmlformats.org/officeDocument/2006/relationships/hyperlink" Target="https://my.hk.co/diamond-details/641e7f2327564705fcb2ecfc" TargetMode="External"/><Relationship Id="rId746" Type="http://schemas.openxmlformats.org/officeDocument/2006/relationships/hyperlink" Target="https://d3at7kzws0mw3g.cloudfront.net/MaskLabreportno/167927E6-CE35-4856-9AE3-F5341E843383.jpg" TargetMode="External"/><Relationship Id="rId747" Type="http://schemas.openxmlformats.org/officeDocument/2006/relationships/hyperlink" Target="https://d3at7kzws0mw3g.cloudfront.net/video/Vision360.html?d=NY100013-3" TargetMode="External"/><Relationship Id="rId748" Type="http://schemas.openxmlformats.org/officeDocument/2006/relationships/hyperlink" Target="https://my.hk.co/diamond-details/648d8c5e6b864b15c1d392be" TargetMode="External"/><Relationship Id="rId749" Type="http://schemas.openxmlformats.org/officeDocument/2006/relationships/hyperlink" Target="https://d3at7kzws0mw3g.cloudfront.net/MaskLabreportno/77722C45-BE4A-43AF-B69A-3F8C6FCD7EE0.jpg" TargetMode="External"/><Relationship Id="rId750" Type="http://schemas.openxmlformats.org/officeDocument/2006/relationships/hyperlink" Target="https://d3at7kzws0mw3g.cloudfront.net/video/Vision360.html?d=234502-15" TargetMode="External"/><Relationship Id="rId751" Type="http://schemas.openxmlformats.org/officeDocument/2006/relationships/hyperlink" Target="https://my.hk.co/diamond-details/648c53efd9f9e74998e11a8d" TargetMode="External"/><Relationship Id="rId752" Type="http://schemas.openxmlformats.org/officeDocument/2006/relationships/hyperlink" Target="https://d3at7kzws0mw3g.cloudfront.net/MaskLabreportno/491EACC4-9D3F-4922-8892-7EF5DAE904DD.jpg" TargetMode="External"/><Relationship Id="rId753" Type="http://schemas.openxmlformats.org/officeDocument/2006/relationships/hyperlink" Target="https://d3at7kzws0mw3g.cloudfront.net/video/Vision360.html?d=234542-59" TargetMode="External"/><Relationship Id="rId754" Type="http://schemas.openxmlformats.org/officeDocument/2006/relationships/hyperlink" Target="https://my.hk.co/diamond-details/64199412feb9bc44549eadc0" TargetMode="External"/><Relationship Id="rId755" Type="http://schemas.openxmlformats.org/officeDocument/2006/relationships/hyperlink" Target="https://d3at7kzws0mw3g.cloudfront.net/MaskLabreportno/BCCCB5CB-9BDB-4C6B-8896-EB9AC38B6809.jpg" TargetMode="External"/><Relationship Id="rId756" Type="http://schemas.openxmlformats.org/officeDocument/2006/relationships/hyperlink" Target="https://d3at7kzws0mw3g.cloudfront.net/video/Vision360.html?d=234502-18" TargetMode="External"/><Relationship Id="rId75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5"/>
  <sheetFormatPr defaultRowHeight="15" outlineLevelRow="0" outlineLevelCol="0" x14ac:dyDescent="55"/>
  <cols>
    <col min="1" max="2" width="6" customWidth="1"/>
    <col min="3" max="41" width="10" customWidth="1"/>
    <col min="42" max="43" width="50" customWidth="1"/>
    <col min="44" max="48" width="10" customWidth="1"/>
    <col min="49" max="50" width="15" customWidth="1"/>
    <col min="51" max="51" hidden="1" customWidth="1"/>
  </cols>
  <sheetData>
    <row r="1" spans="1:51" x14ac:dyDescent="0.25">
      <c r="A1" s="1" t="s">
        <v>0</v>
      </c>
      <c r="B1" s="1"/>
      <c r="C1" s="1" t="s">
        <v>0</v>
      </c>
      <c r="D1" s="1" t="s">
        <v>0</v>
      </c>
      <c r="E1" s="2" t="s">
        <v>1</v>
      </c>
      <c r="F1" s="2" t="s">
        <v>2</v>
      </c>
      <c r="G1" s="3" t="s">
        <v>3</v>
      </c>
      <c r="H1" s="3"/>
      <c r="I1" s="3"/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1" t="s">
        <v>0</v>
      </c>
      <c r="P1" s="1" t="s">
        <v>0</v>
      </c>
      <c r="Q1" s="1" t="s">
        <v>0</v>
      </c>
      <c r="R1" s="1" t="s">
        <v>0</v>
      </c>
      <c r="S1" s="2" t="s">
        <v>9</v>
      </c>
      <c r="T1" s="2" t="s">
        <v>10</v>
      </c>
      <c r="U1" s="1" t="s">
        <v>0</v>
      </c>
      <c r="V1" s="1" t="s">
        <v>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0</v>
      </c>
      <c r="AB1" s="2" t="s">
        <v>15</v>
      </c>
      <c r="AC1" s="2" t="s">
        <v>16</v>
      </c>
      <c r="AD1" s="2" t="s">
        <v>17</v>
      </c>
      <c r="AE1" s="2" t="s">
        <v>18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2" t="s">
        <v>19</v>
      </c>
      <c r="AM1" s="2" t="s">
        <v>20</v>
      </c>
      <c r="AN1" s="2" t="s">
        <v>21</v>
      </c>
      <c r="AO1" s="2" t="s">
        <v>22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41" x14ac:dyDescent="0.25">
      <c r="A2" s="1"/>
      <c r="B2" s="1"/>
      <c r="C2" s="1"/>
      <c r="D2" s="2" t="s">
        <v>23</v>
      </c>
      <c r="E2" s="4">
        <f>ROUND(COUNTA(E6:E257),2)</f>
      </c>
      <c r="F2" s="4">
        <f>ROUND(SUM(F6:F257),2)</f>
      </c>
      <c r="G2" s="3"/>
      <c r="H2" s="3"/>
      <c r="I2" s="3"/>
      <c r="J2" s="4">
        <f>ROUND(K2/F2,2)</f>
      </c>
      <c r="K2" s="4">
        <f>ROUND(SUM(K6:K257),2)</f>
      </c>
      <c r="L2" s="4">
        <f>ROUND((N2/K2*100)-100,2)</f>
      </c>
      <c r="M2" s="4">
        <f>ROUND(N2/F2,2)</f>
      </c>
      <c r="N2" s="4">
        <f>ROUND(SUM(N6:N257),2)</f>
      </c>
      <c r="O2" s="1"/>
      <c r="P2" s="1"/>
      <c r="Q2" s="1"/>
      <c r="R2" s="1"/>
      <c r="S2" s="5" t="s">
        <v>24</v>
      </c>
      <c r="T2" s="5" t="s">
        <v>25</v>
      </c>
      <c r="U2" s="1"/>
      <c r="V2" s="1"/>
      <c r="W2" s="5" t="s">
        <v>26</v>
      </c>
      <c r="X2" s="5" t="s">
        <v>27</v>
      </c>
      <c r="Y2" s="5" t="s">
        <v>28</v>
      </c>
      <c r="Z2" s="5" t="s">
        <v>29</v>
      </c>
      <c r="AA2" s="1"/>
      <c r="AB2" s="5" t="s">
        <v>30</v>
      </c>
      <c r="AC2" s="5" t="s">
        <v>31</v>
      </c>
      <c r="AD2" s="5" t="s">
        <v>32</v>
      </c>
      <c r="AE2" s="5" t="s">
        <v>33</v>
      </c>
      <c r="AF2" s="1"/>
      <c r="AG2" s="1"/>
      <c r="AH2" s="1"/>
      <c r="AI2" s="1"/>
      <c r="AJ2" s="1"/>
      <c r="AK2" s="1"/>
      <c r="AL2" s="5" t="s">
        <v>34</v>
      </c>
      <c r="AM2" s="5" t="s">
        <v>35</v>
      </c>
      <c r="AN2" s="5" t="s">
        <v>36</v>
      </c>
      <c r="AO2" s="5" t="s">
        <v>37</v>
      </c>
    </row>
    <row r="3" spans="1:14" x14ac:dyDescent="0.25">
      <c r="A3" s="1"/>
      <c r="B3" s="1"/>
      <c r="C3" s="1"/>
      <c r="D3" s="2" t="s">
        <v>38</v>
      </c>
      <c r="E3" s="4">
        <f>ROUND(SUBTOTAL(3,E6:E257),2)</f>
      </c>
      <c r="F3" s="4">
        <f>ROUND(SUBTOTAL(9,F6:F257),2)</f>
      </c>
      <c r="G3" s="3"/>
      <c r="H3" s="3"/>
      <c r="I3" s="3"/>
      <c r="J3" s="4">
        <f>ROUND(K3/F3,2)</f>
      </c>
      <c r="K3" s="4">
        <f>ROUND(SUBTOTAL(9,K6:K257),2)</f>
      </c>
      <c r="L3" s="4">
        <f>ROUND((N3/K3*100)-100,2)</f>
      </c>
      <c r="M3" s="4">
        <f>ROUND(N3/F3,2)</f>
      </c>
      <c r="N3" s="4">
        <f>ROUND(SUBTOTAL(9,N6:N257),2)</f>
      </c>
    </row>
    <row r="5" spans="1:51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</v>
      </c>
      <c r="G5" s="2" t="s">
        <v>44</v>
      </c>
      <c r="H5" s="2" t="s">
        <v>45</v>
      </c>
      <c r="I5" s="2" t="s">
        <v>46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9</v>
      </c>
      <c r="T5" s="2" t="s">
        <v>10</v>
      </c>
      <c r="U5" s="2" t="s">
        <v>51</v>
      </c>
      <c r="V5" s="2" t="s">
        <v>52</v>
      </c>
      <c r="W5" s="2" t="s">
        <v>11</v>
      </c>
      <c r="X5" s="2" t="s">
        <v>12</v>
      </c>
      <c r="Y5" s="2" t="s">
        <v>13</v>
      </c>
      <c r="Z5" s="2" t="s">
        <v>14</v>
      </c>
      <c r="AA5" s="2" t="s">
        <v>53</v>
      </c>
      <c r="AB5" s="2" t="s">
        <v>15</v>
      </c>
      <c r="AC5" s="2" t="s">
        <v>16</v>
      </c>
      <c r="AD5" s="2" t="s">
        <v>17</v>
      </c>
      <c r="AE5" s="2" t="s">
        <v>18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58</v>
      </c>
      <c r="AK5" s="2" t="s">
        <v>59</v>
      </c>
      <c r="AL5" s="2" t="s">
        <v>19</v>
      </c>
      <c r="AM5" s="2" t="s">
        <v>20</v>
      </c>
      <c r="AN5" s="2" t="s">
        <v>21</v>
      </c>
      <c r="AO5" s="2" t="s">
        <v>22</v>
      </c>
      <c r="AP5" s="2" t="s">
        <v>60</v>
      </c>
      <c r="AQ5" s="2" t="s">
        <v>61</v>
      </c>
      <c r="AR5" s="2" t="s">
        <v>62</v>
      </c>
      <c r="AS5" s="2" t="s">
        <v>63</v>
      </c>
      <c r="AT5" s="2" t="s">
        <v>64</v>
      </c>
      <c r="AU5" s="2" t="s">
        <v>65</v>
      </c>
      <c r="AV5" s="2" t="s">
        <v>66</v>
      </c>
      <c r="AW5" s="2" t="s">
        <v>67</v>
      </c>
      <c r="AX5" s="2" t="s">
        <v>68</v>
      </c>
      <c r="AY5" s="2" t="s">
        <v>69</v>
      </c>
    </row>
    <row r="6" spans="1:51" x14ac:dyDescent="0.25">
      <c r="A6" s="6">
        <v>1</v>
      </c>
      <c r="B6" s="7" t="s">
        <v>70</v>
      </c>
      <c r="C6" s="1" t="s">
        <v>71</v>
      </c>
      <c r="D6" s="1" t="s">
        <v>72</v>
      </c>
      <c r="E6" s="1" t="s">
        <v>73</v>
      </c>
      <c r="F6" s="8">
        <v>1.5</v>
      </c>
      <c r="G6" s="1" t="s">
        <v>74</v>
      </c>
      <c r="H6" s="1" t="s">
        <v>75</v>
      </c>
      <c r="I6" s="1" t="s">
        <v>76</v>
      </c>
      <c r="J6" s="9">
        <v>15000</v>
      </c>
      <c r="K6" s="9">
        <v>22500</v>
      </c>
      <c r="L6" s="8">
        <v>-36.48</v>
      </c>
      <c r="M6" s="8">
        <v>9528</v>
      </c>
      <c r="N6" s="8">
        <v>14292</v>
      </c>
      <c r="O6" s="1" t="s">
        <v>77</v>
      </c>
      <c r="P6" s="1" t="s">
        <v>78</v>
      </c>
      <c r="Q6" s="1" t="s">
        <v>78</v>
      </c>
      <c r="R6" s="1" t="s">
        <v>79</v>
      </c>
      <c r="S6" s="10">
        <v>61.6</v>
      </c>
      <c r="T6" s="6">
        <v>57</v>
      </c>
      <c r="U6" s="1" t="s">
        <v>80</v>
      </c>
      <c r="V6" s="1" t="s">
        <v>81</v>
      </c>
      <c r="W6" s="1" t="s">
        <v>82</v>
      </c>
      <c r="X6" s="1" t="s">
        <v>83</v>
      </c>
      <c r="Y6" s="1" t="s">
        <v>84</v>
      </c>
      <c r="Z6" s="1" t="s">
        <v>85</v>
      </c>
      <c r="AA6" s="1" t="s">
        <v>86</v>
      </c>
      <c r="AB6" s="1" t="s">
        <v>87</v>
      </c>
      <c r="AC6" s="1" t="s">
        <v>88</v>
      </c>
      <c r="AD6" s="1" t="s">
        <v>89</v>
      </c>
      <c r="AE6" s="1" t="s">
        <v>90</v>
      </c>
      <c r="AF6" s="1" t="s">
        <v>91</v>
      </c>
      <c r="AG6" s="1" t="s">
        <v>0</v>
      </c>
      <c r="AH6" s="1" t="s">
        <v>92</v>
      </c>
      <c r="AI6" s="1" t="s">
        <v>77</v>
      </c>
      <c r="AJ6" s="8">
        <v>1.5</v>
      </c>
      <c r="AK6" s="1" t="s">
        <v>93</v>
      </c>
      <c r="AL6" s="8">
        <v>37.67</v>
      </c>
      <c r="AM6" s="8">
        <v>40.43</v>
      </c>
      <c r="AN6" s="8">
        <v>38.43</v>
      </c>
      <c r="AO6" s="8">
        <v>15.96</v>
      </c>
      <c r="AP6" s="1" t="s">
        <v>94</v>
      </c>
      <c r="AQ6" s="1" t="s">
        <v>95</v>
      </c>
      <c r="AR6" s="1" t="s">
        <v>77</v>
      </c>
      <c r="AS6" s="1" t="s">
        <v>0</v>
      </c>
      <c r="AT6" s="1" t="s">
        <v>96</v>
      </c>
      <c r="AU6" s="8">
        <v>4.97</v>
      </c>
      <c r="AV6" s="1" t="s">
        <v>77</v>
      </c>
      <c r="AW6" s="7" t="s">
        <v>97</v>
      </c>
      <c r="AX6" s="7" t="s">
        <v>68</v>
      </c>
      <c r="AY6" s="1" t="s">
        <v>98</v>
      </c>
    </row>
    <row r="7" spans="1:51" x14ac:dyDescent="0.25">
      <c r="A7" s="6">
        <v>2</v>
      </c>
      <c r="B7" s="7" t="s">
        <v>70</v>
      </c>
      <c r="C7" s="1" t="s">
        <v>99</v>
      </c>
      <c r="D7" s="1" t="s">
        <v>72</v>
      </c>
      <c r="E7" s="1" t="s">
        <v>73</v>
      </c>
      <c r="F7" s="8">
        <v>1.6</v>
      </c>
      <c r="G7" s="1" t="s">
        <v>74</v>
      </c>
      <c r="H7" s="1" t="s">
        <v>75</v>
      </c>
      <c r="I7" s="1" t="s">
        <v>76</v>
      </c>
      <c r="J7" s="9">
        <v>15000</v>
      </c>
      <c r="K7" s="9">
        <v>24000</v>
      </c>
      <c r="L7" s="8">
        <v>-33.33</v>
      </c>
      <c r="M7" s="8">
        <v>10000.5</v>
      </c>
      <c r="N7" s="8">
        <v>16000.8</v>
      </c>
      <c r="O7" s="1" t="s">
        <v>77</v>
      </c>
      <c r="P7" s="1" t="s">
        <v>78</v>
      </c>
      <c r="Q7" s="1" t="s">
        <v>78</v>
      </c>
      <c r="R7" s="1" t="s">
        <v>79</v>
      </c>
      <c r="S7" s="10">
        <v>62.5</v>
      </c>
      <c r="T7" s="6">
        <v>61</v>
      </c>
      <c r="U7" s="1" t="s">
        <v>100</v>
      </c>
      <c r="V7" s="1" t="s">
        <v>81</v>
      </c>
      <c r="W7" s="1" t="s">
        <v>82</v>
      </c>
      <c r="X7" s="1" t="s">
        <v>101</v>
      </c>
      <c r="Y7" s="1" t="s">
        <v>102</v>
      </c>
      <c r="Z7" s="1" t="s">
        <v>103</v>
      </c>
      <c r="AA7" s="1" t="s">
        <v>86</v>
      </c>
      <c r="AB7" s="1" t="s">
        <v>104</v>
      </c>
      <c r="AC7" s="1" t="s">
        <v>88</v>
      </c>
      <c r="AD7" s="1" t="s">
        <v>89</v>
      </c>
      <c r="AE7" s="1" t="s">
        <v>105</v>
      </c>
      <c r="AF7" s="1" t="s">
        <v>91</v>
      </c>
      <c r="AG7" s="1" t="s">
        <v>0</v>
      </c>
      <c r="AH7" s="1" t="s">
        <v>92</v>
      </c>
      <c r="AI7" s="1" t="s">
        <v>106</v>
      </c>
      <c r="AJ7" s="8">
        <v>1.45</v>
      </c>
      <c r="AK7" s="1" t="s">
        <v>107</v>
      </c>
      <c r="AL7" s="8">
        <v>40.28</v>
      </c>
      <c r="AM7" s="8">
        <v>43.7</v>
      </c>
      <c r="AN7" s="8">
        <v>38.61</v>
      </c>
      <c r="AO7" s="8">
        <v>13.97</v>
      </c>
      <c r="AP7" s="1" t="s">
        <v>108</v>
      </c>
      <c r="AQ7" s="1" t="s">
        <v>77</v>
      </c>
      <c r="AR7" s="1" t="s">
        <v>77</v>
      </c>
      <c r="AS7" s="1" t="s">
        <v>0</v>
      </c>
      <c r="AT7" s="1" t="s">
        <v>96</v>
      </c>
      <c r="AU7" s="8">
        <v>4.92</v>
      </c>
      <c r="AV7" s="1" t="s">
        <v>77</v>
      </c>
      <c r="AW7" s="7" t="s">
        <v>97</v>
      </c>
      <c r="AX7" s="7" t="s">
        <v>68</v>
      </c>
      <c r="AY7" s="1" t="s">
        <v>98</v>
      </c>
    </row>
    <row r="8" spans="1:51" x14ac:dyDescent="0.25">
      <c r="A8" s="6">
        <v>3</v>
      </c>
      <c r="B8" s="7" t="s">
        <v>70</v>
      </c>
      <c r="C8" s="1" t="s">
        <v>109</v>
      </c>
      <c r="D8" s="1" t="s">
        <v>72</v>
      </c>
      <c r="E8" s="1" t="s">
        <v>73</v>
      </c>
      <c r="F8" s="8">
        <v>1.51</v>
      </c>
      <c r="G8" s="1" t="s">
        <v>74</v>
      </c>
      <c r="H8" s="1" t="s">
        <v>75</v>
      </c>
      <c r="I8" s="1" t="s">
        <v>76</v>
      </c>
      <c r="J8" s="9">
        <v>15000</v>
      </c>
      <c r="K8" s="9">
        <v>22650</v>
      </c>
      <c r="L8" s="8">
        <v>-31</v>
      </c>
      <c r="M8" s="8">
        <v>10350</v>
      </c>
      <c r="N8" s="8">
        <v>15628.5</v>
      </c>
      <c r="O8" s="1" t="s">
        <v>77</v>
      </c>
      <c r="P8" s="1" t="s">
        <v>78</v>
      </c>
      <c r="Q8" s="1" t="s">
        <v>78</v>
      </c>
      <c r="R8" s="1" t="s">
        <v>79</v>
      </c>
      <c r="S8" s="10">
        <v>62.8</v>
      </c>
      <c r="T8" s="6">
        <v>57</v>
      </c>
      <c r="U8" s="1" t="s">
        <v>110</v>
      </c>
      <c r="V8" s="1" t="s">
        <v>81</v>
      </c>
      <c r="W8" s="1" t="s">
        <v>82</v>
      </c>
      <c r="X8" s="1" t="s">
        <v>83</v>
      </c>
      <c r="Y8" s="1" t="s">
        <v>102</v>
      </c>
      <c r="Z8" s="1" t="s">
        <v>101</v>
      </c>
      <c r="AA8" s="1" t="s">
        <v>86</v>
      </c>
      <c r="AB8" s="1" t="s">
        <v>104</v>
      </c>
      <c r="AC8" s="1" t="s">
        <v>88</v>
      </c>
      <c r="AD8" s="1" t="s">
        <v>89</v>
      </c>
      <c r="AE8" s="1" t="s">
        <v>105</v>
      </c>
      <c r="AF8" s="1" t="s">
        <v>91</v>
      </c>
      <c r="AG8" s="1" t="s">
        <v>0</v>
      </c>
      <c r="AH8" s="1" t="s">
        <v>92</v>
      </c>
      <c r="AI8" s="1" t="s">
        <v>77</v>
      </c>
      <c r="AJ8" s="8">
        <v>1.54</v>
      </c>
      <c r="AK8" s="1" t="s">
        <v>111</v>
      </c>
      <c r="AL8" s="8">
        <v>39.01</v>
      </c>
      <c r="AM8" s="8">
        <v>41.54</v>
      </c>
      <c r="AN8" s="8">
        <v>42.18</v>
      </c>
      <c r="AO8" s="8">
        <v>16.43</v>
      </c>
      <c r="AP8" s="1" t="s">
        <v>112</v>
      </c>
      <c r="AQ8" s="1" t="s">
        <v>77</v>
      </c>
      <c r="AR8" s="1" t="s">
        <v>77</v>
      </c>
      <c r="AS8" s="1" t="s">
        <v>0</v>
      </c>
      <c r="AT8" s="1" t="s">
        <v>96</v>
      </c>
      <c r="AU8" s="8">
        <v>4.9</v>
      </c>
      <c r="AV8" s="1" t="s">
        <v>77</v>
      </c>
      <c r="AW8" s="7" t="s">
        <v>97</v>
      </c>
      <c r="AX8" s="7" t="s">
        <v>68</v>
      </c>
      <c r="AY8" s="1" t="s">
        <v>98</v>
      </c>
    </row>
    <row r="9" spans="1:51" x14ac:dyDescent="0.25">
      <c r="A9" s="6">
        <v>4</v>
      </c>
      <c r="B9" s="7" t="s">
        <v>70</v>
      </c>
      <c r="C9" s="1" t="s">
        <v>113</v>
      </c>
      <c r="D9" s="1" t="s">
        <v>72</v>
      </c>
      <c r="E9" s="1" t="s">
        <v>73</v>
      </c>
      <c r="F9" s="8">
        <v>1.5</v>
      </c>
      <c r="G9" s="1" t="s">
        <v>74</v>
      </c>
      <c r="H9" s="1" t="s">
        <v>114</v>
      </c>
      <c r="I9" s="1" t="s">
        <v>76</v>
      </c>
      <c r="J9" s="9">
        <v>13600</v>
      </c>
      <c r="K9" s="9">
        <v>20400</v>
      </c>
      <c r="L9" s="8">
        <v>-26</v>
      </c>
      <c r="M9" s="8">
        <v>10064</v>
      </c>
      <c r="N9" s="8">
        <v>15096</v>
      </c>
      <c r="O9" s="1" t="s">
        <v>77</v>
      </c>
      <c r="P9" s="1" t="s">
        <v>78</v>
      </c>
      <c r="Q9" s="1" t="s">
        <v>115</v>
      </c>
      <c r="R9" s="1" t="s">
        <v>96</v>
      </c>
      <c r="S9" s="10">
        <v>59</v>
      </c>
      <c r="T9" s="6">
        <v>61</v>
      </c>
      <c r="U9" s="1" t="s">
        <v>116</v>
      </c>
      <c r="V9" s="1" t="s">
        <v>81</v>
      </c>
      <c r="W9" s="1" t="s">
        <v>101</v>
      </c>
      <c r="X9" s="1" t="s">
        <v>83</v>
      </c>
      <c r="Y9" s="1" t="s">
        <v>102</v>
      </c>
      <c r="Z9" s="1" t="s">
        <v>101</v>
      </c>
      <c r="AA9" s="1" t="s">
        <v>86</v>
      </c>
      <c r="AB9" s="1" t="s">
        <v>104</v>
      </c>
      <c r="AC9" s="1" t="s">
        <v>117</v>
      </c>
      <c r="AD9" s="1" t="s">
        <v>89</v>
      </c>
      <c r="AE9" s="1" t="s">
        <v>105</v>
      </c>
      <c r="AF9" s="1" t="s">
        <v>91</v>
      </c>
      <c r="AG9" s="1" t="s">
        <v>0</v>
      </c>
      <c r="AH9" s="1" t="s">
        <v>92</v>
      </c>
      <c r="AI9" s="1" t="s">
        <v>77</v>
      </c>
      <c r="AJ9" s="8">
        <v>1.53</v>
      </c>
      <c r="AK9" s="1" t="s">
        <v>107</v>
      </c>
      <c r="AL9" s="8">
        <v>37.06</v>
      </c>
      <c r="AM9" s="8">
        <v>39.78</v>
      </c>
      <c r="AN9" s="8">
        <v>37.55</v>
      </c>
      <c r="AO9" s="8">
        <v>13.95</v>
      </c>
      <c r="AP9" s="1" t="s">
        <v>118</v>
      </c>
      <c r="AQ9" s="1" t="s">
        <v>77</v>
      </c>
      <c r="AR9" s="1" t="s">
        <v>77</v>
      </c>
      <c r="AS9" s="1" t="s">
        <v>0</v>
      </c>
      <c r="AT9" s="1" t="s">
        <v>96</v>
      </c>
      <c r="AU9" s="8">
        <v>5.14</v>
      </c>
      <c r="AV9" s="1" t="s">
        <v>77</v>
      </c>
      <c r="AW9" s="7" t="s">
        <v>97</v>
      </c>
      <c r="AX9" s="7" t="s">
        <v>68</v>
      </c>
      <c r="AY9" s="1" t="s">
        <v>98</v>
      </c>
    </row>
    <row r="10" spans="1:51" x14ac:dyDescent="0.25">
      <c r="A10" s="6">
        <v>5</v>
      </c>
      <c r="B10" s="7" t="s">
        <v>70</v>
      </c>
      <c r="C10" s="1" t="s">
        <v>119</v>
      </c>
      <c r="D10" s="1" t="s">
        <v>72</v>
      </c>
      <c r="E10" s="1" t="s">
        <v>73</v>
      </c>
      <c r="F10" s="8">
        <v>1.51</v>
      </c>
      <c r="G10" s="1" t="s">
        <v>74</v>
      </c>
      <c r="H10" s="1" t="s">
        <v>79</v>
      </c>
      <c r="I10" s="1" t="s">
        <v>76</v>
      </c>
      <c r="J10" s="9">
        <v>12700</v>
      </c>
      <c r="K10" s="9">
        <v>19177</v>
      </c>
      <c r="L10" s="8">
        <v>-39.67</v>
      </c>
      <c r="M10" s="8">
        <v>7661.91</v>
      </c>
      <c r="N10" s="8">
        <v>11569.48</v>
      </c>
      <c r="O10" s="1" t="s">
        <v>77</v>
      </c>
      <c r="P10" s="1" t="s">
        <v>78</v>
      </c>
      <c r="Q10" s="1" t="s">
        <v>78</v>
      </c>
      <c r="R10" s="1" t="s">
        <v>120</v>
      </c>
      <c r="S10" s="10">
        <v>62.6</v>
      </c>
      <c r="T10" s="6">
        <v>58</v>
      </c>
      <c r="U10" s="1" t="s">
        <v>121</v>
      </c>
      <c r="V10" s="1" t="s">
        <v>81</v>
      </c>
      <c r="W10" s="1" t="s">
        <v>82</v>
      </c>
      <c r="X10" s="1" t="s">
        <v>83</v>
      </c>
      <c r="Y10" s="1" t="s">
        <v>102</v>
      </c>
      <c r="Z10" s="1" t="s">
        <v>101</v>
      </c>
      <c r="AA10" s="1" t="s">
        <v>86</v>
      </c>
      <c r="AB10" s="1" t="s">
        <v>104</v>
      </c>
      <c r="AC10" s="1" t="s">
        <v>88</v>
      </c>
      <c r="AD10" s="1" t="s">
        <v>89</v>
      </c>
      <c r="AE10" s="1" t="s">
        <v>105</v>
      </c>
      <c r="AF10" s="1" t="s">
        <v>91</v>
      </c>
      <c r="AG10" s="1" t="s">
        <v>0</v>
      </c>
      <c r="AH10" s="1" t="s">
        <v>92</v>
      </c>
      <c r="AI10" s="1" t="s">
        <v>77</v>
      </c>
      <c r="AJ10" s="8">
        <v>1.5</v>
      </c>
      <c r="AK10" s="1" t="s">
        <v>122</v>
      </c>
      <c r="AL10" s="8">
        <v>39.17</v>
      </c>
      <c r="AM10" s="8">
        <v>41.13</v>
      </c>
      <c r="AN10" s="8">
        <v>39.97</v>
      </c>
      <c r="AO10" s="8">
        <v>16.88</v>
      </c>
      <c r="AP10" s="1" t="s">
        <v>123</v>
      </c>
      <c r="AQ10" s="1" t="s">
        <v>77</v>
      </c>
      <c r="AR10" s="1" t="s">
        <v>77</v>
      </c>
      <c r="AS10" s="1" t="s">
        <v>124</v>
      </c>
      <c r="AT10" s="1" t="s">
        <v>96</v>
      </c>
      <c r="AU10" s="8">
        <v>4.7</v>
      </c>
      <c r="AV10" s="1" t="s">
        <v>77</v>
      </c>
      <c r="AW10" s="7" t="s">
        <v>97</v>
      </c>
      <c r="AX10" s="7" t="s">
        <v>68</v>
      </c>
      <c r="AY10" s="1" t="s">
        <v>98</v>
      </c>
    </row>
    <row r="11" spans="1:51" x14ac:dyDescent="0.25">
      <c r="A11" s="6">
        <v>6</v>
      </c>
      <c r="B11" s="7" t="s">
        <v>70</v>
      </c>
      <c r="C11" s="1" t="s">
        <v>125</v>
      </c>
      <c r="D11" s="1" t="s">
        <v>72</v>
      </c>
      <c r="E11" s="1" t="s">
        <v>73</v>
      </c>
      <c r="F11" s="8">
        <v>1.5</v>
      </c>
      <c r="G11" s="1" t="s">
        <v>74</v>
      </c>
      <c r="H11" s="1" t="s">
        <v>126</v>
      </c>
      <c r="I11" s="1" t="s">
        <v>76</v>
      </c>
      <c r="J11" s="9">
        <v>11700</v>
      </c>
      <c r="K11" s="9">
        <v>17550</v>
      </c>
      <c r="L11" s="8">
        <v>-34.45</v>
      </c>
      <c r="M11" s="8">
        <v>7669.35</v>
      </c>
      <c r="N11" s="8">
        <v>11504.03</v>
      </c>
      <c r="O11" s="1" t="s">
        <v>77</v>
      </c>
      <c r="P11" s="1" t="s">
        <v>78</v>
      </c>
      <c r="Q11" s="1" t="s">
        <v>115</v>
      </c>
      <c r="R11" s="1" t="s">
        <v>96</v>
      </c>
      <c r="S11" s="10">
        <v>60</v>
      </c>
      <c r="T11" s="6">
        <v>59</v>
      </c>
      <c r="U11" s="1" t="s">
        <v>127</v>
      </c>
      <c r="V11" s="1" t="s">
        <v>81</v>
      </c>
      <c r="W11" s="1" t="s">
        <v>82</v>
      </c>
      <c r="X11" s="1" t="s">
        <v>83</v>
      </c>
      <c r="Y11" s="1" t="s">
        <v>102</v>
      </c>
      <c r="Z11" s="1" t="s">
        <v>101</v>
      </c>
      <c r="AA11" s="1" t="s">
        <v>86</v>
      </c>
      <c r="AB11" s="1" t="s">
        <v>104</v>
      </c>
      <c r="AC11" s="1" t="s">
        <v>88</v>
      </c>
      <c r="AD11" s="1" t="s">
        <v>89</v>
      </c>
      <c r="AE11" s="1" t="s">
        <v>105</v>
      </c>
      <c r="AF11" s="1" t="s">
        <v>91</v>
      </c>
      <c r="AG11" s="1" t="s">
        <v>0</v>
      </c>
      <c r="AH11" s="1" t="s">
        <v>92</v>
      </c>
      <c r="AI11" s="1" t="s">
        <v>128</v>
      </c>
      <c r="AJ11" s="8">
        <v>1.44</v>
      </c>
      <c r="AK11" s="1" t="s">
        <v>107</v>
      </c>
      <c r="AL11" s="8">
        <v>36.83</v>
      </c>
      <c r="AM11" s="8">
        <v>39.03</v>
      </c>
      <c r="AN11" s="8">
        <v>38.97</v>
      </c>
      <c r="AO11" s="8">
        <v>15.04</v>
      </c>
      <c r="AP11" s="1" t="s">
        <v>129</v>
      </c>
      <c r="AQ11" s="1" t="s">
        <v>130</v>
      </c>
      <c r="AR11" s="1" t="s">
        <v>77</v>
      </c>
      <c r="AS11" s="1" t="s">
        <v>0</v>
      </c>
      <c r="AT11" s="1" t="s">
        <v>96</v>
      </c>
      <c r="AU11" s="8">
        <v>5.09</v>
      </c>
      <c r="AV11" s="1" t="s">
        <v>77</v>
      </c>
      <c r="AW11" s="7" t="s">
        <v>97</v>
      </c>
      <c r="AX11" s="7" t="s">
        <v>68</v>
      </c>
      <c r="AY11" s="1" t="s">
        <v>98</v>
      </c>
    </row>
    <row r="12" spans="1:51" x14ac:dyDescent="0.25">
      <c r="A12" s="6">
        <v>7</v>
      </c>
      <c r="B12" s="7" t="s">
        <v>70</v>
      </c>
      <c r="C12" s="1" t="s">
        <v>131</v>
      </c>
      <c r="D12" s="1" t="s">
        <v>72</v>
      </c>
      <c r="E12" s="1" t="s">
        <v>73</v>
      </c>
      <c r="F12" s="8">
        <v>1.5</v>
      </c>
      <c r="G12" s="1" t="s">
        <v>74</v>
      </c>
      <c r="H12" s="1" t="s">
        <v>126</v>
      </c>
      <c r="I12" s="1" t="s">
        <v>76</v>
      </c>
      <c r="J12" s="9">
        <v>11700</v>
      </c>
      <c r="K12" s="9">
        <v>17550</v>
      </c>
      <c r="L12" s="8">
        <v>-29.7</v>
      </c>
      <c r="M12" s="8">
        <v>8225.1</v>
      </c>
      <c r="N12" s="8">
        <v>12337.65</v>
      </c>
      <c r="O12" s="1" t="s">
        <v>77</v>
      </c>
      <c r="P12" s="1" t="s">
        <v>78</v>
      </c>
      <c r="Q12" s="1" t="s">
        <v>78</v>
      </c>
      <c r="R12" s="1" t="s">
        <v>79</v>
      </c>
      <c r="S12" s="10">
        <v>62.8</v>
      </c>
      <c r="T12" s="6">
        <v>61</v>
      </c>
      <c r="U12" s="1" t="s">
        <v>132</v>
      </c>
      <c r="V12" s="1" t="s">
        <v>81</v>
      </c>
      <c r="W12" s="1" t="s">
        <v>82</v>
      </c>
      <c r="X12" s="1" t="s">
        <v>83</v>
      </c>
      <c r="Y12" s="1" t="s">
        <v>101</v>
      </c>
      <c r="Z12" s="1" t="s">
        <v>101</v>
      </c>
      <c r="AA12" s="1" t="s">
        <v>86</v>
      </c>
      <c r="AB12" s="1" t="s">
        <v>104</v>
      </c>
      <c r="AC12" s="1" t="s">
        <v>88</v>
      </c>
      <c r="AD12" s="1" t="s">
        <v>89</v>
      </c>
      <c r="AE12" s="1" t="s">
        <v>105</v>
      </c>
      <c r="AF12" s="1" t="s">
        <v>91</v>
      </c>
      <c r="AG12" s="1" t="s">
        <v>0</v>
      </c>
      <c r="AH12" s="1" t="s">
        <v>133</v>
      </c>
      <c r="AI12" s="1" t="s">
        <v>77</v>
      </c>
      <c r="AJ12" s="8">
        <v>1.46</v>
      </c>
      <c r="AK12" s="1" t="s">
        <v>134</v>
      </c>
      <c r="AL12" s="8">
        <v>40.75</v>
      </c>
      <c r="AM12" s="8">
        <v>43.57</v>
      </c>
      <c r="AN12" s="8">
        <v>42.21</v>
      </c>
      <c r="AO12" s="8">
        <v>14.45</v>
      </c>
      <c r="AP12" s="1" t="s">
        <v>135</v>
      </c>
      <c r="AQ12" s="1" t="s">
        <v>136</v>
      </c>
      <c r="AR12" s="1" t="s">
        <v>77</v>
      </c>
      <c r="AS12" s="1" t="s">
        <v>0</v>
      </c>
      <c r="AT12" s="1" t="s">
        <v>96</v>
      </c>
      <c r="AU12" s="8">
        <v>4.58</v>
      </c>
      <c r="AV12" s="1" t="s">
        <v>77</v>
      </c>
      <c r="AW12" s="7" t="s">
        <v>97</v>
      </c>
      <c r="AX12" s="7" t="s">
        <v>68</v>
      </c>
      <c r="AY12" s="1" t="s">
        <v>98</v>
      </c>
    </row>
    <row r="13" spans="1:51" x14ac:dyDescent="0.25">
      <c r="A13" s="6">
        <v>8</v>
      </c>
      <c r="B13" s="7" t="s">
        <v>70</v>
      </c>
      <c r="C13" s="1" t="s">
        <v>137</v>
      </c>
      <c r="D13" s="1" t="s">
        <v>72</v>
      </c>
      <c r="E13" s="1" t="s">
        <v>73</v>
      </c>
      <c r="F13" s="8">
        <v>1.51</v>
      </c>
      <c r="G13" s="1" t="s">
        <v>74</v>
      </c>
      <c r="H13" s="1" t="s">
        <v>126</v>
      </c>
      <c r="I13" s="1" t="s">
        <v>76</v>
      </c>
      <c r="J13" s="9">
        <v>11700</v>
      </c>
      <c r="K13" s="9">
        <v>17667</v>
      </c>
      <c r="L13" s="8">
        <v>-26.48</v>
      </c>
      <c r="M13" s="8">
        <v>8601.84</v>
      </c>
      <c r="N13" s="8">
        <v>12988.78</v>
      </c>
      <c r="O13" s="1" t="s">
        <v>77</v>
      </c>
      <c r="P13" s="1" t="s">
        <v>78</v>
      </c>
      <c r="Q13" s="1" t="s">
        <v>78</v>
      </c>
      <c r="R13" s="1" t="s">
        <v>96</v>
      </c>
      <c r="S13" s="10">
        <v>63</v>
      </c>
      <c r="T13" s="6">
        <v>60</v>
      </c>
      <c r="U13" s="1" t="s">
        <v>138</v>
      </c>
      <c r="V13" s="1" t="s">
        <v>81</v>
      </c>
      <c r="W13" s="1" t="s">
        <v>82</v>
      </c>
      <c r="X13" s="1" t="s">
        <v>83</v>
      </c>
      <c r="Y13" s="1" t="s">
        <v>102</v>
      </c>
      <c r="Z13" s="1" t="s">
        <v>101</v>
      </c>
      <c r="AA13" s="1" t="s">
        <v>86</v>
      </c>
      <c r="AB13" s="1" t="s">
        <v>104</v>
      </c>
      <c r="AC13" s="1" t="s">
        <v>88</v>
      </c>
      <c r="AD13" s="1" t="s">
        <v>89</v>
      </c>
      <c r="AE13" s="1" t="s">
        <v>105</v>
      </c>
      <c r="AF13" s="1" t="s">
        <v>91</v>
      </c>
      <c r="AG13" s="1" t="s">
        <v>0</v>
      </c>
      <c r="AH13" s="1" t="s">
        <v>92</v>
      </c>
      <c r="AI13" s="1" t="s">
        <v>106</v>
      </c>
      <c r="AJ13" s="8">
        <v>1.45</v>
      </c>
      <c r="AK13" s="1" t="s">
        <v>93</v>
      </c>
      <c r="AL13" s="8">
        <v>38.85</v>
      </c>
      <c r="AM13" s="8">
        <v>41.47</v>
      </c>
      <c r="AN13" s="8">
        <v>43.28</v>
      </c>
      <c r="AO13" s="8">
        <v>16.62</v>
      </c>
      <c r="AP13" s="1" t="s">
        <v>139</v>
      </c>
      <c r="AQ13" s="1" t="s">
        <v>140</v>
      </c>
      <c r="AR13" s="1" t="s">
        <v>77</v>
      </c>
      <c r="AS13" s="1" t="s">
        <v>0</v>
      </c>
      <c r="AT13" s="1" t="s">
        <v>96</v>
      </c>
      <c r="AU13" s="8">
        <v>4.81</v>
      </c>
      <c r="AV13" s="1" t="s">
        <v>77</v>
      </c>
      <c r="AW13" s="7" t="s">
        <v>97</v>
      </c>
      <c r="AX13" s="7" t="s">
        <v>68</v>
      </c>
      <c r="AY13" s="1" t="s">
        <v>98</v>
      </c>
    </row>
    <row r="14" spans="1:51" x14ac:dyDescent="0.25">
      <c r="A14" s="6">
        <v>9</v>
      </c>
      <c r="B14" s="7" t="s">
        <v>70</v>
      </c>
      <c r="C14" s="1" t="s">
        <v>141</v>
      </c>
      <c r="D14" s="1" t="s">
        <v>72</v>
      </c>
      <c r="E14" s="1" t="s">
        <v>73</v>
      </c>
      <c r="F14" s="8">
        <v>1.51</v>
      </c>
      <c r="G14" s="1" t="s">
        <v>74</v>
      </c>
      <c r="H14" s="1" t="s">
        <v>142</v>
      </c>
      <c r="I14" s="1" t="s">
        <v>76</v>
      </c>
      <c r="J14" s="9">
        <v>9900</v>
      </c>
      <c r="K14" s="9">
        <v>14949</v>
      </c>
      <c r="L14" s="8">
        <v>-28</v>
      </c>
      <c r="M14" s="8">
        <v>7128</v>
      </c>
      <c r="N14" s="8">
        <v>10763.28</v>
      </c>
      <c r="O14" s="1" t="s">
        <v>77</v>
      </c>
      <c r="P14" s="1" t="s">
        <v>78</v>
      </c>
      <c r="Q14" s="1" t="s">
        <v>78</v>
      </c>
      <c r="R14" s="1" t="s">
        <v>96</v>
      </c>
      <c r="S14" s="10">
        <v>63.1</v>
      </c>
      <c r="T14" s="6">
        <v>62</v>
      </c>
      <c r="U14" s="1" t="s">
        <v>143</v>
      </c>
      <c r="V14" s="1" t="s">
        <v>81</v>
      </c>
      <c r="W14" s="1" t="s">
        <v>82</v>
      </c>
      <c r="X14" s="1" t="s">
        <v>101</v>
      </c>
      <c r="Y14" s="1" t="s">
        <v>102</v>
      </c>
      <c r="Z14" s="1" t="s">
        <v>103</v>
      </c>
      <c r="AA14" s="1" t="s">
        <v>86</v>
      </c>
      <c r="AB14" s="1" t="s">
        <v>104</v>
      </c>
      <c r="AC14" s="1" t="s">
        <v>88</v>
      </c>
      <c r="AD14" s="1" t="s">
        <v>89</v>
      </c>
      <c r="AE14" s="1" t="s">
        <v>105</v>
      </c>
      <c r="AF14" s="1" t="s">
        <v>91</v>
      </c>
      <c r="AG14" s="1" t="s">
        <v>0</v>
      </c>
      <c r="AH14" s="1" t="s">
        <v>92</v>
      </c>
      <c r="AI14" s="1" t="s">
        <v>77</v>
      </c>
      <c r="AJ14" s="8">
        <v>1.45</v>
      </c>
      <c r="AK14" s="1" t="s">
        <v>111</v>
      </c>
      <c r="AL14" s="8">
        <v>39.4</v>
      </c>
      <c r="AM14" s="8">
        <v>41.8</v>
      </c>
      <c r="AN14" s="8">
        <v>43.63</v>
      </c>
      <c r="AO14" s="8">
        <v>16.54</v>
      </c>
      <c r="AP14" s="1" t="s">
        <v>144</v>
      </c>
      <c r="AQ14" s="1" t="s">
        <v>77</v>
      </c>
      <c r="AR14" s="1" t="s">
        <v>77</v>
      </c>
      <c r="AS14" s="1" t="s">
        <v>0</v>
      </c>
      <c r="AT14" s="1" t="s">
        <v>96</v>
      </c>
      <c r="AU14" s="8">
        <v>4.85</v>
      </c>
      <c r="AV14" s="1" t="s">
        <v>77</v>
      </c>
      <c r="AW14" s="7" t="s">
        <v>97</v>
      </c>
      <c r="AX14" s="7" t="s">
        <v>68</v>
      </c>
      <c r="AY14" s="1" t="s">
        <v>98</v>
      </c>
    </row>
    <row r="15" spans="1:51" x14ac:dyDescent="0.25">
      <c r="A15" s="6">
        <v>10</v>
      </c>
      <c r="B15" s="7" t="s">
        <v>70</v>
      </c>
      <c r="C15" s="1" t="s">
        <v>145</v>
      </c>
      <c r="D15" s="1" t="s">
        <v>72</v>
      </c>
      <c r="E15" s="1" t="s">
        <v>73</v>
      </c>
      <c r="F15" s="8">
        <v>1.5</v>
      </c>
      <c r="G15" s="1" t="s">
        <v>146</v>
      </c>
      <c r="H15" s="1" t="s">
        <v>75</v>
      </c>
      <c r="I15" s="1" t="s">
        <v>76</v>
      </c>
      <c r="J15" s="9">
        <v>13600</v>
      </c>
      <c r="K15" s="9">
        <v>20400</v>
      </c>
      <c r="L15" s="8">
        <v>-23</v>
      </c>
      <c r="M15" s="8">
        <v>10472</v>
      </c>
      <c r="N15" s="8">
        <v>15708</v>
      </c>
      <c r="O15" s="1" t="s">
        <v>77</v>
      </c>
      <c r="P15" s="1" t="s">
        <v>78</v>
      </c>
      <c r="Q15" s="1" t="s">
        <v>78</v>
      </c>
      <c r="R15" s="1" t="s">
        <v>96</v>
      </c>
      <c r="S15" s="10">
        <v>62.9</v>
      </c>
      <c r="T15" s="6">
        <v>58</v>
      </c>
      <c r="U15" s="1" t="s">
        <v>147</v>
      </c>
      <c r="V15" s="1" t="s">
        <v>81</v>
      </c>
      <c r="W15" s="1" t="s">
        <v>82</v>
      </c>
      <c r="X15" s="1" t="s">
        <v>83</v>
      </c>
      <c r="Y15" s="1" t="s">
        <v>102</v>
      </c>
      <c r="Z15" s="1" t="s">
        <v>85</v>
      </c>
      <c r="AA15" s="1" t="s">
        <v>86</v>
      </c>
      <c r="AB15" s="1" t="s">
        <v>104</v>
      </c>
      <c r="AC15" s="1" t="s">
        <v>88</v>
      </c>
      <c r="AD15" s="1" t="s">
        <v>89</v>
      </c>
      <c r="AE15" s="1" t="s">
        <v>105</v>
      </c>
      <c r="AF15" s="1" t="s">
        <v>91</v>
      </c>
      <c r="AG15" s="1" t="s">
        <v>0</v>
      </c>
      <c r="AH15" s="1" t="s">
        <v>92</v>
      </c>
      <c r="AI15" s="1" t="s">
        <v>77</v>
      </c>
      <c r="AJ15" s="8">
        <v>1.54</v>
      </c>
      <c r="AK15" s="1" t="s">
        <v>111</v>
      </c>
      <c r="AL15" s="8">
        <v>39.49</v>
      </c>
      <c r="AM15" s="8">
        <v>41.93</v>
      </c>
      <c r="AN15" s="8">
        <v>40.87</v>
      </c>
      <c r="AO15" s="8">
        <v>16.37</v>
      </c>
      <c r="AP15" s="1" t="s">
        <v>148</v>
      </c>
      <c r="AQ15" s="1" t="s">
        <v>77</v>
      </c>
      <c r="AR15" s="1" t="s">
        <v>77</v>
      </c>
      <c r="AS15" s="1" t="s">
        <v>0</v>
      </c>
      <c r="AT15" s="1" t="s">
        <v>96</v>
      </c>
      <c r="AU15" s="8">
        <v>4.72</v>
      </c>
      <c r="AV15" s="1" t="s">
        <v>77</v>
      </c>
      <c r="AW15" s="7" t="s">
        <v>97</v>
      </c>
      <c r="AX15" s="7" t="s">
        <v>68</v>
      </c>
      <c r="AY15" s="1" t="s">
        <v>98</v>
      </c>
    </row>
    <row r="16" spans="1:51" x14ac:dyDescent="0.25">
      <c r="A16" s="6">
        <v>11</v>
      </c>
      <c r="B16" s="7" t="s">
        <v>70</v>
      </c>
      <c r="C16" s="1" t="s">
        <v>149</v>
      </c>
      <c r="D16" s="1" t="s">
        <v>72</v>
      </c>
      <c r="E16" s="1" t="s">
        <v>73</v>
      </c>
      <c r="F16" s="8">
        <v>1.5</v>
      </c>
      <c r="G16" s="1" t="s">
        <v>146</v>
      </c>
      <c r="H16" s="1" t="s">
        <v>114</v>
      </c>
      <c r="I16" s="1" t="s">
        <v>76</v>
      </c>
      <c r="J16" s="9">
        <v>12800</v>
      </c>
      <c r="K16" s="9">
        <v>19200</v>
      </c>
      <c r="L16" s="8">
        <v>-41</v>
      </c>
      <c r="M16" s="8">
        <v>7552</v>
      </c>
      <c r="N16" s="8">
        <v>11328</v>
      </c>
      <c r="O16" s="1" t="s">
        <v>77</v>
      </c>
      <c r="P16" s="1" t="s">
        <v>78</v>
      </c>
      <c r="Q16" s="1" t="s">
        <v>115</v>
      </c>
      <c r="R16" s="1" t="s">
        <v>79</v>
      </c>
      <c r="S16" s="10">
        <v>64.5</v>
      </c>
      <c r="T16" s="6">
        <v>62</v>
      </c>
      <c r="U16" s="1" t="s">
        <v>150</v>
      </c>
      <c r="V16" s="1" t="s">
        <v>81</v>
      </c>
      <c r="W16" s="1" t="s">
        <v>151</v>
      </c>
      <c r="X16" s="1" t="s">
        <v>152</v>
      </c>
      <c r="Y16" s="1" t="s">
        <v>101</v>
      </c>
      <c r="Z16" s="1" t="s">
        <v>101</v>
      </c>
      <c r="AA16" s="1" t="s">
        <v>86</v>
      </c>
      <c r="AB16" s="1" t="s">
        <v>101</v>
      </c>
      <c r="AC16" s="1" t="s">
        <v>88</v>
      </c>
      <c r="AD16" s="1" t="s">
        <v>89</v>
      </c>
      <c r="AE16" s="1" t="s">
        <v>105</v>
      </c>
      <c r="AF16" s="1" t="s">
        <v>91</v>
      </c>
      <c r="AG16" s="1" t="s">
        <v>0</v>
      </c>
      <c r="AH16" s="1" t="s">
        <v>92</v>
      </c>
      <c r="AI16" s="1" t="s">
        <v>106</v>
      </c>
      <c r="AJ16" s="8">
        <v>1.4</v>
      </c>
      <c r="AK16" s="1" t="s">
        <v>153</v>
      </c>
      <c r="AL16" s="8">
        <v>41.33</v>
      </c>
      <c r="AM16" s="8">
        <v>45.26</v>
      </c>
      <c r="AN16" s="8">
        <v>41.26</v>
      </c>
      <c r="AO16" s="8">
        <v>14.57</v>
      </c>
      <c r="AP16" s="1" t="s">
        <v>154</v>
      </c>
      <c r="AQ16" s="1" t="s">
        <v>155</v>
      </c>
      <c r="AR16" s="1" t="s">
        <v>77</v>
      </c>
      <c r="AS16" s="1" t="s">
        <v>0</v>
      </c>
      <c r="AT16" s="1" t="s">
        <v>96</v>
      </c>
      <c r="AU16" s="8">
        <v>4.45</v>
      </c>
      <c r="AV16" s="1" t="s">
        <v>77</v>
      </c>
      <c r="AW16" s="7" t="s">
        <v>97</v>
      </c>
      <c r="AX16" s="7" t="s">
        <v>68</v>
      </c>
      <c r="AY16" s="1" t="s">
        <v>98</v>
      </c>
    </row>
    <row r="17" spans="1:51" x14ac:dyDescent="0.25">
      <c r="A17" s="6">
        <v>12</v>
      </c>
      <c r="B17" s="7" t="s">
        <v>70</v>
      </c>
      <c r="C17" s="1" t="s">
        <v>156</v>
      </c>
      <c r="D17" s="1" t="s">
        <v>72</v>
      </c>
      <c r="E17" s="1" t="s">
        <v>73</v>
      </c>
      <c r="F17" s="8">
        <v>1.51</v>
      </c>
      <c r="G17" s="1" t="s">
        <v>146</v>
      </c>
      <c r="H17" s="1" t="s">
        <v>79</v>
      </c>
      <c r="I17" s="1" t="s">
        <v>76</v>
      </c>
      <c r="J17" s="9">
        <v>12200</v>
      </c>
      <c r="K17" s="9">
        <v>18422</v>
      </c>
      <c r="L17" s="8">
        <v>-41.62</v>
      </c>
      <c r="M17" s="8">
        <v>7122.36</v>
      </c>
      <c r="N17" s="8">
        <v>10754.76</v>
      </c>
      <c r="O17" s="1" t="s">
        <v>77</v>
      </c>
      <c r="P17" s="1" t="s">
        <v>78</v>
      </c>
      <c r="Q17" s="1" t="s">
        <v>78</v>
      </c>
      <c r="R17" s="1" t="s">
        <v>120</v>
      </c>
      <c r="S17" s="10">
        <v>61.2</v>
      </c>
      <c r="T17" s="6">
        <v>59</v>
      </c>
      <c r="U17" s="1" t="s">
        <v>157</v>
      </c>
      <c r="V17" s="1" t="s">
        <v>81</v>
      </c>
      <c r="W17" s="1" t="s">
        <v>82</v>
      </c>
      <c r="X17" s="1" t="s">
        <v>152</v>
      </c>
      <c r="Y17" s="1" t="s">
        <v>102</v>
      </c>
      <c r="Z17" s="1" t="s">
        <v>85</v>
      </c>
      <c r="AA17" s="1" t="s">
        <v>86</v>
      </c>
      <c r="AB17" s="1" t="s">
        <v>104</v>
      </c>
      <c r="AC17" s="1" t="s">
        <v>88</v>
      </c>
      <c r="AD17" s="1" t="s">
        <v>89</v>
      </c>
      <c r="AE17" s="1" t="s">
        <v>90</v>
      </c>
      <c r="AF17" s="1" t="s">
        <v>91</v>
      </c>
      <c r="AG17" s="1" t="s">
        <v>0</v>
      </c>
      <c r="AH17" s="1" t="s">
        <v>92</v>
      </c>
      <c r="AI17" s="1" t="s">
        <v>106</v>
      </c>
      <c r="AJ17" s="8">
        <v>1.52</v>
      </c>
      <c r="AK17" s="1" t="s">
        <v>93</v>
      </c>
      <c r="AL17" s="8">
        <v>37.45</v>
      </c>
      <c r="AM17" s="8">
        <v>40.49</v>
      </c>
      <c r="AN17" s="8">
        <v>40.08</v>
      </c>
      <c r="AO17" s="8">
        <v>16.04</v>
      </c>
      <c r="AP17" s="1" t="s">
        <v>158</v>
      </c>
      <c r="AQ17" s="1" t="s">
        <v>159</v>
      </c>
      <c r="AR17" s="1" t="s">
        <v>77</v>
      </c>
      <c r="AS17" s="1" t="s">
        <v>124</v>
      </c>
      <c r="AT17" s="1" t="s">
        <v>96</v>
      </c>
      <c r="AU17" s="8">
        <v>4.67</v>
      </c>
      <c r="AV17" s="1" t="s">
        <v>77</v>
      </c>
      <c r="AW17" s="7" t="s">
        <v>97</v>
      </c>
      <c r="AX17" s="7" t="s">
        <v>68</v>
      </c>
      <c r="AY17" s="1" t="s">
        <v>98</v>
      </c>
    </row>
    <row r="18" spans="1:51" x14ac:dyDescent="0.25">
      <c r="A18" s="6">
        <v>13</v>
      </c>
      <c r="B18" s="7" t="s">
        <v>70</v>
      </c>
      <c r="C18" s="1" t="s">
        <v>160</v>
      </c>
      <c r="D18" s="1" t="s">
        <v>72</v>
      </c>
      <c r="E18" s="1" t="s">
        <v>73</v>
      </c>
      <c r="F18" s="8">
        <v>1.51</v>
      </c>
      <c r="G18" s="1" t="s">
        <v>146</v>
      </c>
      <c r="H18" s="1" t="s">
        <v>79</v>
      </c>
      <c r="I18" s="1" t="s">
        <v>76</v>
      </c>
      <c r="J18" s="9">
        <v>12200</v>
      </c>
      <c r="K18" s="9">
        <v>18422</v>
      </c>
      <c r="L18" s="8">
        <v>-36</v>
      </c>
      <c r="M18" s="8">
        <v>7808</v>
      </c>
      <c r="N18" s="8">
        <v>11790.08</v>
      </c>
      <c r="O18" s="1" t="s">
        <v>77</v>
      </c>
      <c r="P18" s="1" t="s">
        <v>78</v>
      </c>
      <c r="Q18" s="1" t="s">
        <v>78</v>
      </c>
      <c r="R18" s="1" t="s">
        <v>79</v>
      </c>
      <c r="S18" s="10">
        <v>63</v>
      </c>
      <c r="T18" s="6">
        <v>57</v>
      </c>
      <c r="U18" s="1" t="s">
        <v>161</v>
      </c>
      <c r="V18" s="1" t="s">
        <v>81</v>
      </c>
      <c r="W18" s="1" t="s">
        <v>151</v>
      </c>
      <c r="X18" s="1" t="s">
        <v>152</v>
      </c>
      <c r="Y18" s="1" t="s">
        <v>101</v>
      </c>
      <c r="Z18" s="1" t="s">
        <v>103</v>
      </c>
      <c r="AA18" s="1" t="s">
        <v>86</v>
      </c>
      <c r="AB18" s="1" t="s">
        <v>162</v>
      </c>
      <c r="AC18" s="1" t="s">
        <v>101</v>
      </c>
      <c r="AD18" s="1" t="s">
        <v>89</v>
      </c>
      <c r="AE18" s="1" t="s">
        <v>90</v>
      </c>
      <c r="AF18" s="1" t="s">
        <v>91</v>
      </c>
      <c r="AG18" s="1" t="s">
        <v>0</v>
      </c>
      <c r="AH18" s="1" t="s">
        <v>92</v>
      </c>
      <c r="AI18" s="1" t="s">
        <v>77</v>
      </c>
      <c r="AJ18" s="8">
        <v>1.51</v>
      </c>
      <c r="AK18" s="1" t="s">
        <v>111</v>
      </c>
      <c r="AL18" s="8">
        <v>39</v>
      </c>
      <c r="AM18" s="8">
        <v>41.75</v>
      </c>
      <c r="AN18" s="8">
        <v>41.01</v>
      </c>
      <c r="AO18" s="8">
        <v>16.29</v>
      </c>
      <c r="AP18" s="1" t="s">
        <v>163</v>
      </c>
      <c r="AQ18" s="1" t="s">
        <v>164</v>
      </c>
      <c r="AR18" s="1" t="s">
        <v>77</v>
      </c>
      <c r="AS18" s="1" t="s">
        <v>124</v>
      </c>
      <c r="AT18" s="1" t="s">
        <v>96</v>
      </c>
      <c r="AU18" s="8">
        <v>4.84</v>
      </c>
      <c r="AV18" s="1" t="s">
        <v>77</v>
      </c>
      <c r="AW18" s="7" t="s">
        <v>97</v>
      </c>
      <c r="AX18" s="7" t="s">
        <v>68</v>
      </c>
      <c r="AY18" s="1" t="s">
        <v>98</v>
      </c>
    </row>
    <row r="19" spans="1:51" x14ac:dyDescent="0.25">
      <c r="A19" s="6">
        <v>14</v>
      </c>
      <c r="B19" s="7" t="s">
        <v>70</v>
      </c>
      <c r="C19" s="1" t="s">
        <v>165</v>
      </c>
      <c r="D19" s="1" t="s">
        <v>72</v>
      </c>
      <c r="E19" s="1" t="s">
        <v>73</v>
      </c>
      <c r="F19" s="8">
        <v>1.51</v>
      </c>
      <c r="G19" s="1" t="s">
        <v>146</v>
      </c>
      <c r="H19" s="1" t="s">
        <v>79</v>
      </c>
      <c r="I19" s="1" t="s">
        <v>76</v>
      </c>
      <c r="J19" s="9">
        <v>12200</v>
      </c>
      <c r="K19" s="9">
        <v>18422</v>
      </c>
      <c r="L19" s="8">
        <v>-31</v>
      </c>
      <c r="M19" s="8">
        <v>8418</v>
      </c>
      <c r="N19" s="8">
        <v>12711.18</v>
      </c>
      <c r="O19" s="1" t="s">
        <v>77</v>
      </c>
      <c r="P19" s="1" t="s">
        <v>78</v>
      </c>
      <c r="Q19" s="1" t="s">
        <v>78</v>
      </c>
      <c r="R19" s="1" t="s">
        <v>79</v>
      </c>
      <c r="S19" s="10">
        <v>61.3</v>
      </c>
      <c r="T19" s="6">
        <v>60</v>
      </c>
      <c r="U19" s="1" t="s">
        <v>166</v>
      </c>
      <c r="V19" s="1" t="s">
        <v>81</v>
      </c>
      <c r="W19" s="1" t="s">
        <v>82</v>
      </c>
      <c r="X19" s="1" t="s">
        <v>83</v>
      </c>
      <c r="Y19" s="1" t="s">
        <v>102</v>
      </c>
      <c r="Z19" s="1" t="s">
        <v>85</v>
      </c>
      <c r="AA19" s="1" t="s">
        <v>86</v>
      </c>
      <c r="AB19" s="1" t="s">
        <v>104</v>
      </c>
      <c r="AC19" s="1" t="s">
        <v>88</v>
      </c>
      <c r="AD19" s="1" t="s">
        <v>89</v>
      </c>
      <c r="AE19" s="1" t="s">
        <v>105</v>
      </c>
      <c r="AF19" s="1" t="s">
        <v>91</v>
      </c>
      <c r="AG19" s="1" t="s">
        <v>0</v>
      </c>
      <c r="AH19" s="1" t="s">
        <v>92</v>
      </c>
      <c r="AI19" s="1" t="s">
        <v>77</v>
      </c>
      <c r="AJ19" s="8">
        <v>1.52</v>
      </c>
      <c r="AK19" s="1" t="s">
        <v>107</v>
      </c>
      <c r="AL19" s="8">
        <v>37.61</v>
      </c>
      <c r="AM19" s="8">
        <v>40.06</v>
      </c>
      <c r="AN19" s="8">
        <v>41.19</v>
      </c>
      <c r="AO19" s="8">
        <v>16.3</v>
      </c>
      <c r="AP19" s="1" t="s">
        <v>167</v>
      </c>
      <c r="AQ19" s="1" t="s">
        <v>168</v>
      </c>
      <c r="AR19" s="1" t="s">
        <v>77</v>
      </c>
      <c r="AS19" s="1" t="s">
        <v>0</v>
      </c>
      <c r="AT19" s="1" t="s">
        <v>96</v>
      </c>
      <c r="AU19" s="8">
        <v>4.97</v>
      </c>
      <c r="AV19" s="1" t="s">
        <v>77</v>
      </c>
      <c r="AW19" s="7" t="s">
        <v>97</v>
      </c>
      <c r="AX19" s="7" t="s">
        <v>68</v>
      </c>
      <c r="AY19" s="1" t="s">
        <v>98</v>
      </c>
    </row>
    <row r="20" spans="1:51" x14ac:dyDescent="0.25">
      <c r="A20" s="6">
        <v>15</v>
      </c>
      <c r="B20" s="7" t="s">
        <v>70</v>
      </c>
      <c r="C20" s="1" t="s">
        <v>169</v>
      </c>
      <c r="D20" s="1" t="s">
        <v>72</v>
      </c>
      <c r="E20" s="1" t="s">
        <v>73</v>
      </c>
      <c r="F20" s="8">
        <v>1.5</v>
      </c>
      <c r="G20" s="1" t="s">
        <v>146</v>
      </c>
      <c r="H20" s="1" t="s">
        <v>79</v>
      </c>
      <c r="I20" s="1" t="s">
        <v>76</v>
      </c>
      <c r="J20" s="9">
        <v>12200</v>
      </c>
      <c r="K20" s="9">
        <v>18300</v>
      </c>
      <c r="L20" s="8">
        <v>-25.37</v>
      </c>
      <c r="M20" s="8">
        <v>9104.86</v>
      </c>
      <c r="N20" s="8">
        <v>13657.29</v>
      </c>
      <c r="O20" s="1" t="s">
        <v>77</v>
      </c>
      <c r="P20" s="1" t="s">
        <v>78</v>
      </c>
      <c r="Q20" s="1" t="s">
        <v>115</v>
      </c>
      <c r="R20" s="1" t="s">
        <v>96</v>
      </c>
      <c r="S20" s="10">
        <v>60.6</v>
      </c>
      <c r="T20" s="6">
        <v>62</v>
      </c>
      <c r="U20" s="1" t="s">
        <v>170</v>
      </c>
      <c r="V20" s="1" t="s">
        <v>81</v>
      </c>
      <c r="W20" s="1" t="s">
        <v>82</v>
      </c>
      <c r="X20" s="1" t="s">
        <v>83</v>
      </c>
      <c r="Y20" s="1" t="s">
        <v>84</v>
      </c>
      <c r="Z20" s="1" t="s">
        <v>85</v>
      </c>
      <c r="AA20" s="1" t="s">
        <v>86</v>
      </c>
      <c r="AB20" s="1" t="s">
        <v>101</v>
      </c>
      <c r="AC20" s="1" t="s">
        <v>88</v>
      </c>
      <c r="AD20" s="1" t="s">
        <v>89</v>
      </c>
      <c r="AE20" s="1" t="s">
        <v>105</v>
      </c>
      <c r="AF20" s="1" t="s">
        <v>91</v>
      </c>
      <c r="AG20" s="1" t="s">
        <v>0</v>
      </c>
      <c r="AH20" s="1" t="s">
        <v>92</v>
      </c>
      <c r="AI20" s="1" t="s">
        <v>106</v>
      </c>
      <c r="AJ20" s="8">
        <v>1.53</v>
      </c>
      <c r="AK20" s="1" t="s">
        <v>107</v>
      </c>
      <c r="AL20" s="8">
        <v>36.45</v>
      </c>
      <c r="AM20" s="8">
        <v>39.99</v>
      </c>
      <c r="AN20" s="8">
        <v>41.17</v>
      </c>
      <c r="AO20" s="8">
        <v>15.32</v>
      </c>
      <c r="AP20" s="1" t="s">
        <v>171</v>
      </c>
      <c r="AQ20" s="1" t="s">
        <v>77</v>
      </c>
      <c r="AR20" s="1" t="s">
        <v>77</v>
      </c>
      <c r="AS20" s="1" t="s">
        <v>0</v>
      </c>
      <c r="AT20" s="1" t="s">
        <v>96</v>
      </c>
      <c r="AU20" s="8">
        <v>5.1</v>
      </c>
      <c r="AV20" s="1" t="s">
        <v>77</v>
      </c>
      <c r="AW20" s="7" t="s">
        <v>97</v>
      </c>
      <c r="AX20" s="7" t="s">
        <v>68</v>
      </c>
      <c r="AY20" s="1" t="s">
        <v>98</v>
      </c>
    </row>
    <row r="21" spans="1:51" x14ac:dyDescent="0.25">
      <c r="A21" s="6">
        <v>16</v>
      </c>
      <c r="B21" s="7" t="s">
        <v>70</v>
      </c>
      <c r="C21" s="1" t="s">
        <v>172</v>
      </c>
      <c r="D21" s="1" t="s">
        <v>72</v>
      </c>
      <c r="E21" s="1" t="s">
        <v>73</v>
      </c>
      <c r="F21" s="8">
        <v>1.51</v>
      </c>
      <c r="G21" s="1" t="s">
        <v>146</v>
      </c>
      <c r="H21" s="1" t="s">
        <v>126</v>
      </c>
      <c r="I21" s="1" t="s">
        <v>76</v>
      </c>
      <c r="J21" s="9">
        <v>11200</v>
      </c>
      <c r="K21" s="9">
        <v>16912</v>
      </c>
      <c r="L21" s="8">
        <v>-32.84</v>
      </c>
      <c r="M21" s="8">
        <v>7521.92</v>
      </c>
      <c r="N21" s="8">
        <v>11358.1</v>
      </c>
      <c r="O21" s="1" t="s">
        <v>77</v>
      </c>
      <c r="P21" s="1" t="s">
        <v>78</v>
      </c>
      <c r="Q21" s="1" t="s">
        <v>78</v>
      </c>
      <c r="R21" s="1" t="s">
        <v>96</v>
      </c>
      <c r="S21" s="10">
        <v>63</v>
      </c>
      <c r="T21" s="6">
        <v>60</v>
      </c>
      <c r="U21" s="1" t="s">
        <v>173</v>
      </c>
      <c r="V21" s="1" t="s">
        <v>81</v>
      </c>
      <c r="W21" s="1" t="s">
        <v>82</v>
      </c>
      <c r="X21" s="1" t="s">
        <v>83</v>
      </c>
      <c r="Y21" s="1" t="s">
        <v>84</v>
      </c>
      <c r="Z21" s="1" t="s">
        <v>85</v>
      </c>
      <c r="AA21" s="1" t="s">
        <v>86</v>
      </c>
      <c r="AB21" s="1" t="s">
        <v>87</v>
      </c>
      <c r="AC21" s="1" t="s">
        <v>88</v>
      </c>
      <c r="AD21" s="1" t="s">
        <v>89</v>
      </c>
      <c r="AE21" s="1" t="s">
        <v>90</v>
      </c>
      <c r="AF21" s="1" t="s">
        <v>91</v>
      </c>
      <c r="AG21" s="1" t="s">
        <v>0</v>
      </c>
      <c r="AH21" s="1" t="s">
        <v>92</v>
      </c>
      <c r="AI21" s="1" t="s">
        <v>77</v>
      </c>
      <c r="AJ21" s="8">
        <v>1.41</v>
      </c>
      <c r="AK21" s="1" t="s">
        <v>122</v>
      </c>
      <c r="AL21" s="8">
        <v>42.2</v>
      </c>
      <c r="AM21" s="8">
        <v>45.67</v>
      </c>
      <c r="AN21" s="8">
        <v>34.83</v>
      </c>
      <c r="AO21" s="8">
        <v>12.19</v>
      </c>
      <c r="AP21" s="1" t="s">
        <v>174</v>
      </c>
      <c r="AQ21" s="1" t="s">
        <v>136</v>
      </c>
      <c r="AR21" s="1" t="s">
        <v>77</v>
      </c>
      <c r="AS21" s="1" t="s">
        <v>0</v>
      </c>
      <c r="AT21" s="1" t="s">
        <v>96</v>
      </c>
      <c r="AU21" s="8">
        <v>5.04</v>
      </c>
      <c r="AV21" s="1" t="s">
        <v>77</v>
      </c>
      <c r="AW21" s="7" t="s">
        <v>97</v>
      </c>
      <c r="AX21" s="7" t="s">
        <v>68</v>
      </c>
      <c r="AY21" s="1" t="s">
        <v>98</v>
      </c>
    </row>
    <row r="22" spans="1:51" x14ac:dyDescent="0.25">
      <c r="A22" s="6">
        <v>17</v>
      </c>
      <c r="B22" s="7" t="s">
        <v>70</v>
      </c>
      <c r="C22" s="1" t="s">
        <v>175</v>
      </c>
      <c r="D22" s="1" t="s">
        <v>72</v>
      </c>
      <c r="E22" s="1" t="s">
        <v>73</v>
      </c>
      <c r="F22" s="8">
        <v>1.51</v>
      </c>
      <c r="G22" s="1" t="s">
        <v>146</v>
      </c>
      <c r="H22" s="1" t="s">
        <v>126</v>
      </c>
      <c r="I22" s="1" t="s">
        <v>76</v>
      </c>
      <c r="J22" s="9">
        <v>11200</v>
      </c>
      <c r="K22" s="9">
        <v>16912</v>
      </c>
      <c r="L22" s="8">
        <v>-26</v>
      </c>
      <c r="M22" s="8">
        <v>8288</v>
      </c>
      <c r="N22" s="8">
        <v>12514.88</v>
      </c>
      <c r="O22" s="1" t="s">
        <v>77</v>
      </c>
      <c r="P22" s="1" t="s">
        <v>78</v>
      </c>
      <c r="Q22" s="1" t="s">
        <v>78</v>
      </c>
      <c r="R22" s="1" t="s">
        <v>96</v>
      </c>
      <c r="S22" s="10">
        <v>60.6</v>
      </c>
      <c r="T22" s="6">
        <v>60</v>
      </c>
      <c r="U22" s="1" t="s">
        <v>176</v>
      </c>
      <c r="V22" s="1" t="s">
        <v>81</v>
      </c>
      <c r="W22" s="1" t="s">
        <v>82</v>
      </c>
      <c r="X22" s="1" t="s">
        <v>83</v>
      </c>
      <c r="Y22" s="1" t="s">
        <v>102</v>
      </c>
      <c r="Z22" s="1" t="s">
        <v>85</v>
      </c>
      <c r="AA22" s="1" t="s">
        <v>86</v>
      </c>
      <c r="AB22" s="1" t="s">
        <v>104</v>
      </c>
      <c r="AC22" s="1" t="s">
        <v>88</v>
      </c>
      <c r="AD22" s="1" t="s">
        <v>89</v>
      </c>
      <c r="AE22" s="1" t="s">
        <v>105</v>
      </c>
      <c r="AF22" s="1" t="s">
        <v>91</v>
      </c>
      <c r="AG22" s="1" t="s">
        <v>0</v>
      </c>
      <c r="AH22" s="1" t="s">
        <v>92</v>
      </c>
      <c r="AI22" s="1" t="s">
        <v>77</v>
      </c>
      <c r="AJ22" s="8">
        <v>1.45</v>
      </c>
      <c r="AK22" s="1" t="s">
        <v>107</v>
      </c>
      <c r="AL22" s="8">
        <v>38.52</v>
      </c>
      <c r="AM22" s="8">
        <v>40.93</v>
      </c>
      <c r="AN22" s="8">
        <v>40.58</v>
      </c>
      <c r="AO22" s="8">
        <v>14.8</v>
      </c>
      <c r="AP22" s="1" t="s">
        <v>177</v>
      </c>
      <c r="AQ22" s="1" t="s">
        <v>178</v>
      </c>
      <c r="AR22" s="1" t="s">
        <v>77</v>
      </c>
      <c r="AS22" s="1" t="s">
        <v>0</v>
      </c>
      <c r="AT22" s="1" t="s">
        <v>96</v>
      </c>
      <c r="AU22" s="8">
        <v>4.85</v>
      </c>
      <c r="AV22" s="1" t="s">
        <v>77</v>
      </c>
      <c r="AW22" s="7" t="s">
        <v>97</v>
      </c>
      <c r="AX22" s="7" t="s">
        <v>68</v>
      </c>
      <c r="AY22" s="1" t="s">
        <v>98</v>
      </c>
    </row>
    <row r="23" spans="1:51" x14ac:dyDescent="0.25">
      <c r="A23" s="6">
        <v>18</v>
      </c>
      <c r="B23" s="7" t="s">
        <v>70</v>
      </c>
      <c r="C23" s="1" t="s">
        <v>179</v>
      </c>
      <c r="D23" s="1" t="s">
        <v>72</v>
      </c>
      <c r="E23" s="1" t="s">
        <v>73</v>
      </c>
      <c r="F23" s="8">
        <v>1.5</v>
      </c>
      <c r="G23" s="1" t="s">
        <v>180</v>
      </c>
      <c r="H23" s="1" t="s">
        <v>75</v>
      </c>
      <c r="I23" s="1" t="s">
        <v>76</v>
      </c>
      <c r="J23" s="9">
        <v>12000</v>
      </c>
      <c r="K23" s="9">
        <v>18000</v>
      </c>
      <c r="L23" s="8">
        <v>-43</v>
      </c>
      <c r="M23" s="8">
        <v>6840</v>
      </c>
      <c r="N23" s="8">
        <v>10260</v>
      </c>
      <c r="O23" s="1" t="s">
        <v>77</v>
      </c>
      <c r="P23" s="1" t="s">
        <v>78</v>
      </c>
      <c r="Q23" s="1" t="s">
        <v>78</v>
      </c>
      <c r="R23" s="1" t="s">
        <v>120</v>
      </c>
      <c r="S23" s="10">
        <v>62.5</v>
      </c>
      <c r="T23" s="6">
        <v>60</v>
      </c>
      <c r="U23" s="1" t="s">
        <v>181</v>
      </c>
      <c r="V23" s="1" t="s">
        <v>81</v>
      </c>
      <c r="W23" s="1" t="s">
        <v>82</v>
      </c>
      <c r="X23" s="1" t="s">
        <v>101</v>
      </c>
      <c r="Y23" s="1" t="s">
        <v>84</v>
      </c>
      <c r="Z23" s="1" t="s">
        <v>85</v>
      </c>
      <c r="AA23" s="1" t="s">
        <v>86</v>
      </c>
      <c r="AB23" s="1" t="s">
        <v>87</v>
      </c>
      <c r="AC23" s="1" t="s">
        <v>117</v>
      </c>
      <c r="AD23" s="1" t="s">
        <v>89</v>
      </c>
      <c r="AE23" s="1" t="s">
        <v>105</v>
      </c>
      <c r="AF23" s="1" t="s">
        <v>91</v>
      </c>
      <c r="AG23" s="1" t="s">
        <v>0</v>
      </c>
      <c r="AH23" s="1" t="s">
        <v>92</v>
      </c>
      <c r="AI23" s="1" t="s">
        <v>77</v>
      </c>
      <c r="AJ23" s="8">
        <v>1.45</v>
      </c>
      <c r="AK23" s="1" t="s">
        <v>182</v>
      </c>
      <c r="AL23" s="8">
        <v>38.76</v>
      </c>
      <c r="AM23" s="8">
        <v>41.35</v>
      </c>
      <c r="AN23" s="8">
        <v>42.6</v>
      </c>
      <c r="AO23" s="8">
        <v>16.59</v>
      </c>
      <c r="AP23" s="1" t="s">
        <v>183</v>
      </c>
      <c r="AQ23" s="1" t="s">
        <v>178</v>
      </c>
      <c r="AR23" s="1" t="s">
        <v>77</v>
      </c>
      <c r="AS23" s="1" t="s">
        <v>124</v>
      </c>
      <c r="AT23" s="1" t="s">
        <v>96</v>
      </c>
      <c r="AU23" s="8">
        <v>4.7</v>
      </c>
      <c r="AV23" s="1" t="s">
        <v>77</v>
      </c>
      <c r="AW23" s="7" t="s">
        <v>97</v>
      </c>
      <c r="AX23" s="7" t="s">
        <v>68</v>
      </c>
      <c r="AY23" s="1" t="s">
        <v>98</v>
      </c>
    </row>
    <row r="24" spans="1:51" x14ac:dyDescent="0.25">
      <c r="A24" s="6">
        <v>19</v>
      </c>
      <c r="B24" s="7" t="s">
        <v>70</v>
      </c>
      <c r="C24" s="1" t="s">
        <v>184</v>
      </c>
      <c r="D24" s="1" t="s">
        <v>72</v>
      </c>
      <c r="E24" s="1" t="s">
        <v>73</v>
      </c>
      <c r="F24" s="8">
        <v>1.51</v>
      </c>
      <c r="G24" s="1" t="s">
        <v>180</v>
      </c>
      <c r="H24" s="1" t="s">
        <v>75</v>
      </c>
      <c r="I24" s="1" t="s">
        <v>76</v>
      </c>
      <c r="J24" s="9">
        <v>12000</v>
      </c>
      <c r="K24" s="9">
        <v>18120</v>
      </c>
      <c r="L24" s="8">
        <v>-37.34</v>
      </c>
      <c r="M24" s="8">
        <v>7519.2</v>
      </c>
      <c r="N24" s="8">
        <v>11353.99</v>
      </c>
      <c r="O24" s="1" t="s">
        <v>77</v>
      </c>
      <c r="P24" s="1" t="s">
        <v>78</v>
      </c>
      <c r="Q24" s="1" t="s">
        <v>78</v>
      </c>
      <c r="R24" s="1" t="s">
        <v>96</v>
      </c>
      <c r="S24" s="10">
        <v>62.8</v>
      </c>
      <c r="T24" s="6">
        <v>58</v>
      </c>
      <c r="U24" s="1" t="s">
        <v>185</v>
      </c>
      <c r="V24" s="1" t="s">
        <v>81</v>
      </c>
      <c r="W24" s="1" t="s">
        <v>186</v>
      </c>
      <c r="X24" s="1" t="s">
        <v>83</v>
      </c>
      <c r="Y24" s="1" t="s">
        <v>84</v>
      </c>
      <c r="Z24" s="1" t="s">
        <v>85</v>
      </c>
      <c r="AA24" s="1" t="s">
        <v>86</v>
      </c>
      <c r="AB24" s="1" t="s">
        <v>87</v>
      </c>
      <c r="AC24" s="1" t="s">
        <v>88</v>
      </c>
      <c r="AD24" s="1" t="s">
        <v>89</v>
      </c>
      <c r="AE24" s="1" t="s">
        <v>90</v>
      </c>
      <c r="AF24" s="1" t="s">
        <v>91</v>
      </c>
      <c r="AG24" s="1" t="s">
        <v>0</v>
      </c>
      <c r="AH24" s="1" t="s">
        <v>92</v>
      </c>
      <c r="AI24" s="1" t="s">
        <v>77</v>
      </c>
      <c r="AJ24" s="8">
        <v>1.51</v>
      </c>
      <c r="AK24" s="1" t="s">
        <v>134</v>
      </c>
      <c r="AL24" s="8">
        <v>38.54</v>
      </c>
      <c r="AM24" s="8">
        <v>40.58</v>
      </c>
      <c r="AN24" s="8">
        <v>41.42</v>
      </c>
      <c r="AO24" s="8">
        <v>17.47</v>
      </c>
      <c r="AP24" s="1" t="s">
        <v>187</v>
      </c>
      <c r="AQ24" s="1" t="s">
        <v>188</v>
      </c>
      <c r="AR24" s="1" t="s">
        <v>77</v>
      </c>
      <c r="AS24" s="1" t="s">
        <v>0</v>
      </c>
      <c r="AT24" s="1" t="s">
        <v>96</v>
      </c>
      <c r="AU24" s="8">
        <v>4.85</v>
      </c>
      <c r="AV24" s="1" t="s">
        <v>77</v>
      </c>
      <c r="AW24" s="7" t="s">
        <v>97</v>
      </c>
      <c r="AX24" s="7" t="s">
        <v>68</v>
      </c>
      <c r="AY24" s="1" t="s">
        <v>98</v>
      </c>
    </row>
    <row r="25" spans="1:51" x14ac:dyDescent="0.25">
      <c r="A25" s="6">
        <v>20</v>
      </c>
      <c r="B25" s="7" t="s">
        <v>70</v>
      </c>
      <c r="C25" s="1" t="s">
        <v>189</v>
      </c>
      <c r="D25" s="1" t="s">
        <v>72</v>
      </c>
      <c r="E25" s="1" t="s">
        <v>73</v>
      </c>
      <c r="F25" s="8">
        <v>1.5</v>
      </c>
      <c r="G25" s="1" t="s">
        <v>180</v>
      </c>
      <c r="H25" s="1" t="s">
        <v>75</v>
      </c>
      <c r="I25" s="1" t="s">
        <v>76</v>
      </c>
      <c r="J25" s="9">
        <v>12000</v>
      </c>
      <c r="K25" s="9">
        <v>18000</v>
      </c>
      <c r="L25" s="8">
        <v>-33.33</v>
      </c>
      <c r="M25" s="8">
        <v>8000.4</v>
      </c>
      <c r="N25" s="8">
        <v>12000.6</v>
      </c>
      <c r="O25" s="1" t="s">
        <v>77</v>
      </c>
      <c r="P25" s="1" t="s">
        <v>78</v>
      </c>
      <c r="Q25" s="1" t="s">
        <v>78</v>
      </c>
      <c r="R25" s="1" t="s">
        <v>96</v>
      </c>
      <c r="S25" s="10">
        <v>63.3</v>
      </c>
      <c r="T25" s="6">
        <v>61</v>
      </c>
      <c r="U25" s="1" t="s">
        <v>190</v>
      </c>
      <c r="V25" s="1" t="s">
        <v>81</v>
      </c>
      <c r="W25" s="1" t="s">
        <v>151</v>
      </c>
      <c r="X25" s="1" t="s">
        <v>83</v>
      </c>
      <c r="Y25" s="1" t="s">
        <v>84</v>
      </c>
      <c r="Z25" s="1" t="s">
        <v>85</v>
      </c>
      <c r="AA25" s="1" t="s">
        <v>86</v>
      </c>
      <c r="AB25" s="1" t="s">
        <v>162</v>
      </c>
      <c r="AC25" s="1" t="s">
        <v>117</v>
      </c>
      <c r="AD25" s="1" t="s">
        <v>89</v>
      </c>
      <c r="AE25" s="1" t="s">
        <v>90</v>
      </c>
      <c r="AF25" s="1" t="s">
        <v>91</v>
      </c>
      <c r="AG25" s="1" t="s">
        <v>0</v>
      </c>
      <c r="AH25" s="1" t="s">
        <v>92</v>
      </c>
      <c r="AI25" s="1" t="s">
        <v>77</v>
      </c>
      <c r="AJ25" s="8">
        <v>1.45</v>
      </c>
      <c r="AK25" s="1" t="s">
        <v>93</v>
      </c>
      <c r="AL25" s="8">
        <v>39.52</v>
      </c>
      <c r="AM25" s="8">
        <v>42.22</v>
      </c>
      <c r="AN25" s="8">
        <v>42.98</v>
      </c>
      <c r="AO25" s="8">
        <v>15.48</v>
      </c>
      <c r="AP25" s="1" t="s">
        <v>191</v>
      </c>
      <c r="AQ25" s="1" t="s">
        <v>136</v>
      </c>
      <c r="AR25" s="1" t="s">
        <v>77</v>
      </c>
      <c r="AS25" s="1" t="s">
        <v>0</v>
      </c>
      <c r="AT25" s="1" t="s">
        <v>96</v>
      </c>
      <c r="AU25" s="8">
        <v>5.02</v>
      </c>
      <c r="AV25" s="1" t="s">
        <v>77</v>
      </c>
      <c r="AW25" s="7" t="s">
        <v>97</v>
      </c>
      <c r="AX25" s="7" t="s">
        <v>68</v>
      </c>
      <c r="AY25" s="1" t="s">
        <v>98</v>
      </c>
    </row>
    <row r="26" spans="1:51" x14ac:dyDescent="0.25">
      <c r="A26" s="11">
        <v>21</v>
      </c>
      <c r="B26" s="12" t="s">
        <v>70</v>
      </c>
      <c r="C26" s="13" t="s">
        <v>192</v>
      </c>
      <c r="D26" s="13" t="s">
        <v>72</v>
      </c>
      <c r="E26" s="13" t="s">
        <v>73</v>
      </c>
      <c r="F26" s="14">
        <v>1.51</v>
      </c>
      <c r="G26" s="13" t="s">
        <v>180</v>
      </c>
      <c r="H26" s="13" t="s">
        <v>75</v>
      </c>
      <c r="I26" s="13" t="s">
        <v>76</v>
      </c>
      <c r="J26" s="15">
        <v>12000</v>
      </c>
      <c r="K26" s="15">
        <v>18120</v>
      </c>
      <c r="L26" s="14">
        <v>-31</v>
      </c>
      <c r="M26" s="14">
        <v>8280</v>
      </c>
      <c r="N26" s="14">
        <v>12502.8</v>
      </c>
      <c r="O26" s="13" t="s">
        <v>77</v>
      </c>
      <c r="P26" s="13" t="s">
        <v>78</v>
      </c>
      <c r="Q26" s="13" t="s">
        <v>78</v>
      </c>
      <c r="R26" s="13" t="s">
        <v>96</v>
      </c>
      <c r="S26" s="16">
        <v>62.7</v>
      </c>
      <c r="T26" s="11">
        <v>58</v>
      </c>
      <c r="U26" s="13" t="s">
        <v>193</v>
      </c>
      <c r="V26" s="13" t="s">
        <v>81</v>
      </c>
      <c r="W26" s="13" t="s">
        <v>151</v>
      </c>
      <c r="X26" s="13" t="s">
        <v>152</v>
      </c>
      <c r="Y26" s="13" t="s">
        <v>102</v>
      </c>
      <c r="Z26" s="13" t="s">
        <v>85</v>
      </c>
      <c r="AA26" s="13" t="s">
        <v>86</v>
      </c>
      <c r="AB26" s="13" t="s">
        <v>162</v>
      </c>
      <c r="AC26" s="13" t="s">
        <v>88</v>
      </c>
      <c r="AD26" s="13" t="s">
        <v>89</v>
      </c>
      <c r="AE26" s="13" t="s">
        <v>90</v>
      </c>
      <c r="AF26" s="13" t="s">
        <v>91</v>
      </c>
      <c r="AG26" s="13" t="s">
        <v>0</v>
      </c>
      <c r="AH26" s="13" t="s">
        <v>92</v>
      </c>
      <c r="AI26" s="13" t="s">
        <v>106</v>
      </c>
      <c r="AJ26" s="14">
        <v>1.5</v>
      </c>
      <c r="AK26" s="13" t="s">
        <v>111</v>
      </c>
      <c r="AL26" s="14">
        <v>39.36</v>
      </c>
      <c r="AM26" s="14">
        <v>42.15</v>
      </c>
      <c r="AN26" s="14">
        <v>39.97</v>
      </c>
      <c r="AO26" s="14">
        <v>16.05</v>
      </c>
      <c r="AP26" s="13" t="s">
        <v>194</v>
      </c>
      <c r="AQ26" s="13" t="s">
        <v>77</v>
      </c>
      <c r="AR26" s="13" t="s">
        <v>77</v>
      </c>
      <c r="AS26" s="13" t="s">
        <v>0</v>
      </c>
      <c r="AT26" s="13" t="s">
        <v>96</v>
      </c>
      <c r="AU26" s="14">
        <v>4.67</v>
      </c>
      <c r="AV26" s="13" t="s">
        <v>77</v>
      </c>
      <c r="AW26" s="12" t="s">
        <v>97</v>
      </c>
      <c r="AX26" s="12" t="s">
        <v>68</v>
      </c>
      <c r="AY26" s="13" t="s">
        <v>98</v>
      </c>
    </row>
    <row r="27" spans="1:51" x14ac:dyDescent="0.25">
      <c r="A27" s="6">
        <v>22</v>
      </c>
      <c r="B27" s="7" t="s">
        <v>70</v>
      </c>
      <c r="C27" s="1" t="s">
        <v>195</v>
      </c>
      <c r="D27" s="1" t="s">
        <v>72</v>
      </c>
      <c r="E27" s="1" t="s">
        <v>73</v>
      </c>
      <c r="F27" s="8">
        <v>1.5</v>
      </c>
      <c r="G27" s="1" t="s">
        <v>180</v>
      </c>
      <c r="H27" s="1" t="s">
        <v>75</v>
      </c>
      <c r="I27" s="1" t="s">
        <v>76</v>
      </c>
      <c r="J27" s="9">
        <v>12000</v>
      </c>
      <c r="K27" s="9">
        <v>18000</v>
      </c>
      <c r="L27" s="8">
        <v>-29.63</v>
      </c>
      <c r="M27" s="8">
        <v>8444.4</v>
      </c>
      <c r="N27" s="8">
        <v>12666.6</v>
      </c>
      <c r="O27" s="1" t="s">
        <v>77</v>
      </c>
      <c r="P27" s="1" t="s">
        <v>78</v>
      </c>
      <c r="Q27" s="1" t="s">
        <v>78</v>
      </c>
      <c r="R27" s="1" t="s">
        <v>96</v>
      </c>
      <c r="S27" s="10">
        <v>62.8</v>
      </c>
      <c r="T27" s="6">
        <v>60</v>
      </c>
      <c r="U27" s="1" t="s">
        <v>196</v>
      </c>
      <c r="V27" s="1" t="s">
        <v>81</v>
      </c>
      <c r="W27" s="1" t="s">
        <v>82</v>
      </c>
      <c r="X27" s="1" t="s">
        <v>83</v>
      </c>
      <c r="Y27" s="1" t="s">
        <v>84</v>
      </c>
      <c r="Z27" s="1" t="s">
        <v>85</v>
      </c>
      <c r="AA27" s="1" t="s">
        <v>86</v>
      </c>
      <c r="AB27" s="1" t="s">
        <v>87</v>
      </c>
      <c r="AC27" s="1" t="s">
        <v>197</v>
      </c>
      <c r="AD27" s="1" t="s">
        <v>89</v>
      </c>
      <c r="AE27" s="1" t="s">
        <v>90</v>
      </c>
      <c r="AF27" s="1" t="s">
        <v>91</v>
      </c>
      <c r="AG27" s="1" t="s">
        <v>0</v>
      </c>
      <c r="AH27" s="1" t="s">
        <v>198</v>
      </c>
      <c r="AI27" s="1" t="s">
        <v>77</v>
      </c>
      <c r="AJ27" s="8">
        <v>1.54</v>
      </c>
      <c r="AK27" s="1" t="s">
        <v>93</v>
      </c>
      <c r="AL27" s="8">
        <v>37.41</v>
      </c>
      <c r="AM27" s="8">
        <v>40.05</v>
      </c>
      <c r="AN27" s="8">
        <v>45.5</v>
      </c>
      <c r="AO27" s="8">
        <v>17.99</v>
      </c>
      <c r="AP27" s="1" t="s">
        <v>199</v>
      </c>
      <c r="AQ27" s="1" t="s">
        <v>136</v>
      </c>
      <c r="AR27" s="1" t="s">
        <v>77</v>
      </c>
      <c r="AS27" s="1" t="s">
        <v>0</v>
      </c>
      <c r="AT27" s="1" t="s">
        <v>96</v>
      </c>
      <c r="AU27" s="8">
        <v>4.93</v>
      </c>
      <c r="AV27" s="1" t="s">
        <v>77</v>
      </c>
      <c r="AW27" s="7" t="s">
        <v>97</v>
      </c>
      <c r="AX27" s="7" t="s">
        <v>68</v>
      </c>
      <c r="AY27" s="1" t="s">
        <v>98</v>
      </c>
    </row>
    <row r="28" spans="1:51" x14ac:dyDescent="0.25">
      <c r="A28" s="6">
        <v>23</v>
      </c>
      <c r="B28" s="7" t="s">
        <v>70</v>
      </c>
      <c r="C28" s="1" t="s">
        <v>200</v>
      </c>
      <c r="D28" s="1" t="s">
        <v>72</v>
      </c>
      <c r="E28" s="1" t="s">
        <v>73</v>
      </c>
      <c r="F28" s="8">
        <v>1.5</v>
      </c>
      <c r="G28" s="1" t="s">
        <v>180</v>
      </c>
      <c r="H28" s="1" t="s">
        <v>114</v>
      </c>
      <c r="I28" s="1" t="s">
        <v>76</v>
      </c>
      <c r="J28" s="9">
        <v>11400</v>
      </c>
      <c r="K28" s="9">
        <v>17100</v>
      </c>
      <c r="L28" s="8">
        <v>-50</v>
      </c>
      <c r="M28" s="8">
        <v>5700</v>
      </c>
      <c r="N28" s="8">
        <v>8550</v>
      </c>
      <c r="O28" s="1" t="s">
        <v>77</v>
      </c>
      <c r="P28" s="1" t="s">
        <v>78</v>
      </c>
      <c r="Q28" s="1" t="s">
        <v>115</v>
      </c>
      <c r="R28" s="1" t="s">
        <v>120</v>
      </c>
      <c r="S28" s="10">
        <v>61.8</v>
      </c>
      <c r="T28" s="6">
        <v>62</v>
      </c>
      <c r="U28" s="1" t="s">
        <v>201</v>
      </c>
      <c r="V28" s="1" t="s">
        <v>81</v>
      </c>
      <c r="W28" s="1" t="s">
        <v>82</v>
      </c>
      <c r="X28" s="1" t="s">
        <v>83</v>
      </c>
      <c r="Y28" s="1" t="s">
        <v>84</v>
      </c>
      <c r="Z28" s="1" t="s">
        <v>85</v>
      </c>
      <c r="AA28" s="1" t="s">
        <v>86</v>
      </c>
      <c r="AB28" s="1" t="s">
        <v>87</v>
      </c>
      <c r="AC28" s="1" t="s">
        <v>197</v>
      </c>
      <c r="AD28" s="1" t="s">
        <v>89</v>
      </c>
      <c r="AE28" s="1" t="s">
        <v>90</v>
      </c>
      <c r="AF28" s="1" t="s">
        <v>91</v>
      </c>
      <c r="AG28" s="1" t="s">
        <v>0</v>
      </c>
      <c r="AH28" s="1" t="s">
        <v>92</v>
      </c>
      <c r="AI28" s="1" t="s">
        <v>77</v>
      </c>
      <c r="AJ28" s="8">
        <v>1.38</v>
      </c>
      <c r="AK28" s="1" t="s">
        <v>93</v>
      </c>
      <c r="AL28" s="8">
        <v>36.78</v>
      </c>
      <c r="AM28" s="8">
        <v>39.08</v>
      </c>
      <c r="AN28" s="8">
        <v>44.22</v>
      </c>
      <c r="AO28" s="8">
        <v>15.54</v>
      </c>
      <c r="AP28" s="1" t="s">
        <v>202</v>
      </c>
      <c r="AQ28" s="1" t="s">
        <v>136</v>
      </c>
      <c r="AR28" s="1" t="s">
        <v>77</v>
      </c>
      <c r="AS28" s="1" t="s">
        <v>124</v>
      </c>
      <c r="AT28" s="1" t="s">
        <v>96</v>
      </c>
      <c r="AU28" s="8">
        <v>5.94</v>
      </c>
      <c r="AV28" s="1" t="s">
        <v>77</v>
      </c>
      <c r="AW28" s="7" t="s">
        <v>97</v>
      </c>
      <c r="AX28" s="7" t="s">
        <v>68</v>
      </c>
      <c r="AY28" s="1" t="s">
        <v>98</v>
      </c>
    </row>
    <row r="29" spans="1:51" x14ac:dyDescent="0.25">
      <c r="A29" s="6">
        <v>24</v>
      </c>
      <c r="B29" s="7" t="s">
        <v>70</v>
      </c>
      <c r="C29" s="1" t="s">
        <v>203</v>
      </c>
      <c r="D29" s="1" t="s">
        <v>72</v>
      </c>
      <c r="E29" s="1" t="s">
        <v>73</v>
      </c>
      <c r="F29" s="8">
        <v>1.51</v>
      </c>
      <c r="G29" s="1" t="s">
        <v>180</v>
      </c>
      <c r="H29" s="1" t="s">
        <v>114</v>
      </c>
      <c r="I29" s="1" t="s">
        <v>76</v>
      </c>
      <c r="J29" s="9">
        <v>11400</v>
      </c>
      <c r="K29" s="9">
        <v>17214</v>
      </c>
      <c r="L29" s="8">
        <v>-32</v>
      </c>
      <c r="M29" s="8">
        <v>7752</v>
      </c>
      <c r="N29" s="8">
        <v>11705.52</v>
      </c>
      <c r="O29" s="1" t="s">
        <v>77</v>
      </c>
      <c r="P29" s="1" t="s">
        <v>78</v>
      </c>
      <c r="Q29" s="1" t="s">
        <v>78</v>
      </c>
      <c r="R29" s="1" t="s">
        <v>96</v>
      </c>
      <c r="S29" s="10">
        <v>63.3</v>
      </c>
      <c r="T29" s="6">
        <v>60</v>
      </c>
      <c r="U29" s="1" t="s">
        <v>204</v>
      </c>
      <c r="V29" s="1" t="s">
        <v>81</v>
      </c>
      <c r="W29" s="1" t="s">
        <v>151</v>
      </c>
      <c r="X29" s="1" t="s">
        <v>152</v>
      </c>
      <c r="Y29" s="1" t="s">
        <v>84</v>
      </c>
      <c r="Z29" s="1" t="s">
        <v>85</v>
      </c>
      <c r="AA29" s="1" t="s">
        <v>86</v>
      </c>
      <c r="AB29" s="1" t="s">
        <v>87</v>
      </c>
      <c r="AC29" s="1" t="s">
        <v>197</v>
      </c>
      <c r="AD29" s="1" t="s">
        <v>89</v>
      </c>
      <c r="AE29" s="1" t="s">
        <v>90</v>
      </c>
      <c r="AF29" s="1" t="s">
        <v>91</v>
      </c>
      <c r="AG29" s="1" t="s">
        <v>0</v>
      </c>
      <c r="AH29" s="1" t="s">
        <v>92</v>
      </c>
      <c r="AI29" s="1" t="s">
        <v>106</v>
      </c>
      <c r="AJ29" s="8">
        <v>1.45</v>
      </c>
      <c r="AK29" s="1" t="s">
        <v>122</v>
      </c>
      <c r="AL29" s="8">
        <v>40.38</v>
      </c>
      <c r="AM29" s="8">
        <v>43.39</v>
      </c>
      <c r="AN29" s="8">
        <v>38.13</v>
      </c>
      <c r="AO29" s="8">
        <v>14.34</v>
      </c>
      <c r="AP29" s="1" t="s">
        <v>205</v>
      </c>
      <c r="AQ29" s="1" t="s">
        <v>206</v>
      </c>
      <c r="AR29" s="1" t="s">
        <v>77</v>
      </c>
      <c r="AS29" s="1" t="s">
        <v>0</v>
      </c>
      <c r="AT29" s="1" t="s">
        <v>96</v>
      </c>
      <c r="AU29" s="8">
        <v>4.85</v>
      </c>
      <c r="AV29" s="1" t="s">
        <v>77</v>
      </c>
      <c r="AW29" s="7" t="s">
        <v>97</v>
      </c>
      <c r="AX29" s="7" t="s">
        <v>68</v>
      </c>
      <c r="AY29" s="1" t="s">
        <v>98</v>
      </c>
    </row>
    <row r="30" spans="1:51" x14ac:dyDescent="0.25">
      <c r="A30" s="6">
        <v>25</v>
      </c>
      <c r="B30" s="7" t="s">
        <v>70</v>
      </c>
      <c r="C30" s="1" t="s">
        <v>207</v>
      </c>
      <c r="D30" s="1" t="s">
        <v>72</v>
      </c>
      <c r="E30" s="1" t="s">
        <v>73</v>
      </c>
      <c r="F30" s="8">
        <v>1.51</v>
      </c>
      <c r="G30" s="1" t="s">
        <v>180</v>
      </c>
      <c r="H30" s="1" t="s">
        <v>79</v>
      </c>
      <c r="I30" s="1" t="s">
        <v>76</v>
      </c>
      <c r="J30" s="9">
        <v>10900</v>
      </c>
      <c r="K30" s="9">
        <v>16459</v>
      </c>
      <c r="L30" s="8">
        <v>-37.48</v>
      </c>
      <c r="M30" s="8">
        <v>6814.68</v>
      </c>
      <c r="N30" s="8">
        <v>10290.17</v>
      </c>
      <c r="O30" s="1" t="s">
        <v>77</v>
      </c>
      <c r="P30" s="1" t="s">
        <v>78</v>
      </c>
      <c r="Q30" s="1" t="s">
        <v>78</v>
      </c>
      <c r="R30" s="1" t="s">
        <v>96</v>
      </c>
      <c r="S30" s="10">
        <v>59.2</v>
      </c>
      <c r="T30" s="6">
        <v>60</v>
      </c>
      <c r="U30" s="1" t="s">
        <v>208</v>
      </c>
      <c r="V30" s="1" t="s">
        <v>81</v>
      </c>
      <c r="W30" s="1" t="s">
        <v>151</v>
      </c>
      <c r="X30" s="1" t="s">
        <v>152</v>
      </c>
      <c r="Y30" s="1" t="s">
        <v>84</v>
      </c>
      <c r="Z30" s="1" t="s">
        <v>85</v>
      </c>
      <c r="AA30" s="1" t="s">
        <v>86</v>
      </c>
      <c r="AB30" s="1" t="s">
        <v>87</v>
      </c>
      <c r="AC30" s="1" t="s">
        <v>197</v>
      </c>
      <c r="AD30" s="1" t="s">
        <v>89</v>
      </c>
      <c r="AE30" s="1" t="s">
        <v>90</v>
      </c>
      <c r="AF30" s="1" t="s">
        <v>91</v>
      </c>
      <c r="AG30" s="1" t="s">
        <v>0</v>
      </c>
      <c r="AH30" s="1" t="s">
        <v>92</v>
      </c>
      <c r="AI30" s="1" t="s">
        <v>77</v>
      </c>
      <c r="AJ30" s="8">
        <v>1.47</v>
      </c>
      <c r="AK30" s="1" t="s">
        <v>93</v>
      </c>
      <c r="AL30" s="8">
        <v>37.57</v>
      </c>
      <c r="AM30" s="8">
        <v>40.12</v>
      </c>
      <c r="AN30" s="8">
        <v>39.23</v>
      </c>
      <c r="AO30" s="8">
        <v>14.06</v>
      </c>
      <c r="AP30" s="1" t="s">
        <v>209</v>
      </c>
      <c r="AQ30" s="1" t="s">
        <v>206</v>
      </c>
      <c r="AR30" s="1" t="s">
        <v>77</v>
      </c>
      <c r="AS30" s="1" t="s">
        <v>0</v>
      </c>
      <c r="AT30" s="1" t="s">
        <v>96</v>
      </c>
      <c r="AU30" s="8">
        <v>4.96</v>
      </c>
      <c r="AV30" s="1" t="s">
        <v>77</v>
      </c>
      <c r="AW30" s="7" t="s">
        <v>97</v>
      </c>
      <c r="AX30" s="7" t="s">
        <v>68</v>
      </c>
      <c r="AY30" s="1" t="s">
        <v>98</v>
      </c>
    </row>
    <row r="31" spans="1:51" x14ac:dyDescent="0.25">
      <c r="A31" s="6">
        <v>26</v>
      </c>
      <c r="B31" s="7" t="s">
        <v>70</v>
      </c>
      <c r="C31" s="1" t="s">
        <v>210</v>
      </c>
      <c r="D31" s="1" t="s">
        <v>72</v>
      </c>
      <c r="E31" s="1" t="s">
        <v>73</v>
      </c>
      <c r="F31" s="8">
        <v>1.5</v>
      </c>
      <c r="G31" s="1" t="s">
        <v>180</v>
      </c>
      <c r="H31" s="1" t="s">
        <v>79</v>
      </c>
      <c r="I31" s="1" t="s">
        <v>76</v>
      </c>
      <c r="J31" s="9">
        <v>10900</v>
      </c>
      <c r="K31" s="9">
        <v>16350</v>
      </c>
      <c r="L31" s="8">
        <v>-37.16</v>
      </c>
      <c r="M31" s="8">
        <v>6849.5599999999995</v>
      </c>
      <c r="N31" s="8">
        <v>10274.34</v>
      </c>
      <c r="O31" s="1" t="s">
        <v>77</v>
      </c>
      <c r="P31" s="1" t="s">
        <v>78</v>
      </c>
      <c r="Q31" s="1" t="s">
        <v>78</v>
      </c>
      <c r="R31" s="1" t="s">
        <v>96</v>
      </c>
      <c r="S31" s="10">
        <v>63.1</v>
      </c>
      <c r="T31" s="6">
        <v>61</v>
      </c>
      <c r="U31" s="1" t="s">
        <v>211</v>
      </c>
      <c r="V31" s="1" t="s">
        <v>81</v>
      </c>
      <c r="W31" s="1" t="s">
        <v>151</v>
      </c>
      <c r="X31" s="1" t="s">
        <v>83</v>
      </c>
      <c r="Y31" s="1" t="s">
        <v>84</v>
      </c>
      <c r="Z31" s="1" t="s">
        <v>85</v>
      </c>
      <c r="AA31" s="1" t="s">
        <v>86</v>
      </c>
      <c r="AB31" s="1" t="s">
        <v>87</v>
      </c>
      <c r="AC31" s="1" t="s">
        <v>117</v>
      </c>
      <c r="AD31" s="1" t="s">
        <v>89</v>
      </c>
      <c r="AE31" s="1" t="s">
        <v>90</v>
      </c>
      <c r="AF31" s="1" t="s">
        <v>91</v>
      </c>
      <c r="AG31" s="1" t="s">
        <v>0</v>
      </c>
      <c r="AH31" s="1" t="s">
        <v>92</v>
      </c>
      <c r="AI31" s="1" t="s">
        <v>106</v>
      </c>
      <c r="AJ31" s="8">
        <v>1.5</v>
      </c>
      <c r="AK31" s="1" t="s">
        <v>93</v>
      </c>
      <c r="AL31" s="8">
        <v>40.87</v>
      </c>
      <c r="AM31" s="8">
        <v>45.47</v>
      </c>
      <c r="AN31" s="8">
        <v>37.75</v>
      </c>
      <c r="AO31" s="8">
        <v>12.6</v>
      </c>
      <c r="AP31" s="1" t="s">
        <v>205</v>
      </c>
      <c r="AQ31" s="1" t="s">
        <v>159</v>
      </c>
      <c r="AR31" s="1" t="s">
        <v>77</v>
      </c>
      <c r="AS31" s="1" t="s">
        <v>0</v>
      </c>
      <c r="AT31" s="1" t="s">
        <v>96</v>
      </c>
      <c r="AU31" s="8">
        <v>4.78</v>
      </c>
      <c r="AV31" s="1" t="s">
        <v>77</v>
      </c>
      <c r="AW31" s="7" t="s">
        <v>97</v>
      </c>
      <c r="AX31" s="7" t="s">
        <v>68</v>
      </c>
      <c r="AY31" s="1" t="s">
        <v>98</v>
      </c>
    </row>
    <row r="32" spans="1:51" x14ac:dyDescent="0.25">
      <c r="A32" s="6">
        <v>27</v>
      </c>
      <c r="B32" s="7" t="s">
        <v>70</v>
      </c>
      <c r="C32" s="1" t="s">
        <v>212</v>
      </c>
      <c r="D32" s="1" t="s">
        <v>72</v>
      </c>
      <c r="E32" s="1" t="s">
        <v>73</v>
      </c>
      <c r="F32" s="8">
        <v>1.51</v>
      </c>
      <c r="G32" s="1" t="s">
        <v>180</v>
      </c>
      <c r="H32" s="1" t="s">
        <v>79</v>
      </c>
      <c r="I32" s="1" t="s">
        <v>76</v>
      </c>
      <c r="J32" s="9">
        <v>10900</v>
      </c>
      <c r="K32" s="9">
        <v>16459</v>
      </c>
      <c r="L32" s="8">
        <v>-33</v>
      </c>
      <c r="M32" s="8">
        <v>7303</v>
      </c>
      <c r="N32" s="8">
        <v>11027.53</v>
      </c>
      <c r="O32" s="1" t="s">
        <v>77</v>
      </c>
      <c r="P32" s="1" t="s">
        <v>78</v>
      </c>
      <c r="Q32" s="1" t="s">
        <v>78</v>
      </c>
      <c r="R32" s="1" t="s">
        <v>96</v>
      </c>
      <c r="S32" s="10">
        <v>62.5</v>
      </c>
      <c r="T32" s="6">
        <v>60</v>
      </c>
      <c r="U32" s="1" t="s">
        <v>213</v>
      </c>
      <c r="V32" s="1" t="s">
        <v>81</v>
      </c>
      <c r="W32" s="1" t="s">
        <v>82</v>
      </c>
      <c r="X32" s="1" t="s">
        <v>83</v>
      </c>
      <c r="Y32" s="1" t="s">
        <v>84</v>
      </c>
      <c r="Z32" s="1" t="s">
        <v>85</v>
      </c>
      <c r="AA32" s="1" t="s">
        <v>86</v>
      </c>
      <c r="AB32" s="1" t="s">
        <v>104</v>
      </c>
      <c r="AC32" s="1" t="s">
        <v>88</v>
      </c>
      <c r="AD32" s="1" t="s">
        <v>89</v>
      </c>
      <c r="AE32" s="1" t="s">
        <v>90</v>
      </c>
      <c r="AF32" s="1" t="s">
        <v>91</v>
      </c>
      <c r="AG32" s="1" t="s">
        <v>0</v>
      </c>
      <c r="AH32" s="1" t="s">
        <v>198</v>
      </c>
      <c r="AI32" s="1" t="s">
        <v>77</v>
      </c>
      <c r="AJ32" s="8">
        <v>1.45</v>
      </c>
      <c r="AK32" s="1" t="s">
        <v>111</v>
      </c>
      <c r="AL32" s="8">
        <v>38.24</v>
      </c>
      <c r="AM32" s="8">
        <v>40.74</v>
      </c>
      <c r="AN32" s="8">
        <v>45.03</v>
      </c>
      <c r="AO32" s="8">
        <v>16.41</v>
      </c>
      <c r="AP32" s="1" t="s">
        <v>214</v>
      </c>
      <c r="AQ32" s="1" t="s">
        <v>77</v>
      </c>
      <c r="AR32" s="1" t="s">
        <v>77</v>
      </c>
      <c r="AS32" s="1" t="s">
        <v>0</v>
      </c>
      <c r="AT32" s="1" t="s">
        <v>96</v>
      </c>
      <c r="AU32" s="8">
        <v>4.8</v>
      </c>
      <c r="AV32" s="1" t="s">
        <v>77</v>
      </c>
      <c r="AW32" s="7" t="s">
        <v>97</v>
      </c>
      <c r="AX32" s="7" t="s">
        <v>68</v>
      </c>
      <c r="AY32" s="1" t="s">
        <v>98</v>
      </c>
    </row>
    <row r="33" spans="1:51" x14ac:dyDescent="0.25">
      <c r="A33" s="6">
        <v>28</v>
      </c>
      <c r="B33" s="7" t="s">
        <v>70</v>
      </c>
      <c r="C33" s="1" t="s">
        <v>215</v>
      </c>
      <c r="D33" s="1" t="s">
        <v>72</v>
      </c>
      <c r="E33" s="1" t="s">
        <v>73</v>
      </c>
      <c r="F33" s="8">
        <v>1.5</v>
      </c>
      <c r="G33" s="1" t="s">
        <v>180</v>
      </c>
      <c r="H33" s="1" t="s">
        <v>126</v>
      </c>
      <c r="I33" s="1" t="s">
        <v>76</v>
      </c>
      <c r="J33" s="9">
        <v>10100</v>
      </c>
      <c r="K33" s="9">
        <v>15150</v>
      </c>
      <c r="L33" s="8">
        <v>-41.09</v>
      </c>
      <c r="M33" s="8">
        <v>5949.91</v>
      </c>
      <c r="N33" s="8">
        <v>8924.87</v>
      </c>
      <c r="O33" s="1" t="s">
        <v>77</v>
      </c>
      <c r="P33" s="1" t="s">
        <v>78</v>
      </c>
      <c r="Q33" s="1" t="s">
        <v>115</v>
      </c>
      <c r="R33" s="1" t="s">
        <v>96</v>
      </c>
      <c r="S33" s="10">
        <v>63.5</v>
      </c>
      <c r="T33" s="6">
        <v>61</v>
      </c>
      <c r="U33" s="1" t="s">
        <v>216</v>
      </c>
      <c r="V33" s="1" t="s">
        <v>81</v>
      </c>
      <c r="W33" s="1" t="s">
        <v>151</v>
      </c>
      <c r="X33" s="1" t="s">
        <v>83</v>
      </c>
      <c r="Y33" s="1" t="s">
        <v>84</v>
      </c>
      <c r="Z33" s="1" t="s">
        <v>85</v>
      </c>
      <c r="AA33" s="1" t="s">
        <v>86</v>
      </c>
      <c r="AB33" s="1" t="s">
        <v>87</v>
      </c>
      <c r="AC33" s="1" t="s">
        <v>197</v>
      </c>
      <c r="AD33" s="1" t="s">
        <v>89</v>
      </c>
      <c r="AE33" s="1" t="s">
        <v>90</v>
      </c>
      <c r="AF33" s="1" t="s">
        <v>91</v>
      </c>
      <c r="AG33" s="1" t="s">
        <v>0</v>
      </c>
      <c r="AH33" s="1" t="s">
        <v>92</v>
      </c>
      <c r="AI33" s="1" t="s">
        <v>106</v>
      </c>
      <c r="AJ33" s="8">
        <v>1.44</v>
      </c>
      <c r="AK33" s="1" t="s">
        <v>93</v>
      </c>
      <c r="AL33" s="8">
        <v>39.79</v>
      </c>
      <c r="AM33" s="8">
        <v>41.98</v>
      </c>
      <c r="AN33" s="8">
        <v>42.83</v>
      </c>
      <c r="AO33" s="8">
        <v>15.51</v>
      </c>
      <c r="AP33" s="1" t="s">
        <v>217</v>
      </c>
      <c r="AQ33" s="1" t="s">
        <v>206</v>
      </c>
      <c r="AR33" s="1" t="s">
        <v>77</v>
      </c>
      <c r="AS33" s="1" t="s">
        <v>0</v>
      </c>
      <c r="AT33" s="1" t="s">
        <v>96</v>
      </c>
      <c r="AU33" s="8">
        <v>5.07</v>
      </c>
      <c r="AV33" s="1" t="s">
        <v>77</v>
      </c>
      <c r="AW33" s="7" t="s">
        <v>97</v>
      </c>
      <c r="AX33" s="7" t="s">
        <v>68</v>
      </c>
      <c r="AY33" s="1" t="s">
        <v>98</v>
      </c>
    </row>
    <row r="34" spans="1:51" x14ac:dyDescent="0.25">
      <c r="A34" s="6">
        <v>29</v>
      </c>
      <c r="B34" s="7" t="s">
        <v>70</v>
      </c>
      <c r="C34" s="1" t="s">
        <v>218</v>
      </c>
      <c r="D34" s="1" t="s">
        <v>72</v>
      </c>
      <c r="E34" s="1" t="s">
        <v>73</v>
      </c>
      <c r="F34" s="8">
        <v>1.6</v>
      </c>
      <c r="G34" s="1" t="s">
        <v>180</v>
      </c>
      <c r="H34" s="1" t="s">
        <v>142</v>
      </c>
      <c r="I34" s="1" t="s">
        <v>76</v>
      </c>
      <c r="J34" s="9">
        <v>8800</v>
      </c>
      <c r="K34" s="9">
        <v>14080</v>
      </c>
      <c r="L34" s="8">
        <v>-35.32</v>
      </c>
      <c r="M34" s="8">
        <v>5691.84</v>
      </c>
      <c r="N34" s="8">
        <v>9106.94</v>
      </c>
      <c r="O34" s="1" t="s">
        <v>77</v>
      </c>
      <c r="P34" s="1" t="s">
        <v>78</v>
      </c>
      <c r="Q34" s="1" t="s">
        <v>78</v>
      </c>
      <c r="R34" s="1" t="s">
        <v>120</v>
      </c>
      <c r="S34" s="10">
        <v>63.1</v>
      </c>
      <c r="T34" s="6">
        <v>58</v>
      </c>
      <c r="U34" s="1" t="s">
        <v>219</v>
      </c>
      <c r="V34" s="1" t="s">
        <v>81</v>
      </c>
      <c r="W34" s="1" t="s">
        <v>151</v>
      </c>
      <c r="X34" s="1" t="s">
        <v>83</v>
      </c>
      <c r="Y34" s="1" t="s">
        <v>84</v>
      </c>
      <c r="Z34" s="1" t="s">
        <v>85</v>
      </c>
      <c r="AA34" s="1" t="s">
        <v>86</v>
      </c>
      <c r="AB34" s="1" t="s">
        <v>162</v>
      </c>
      <c r="AC34" s="1" t="s">
        <v>88</v>
      </c>
      <c r="AD34" s="1" t="s">
        <v>89</v>
      </c>
      <c r="AE34" s="1" t="s">
        <v>90</v>
      </c>
      <c r="AF34" s="1" t="s">
        <v>91</v>
      </c>
      <c r="AG34" s="1" t="s">
        <v>0</v>
      </c>
      <c r="AH34" s="1" t="s">
        <v>92</v>
      </c>
      <c r="AI34" s="1" t="s">
        <v>106</v>
      </c>
      <c r="AJ34" s="8">
        <v>1.45</v>
      </c>
      <c r="AK34" s="1" t="s">
        <v>153</v>
      </c>
      <c r="AL34" s="8">
        <v>38.02</v>
      </c>
      <c r="AM34" s="8">
        <v>40.02</v>
      </c>
      <c r="AN34" s="8">
        <v>44.66</v>
      </c>
      <c r="AO34" s="8">
        <v>19.17</v>
      </c>
      <c r="AP34" s="1" t="s">
        <v>220</v>
      </c>
      <c r="AQ34" s="1" t="s">
        <v>95</v>
      </c>
      <c r="AR34" s="1" t="s">
        <v>77</v>
      </c>
      <c r="AS34" s="1" t="s">
        <v>124</v>
      </c>
      <c r="AT34" s="1" t="s">
        <v>96</v>
      </c>
      <c r="AU34" s="8">
        <v>3.84</v>
      </c>
      <c r="AV34" s="1" t="s">
        <v>77</v>
      </c>
      <c r="AW34" s="7" t="s">
        <v>97</v>
      </c>
      <c r="AX34" s="7" t="s">
        <v>68</v>
      </c>
      <c r="AY34" s="1" t="s">
        <v>98</v>
      </c>
    </row>
    <row r="35" spans="1:51" x14ac:dyDescent="0.25">
      <c r="A35" s="6">
        <v>30</v>
      </c>
      <c r="B35" s="7" t="s">
        <v>70</v>
      </c>
      <c r="C35" s="1" t="s">
        <v>221</v>
      </c>
      <c r="D35" s="1" t="s">
        <v>72</v>
      </c>
      <c r="E35" s="1" t="s">
        <v>73</v>
      </c>
      <c r="F35" s="8">
        <v>1.5</v>
      </c>
      <c r="G35" s="1" t="s">
        <v>180</v>
      </c>
      <c r="H35" s="1" t="s">
        <v>142</v>
      </c>
      <c r="I35" s="1" t="s">
        <v>76</v>
      </c>
      <c r="J35" s="9">
        <v>8800</v>
      </c>
      <c r="K35" s="9">
        <v>13200</v>
      </c>
      <c r="L35" s="8">
        <v>-29.44</v>
      </c>
      <c r="M35" s="8">
        <v>6209.280000000001</v>
      </c>
      <c r="N35" s="8">
        <v>9313.92</v>
      </c>
      <c r="O35" s="1" t="s">
        <v>77</v>
      </c>
      <c r="P35" s="1" t="s">
        <v>78</v>
      </c>
      <c r="Q35" s="1" t="s">
        <v>78</v>
      </c>
      <c r="R35" s="1" t="s">
        <v>96</v>
      </c>
      <c r="S35" s="10">
        <v>61.8</v>
      </c>
      <c r="T35" s="6">
        <v>61</v>
      </c>
      <c r="U35" s="1" t="s">
        <v>222</v>
      </c>
      <c r="V35" s="1" t="s">
        <v>81</v>
      </c>
      <c r="W35" s="1" t="s">
        <v>101</v>
      </c>
      <c r="X35" s="1" t="s">
        <v>83</v>
      </c>
      <c r="Y35" s="1" t="s">
        <v>223</v>
      </c>
      <c r="Z35" s="1" t="s">
        <v>85</v>
      </c>
      <c r="AA35" s="1" t="s">
        <v>86</v>
      </c>
      <c r="AB35" s="1" t="s">
        <v>162</v>
      </c>
      <c r="AC35" s="1" t="s">
        <v>101</v>
      </c>
      <c r="AD35" s="1" t="s">
        <v>89</v>
      </c>
      <c r="AE35" s="1" t="s">
        <v>90</v>
      </c>
      <c r="AF35" s="1" t="s">
        <v>91</v>
      </c>
      <c r="AG35" s="1" t="s">
        <v>0</v>
      </c>
      <c r="AH35" s="1" t="s">
        <v>92</v>
      </c>
      <c r="AI35" s="1" t="s">
        <v>77</v>
      </c>
      <c r="AJ35" s="8">
        <v>1.52</v>
      </c>
      <c r="AK35" s="1" t="s">
        <v>93</v>
      </c>
      <c r="AL35" s="8">
        <v>38.67</v>
      </c>
      <c r="AM35" s="8">
        <v>42.82</v>
      </c>
      <c r="AN35" s="8">
        <v>39.99</v>
      </c>
      <c r="AO35" s="8">
        <v>13.82</v>
      </c>
      <c r="AP35" s="1" t="s">
        <v>224</v>
      </c>
      <c r="AQ35" s="1" t="s">
        <v>168</v>
      </c>
      <c r="AR35" s="1" t="s">
        <v>77</v>
      </c>
      <c r="AS35" s="1" t="s">
        <v>0</v>
      </c>
      <c r="AT35" s="1" t="s">
        <v>96</v>
      </c>
      <c r="AU35" s="8">
        <v>4.98</v>
      </c>
      <c r="AV35" s="1" t="s">
        <v>77</v>
      </c>
      <c r="AW35" s="7" t="s">
        <v>97</v>
      </c>
      <c r="AX35" s="7" t="s">
        <v>68</v>
      </c>
      <c r="AY35" s="1" t="s">
        <v>98</v>
      </c>
    </row>
    <row r="36" spans="1:51" x14ac:dyDescent="0.25">
      <c r="A36" s="6">
        <v>31</v>
      </c>
      <c r="B36" s="7" t="s">
        <v>70</v>
      </c>
      <c r="C36" s="1" t="s">
        <v>225</v>
      </c>
      <c r="D36" s="1" t="s">
        <v>72</v>
      </c>
      <c r="E36" s="1" t="s">
        <v>73</v>
      </c>
      <c r="F36" s="8">
        <v>1.51</v>
      </c>
      <c r="G36" s="1" t="s">
        <v>180</v>
      </c>
      <c r="H36" s="1" t="s">
        <v>226</v>
      </c>
      <c r="I36" s="1" t="s">
        <v>76</v>
      </c>
      <c r="J36" s="9">
        <v>7400</v>
      </c>
      <c r="K36" s="9">
        <v>11174</v>
      </c>
      <c r="L36" s="8">
        <v>-41</v>
      </c>
      <c r="M36" s="8">
        <v>4366</v>
      </c>
      <c r="N36" s="8">
        <v>6592.66</v>
      </c>
      <c r="O36" s="1" t="s">
        <v>77</v>
      </c>
      <c r="P36" s="1" t="s">
        <v>78</v>
      </c>
      <c r="Q36" s="1" t="s">
        <v>78</v>
      </c>
      <c r="R36" s="1" t="s">
        <v>120</v>
      </c>
      <c r="S36" s="10">
        <v>61.6</v>
      </c>
      <c r="T36" s="6">
        <v>62</v>
      </c>
      <c r="U36" s="1" t="s">
        <v>227</v>
      </c>
      <c r="V36" s="1" t="s">
        <v>81</v>
      </c>
      <c r="W36" s="1" t="s">
        <v>151</v>
      </c>
      <c r="X36" s="1" t="s">
        <v>152</v>
      </c>
      <c r="Y36" s="1" t="s">
        <v>84</v>
      </c>
      <c r="Z36" s="1" t="s">
        <v>85</v>
      </c>
      <c r="AA36" s="1" t="s">
        <v>86</v>
      </c>
      <c r="AB36" s="1" t="s">
        <v>101</v>
      </c>
      <c r="AC36" s="1" t="s">
        <v>88</v>
      </c>
      <c r="AD36" s="1" t="s">
        <v>89</v>
      </c>
      <c r="AE36" s="1" t="s">
        <v>90</v>
      </c>
      <c r="AF36" s="1" t="s">
        <v>91</v>
      </c>
      <c r="AG36" s="1" t="s">
        <v>0</v>
      </c>
      <c r="AH36" s="1" t="s">
        <v>92</v>
      </c>
      <c r="AI36" s="1" t="s">
        <v>77</v>
      </c>
      <c r="AJ36" s="8">
        <v>1.45</v>
      </c>
      <c r="AK36" s="1" t="s">
        <v>111</v>
      </c>
      <c r="AL36" s="8">
        <v>38.03</v>
      </c>
      <c r="AM36" s="8">
        <v>40.15</v>
      </c>
      <c r="AN36" s="8">
        <v>46.78</v>
      </c>
      <c r="AO36" s="8">
        <v>16.44</v>
      </c>
      <c r="AP36" s="1" t="s">
        <v>228</v>
      </c>
      <c r="AQ36" s="1" t="s">
        <v>164</v>
      </c>
      <c r="AR36" s="1" t="s">
        <v>77</v>
      </c>
      <c r="AS36" s="1" t="s">
        <v>124</v>
      </c>
      <c r="AT36" s="1" t="s">
        <v>96</v>
      </c>
      <c r="AU36" s="8">
        <v>4.93</v>
      </c>
      <c r="AV36" s="1" t="s">
        <v>77</v>
      </c>
      <c r="AW36" s="7" t="s">
        <v>97</v>
      </c>
      <c r="AX36" s="7" t="s">
        <v>68</v>
      </c>
      <c r="AY36" s="1" t="s">
        <v>98</v>
      </c>
    </row>
    <row r="37" spans="1:51" x14ac:dyDescent="0.25">
      <c r="A37" s="6">
        <v>32</v>
      </c>
      <c r="B37" s="7" t="s">
        <v>70</v>
      </c>
      <c r="C37" s="1" t="s">
        <v>229</v>
      </c>
      <c r="D37" s="1" t="s">
        <v>72</v>
      </c>
      <c r="E37" s="1" t="s">
        <v>73</v>
      </c>
      <c r="F37" s="8">
        <v>1.5</v>
      </c>
      <c r="G37" s="1" t="s">
        <v>180</v>
      </c>
      <c r="H37" s="1" t="s">
        <v>226</v>
      </c>
      <c r="I37" s="1" t="s">
        <v>76</v>
      </c>
      <c r="J37" s="9">
        <v>7400</v>
      </c>
      <c r="K37" s="9">
        <v>11100</v>
      </c>
      <c r="L37" s="8">
        <v>-40</v>
      </c>
      <c r="M37" s="8">
        <v>4440</v>
      </c>
      <c r="N37" s="8">
        <v>6660</v>
      </c>
      <c r="O37" s="1" t="s">
        <v>77</v>
      </c>
      <c r="P37" s="1" t="s">
        <v>78</v>
      </c>
      <c r="Q37" s="1" t="s">
        <v>78</v>
      </c>
      <c r="R37" s="1" t="s">
        <v>96</v>
      </c>
      <c r="S37" s="10">
        <v>63.2</v>
      </c>
      <c r="T37" s="6">
        <v>62</v>
      </c>
      <c r="U37" s="1" t="s">
        <v>230</v>
      </c>
      <c r="V37" s="1" t="s">
        <v>81</v>
      </c>
      <c r="W37" s="1" t="s">
        <v>186</v>
      </c>
      <c r="X37" s="1" t="s">
        <v>83</v>
      </c>
      <c r="Y37" s="1" t="s">
        <v>101</v>
      </c>
      <c r="Z37" s="1" t="s">
        <v>85</v>
      </c>
      <c r="AA37" s="1" t="s">
        <v>86</v>
      </c>
      <c r="AB37" s="1" t="s">
        <v>87</v>
      </c>
      <c r="AC37" s="1" t="s">
        <v>117</v>
      </c>
      <c r="AD37" s="1" t="s">
        <v>89</v>
      </c>
      <c r="AE37" s="1" t="s">
        <v>90</v>
      </c>
      <c r="AF37" s="1" t="s">
        <v>91</v>
      </c>
      <c r="AG37" s="1" t="s">
        <v>0</v>
      </c>
      <c r="AH37" s="1" t="s">
        <v>92</v>
      </c>
      <c r="AI37" s="1" t="s">
        <v>77</v>
      </c>
      <c r="AJ37" s="8">
        <v>1.45</v>
      </c>
      <c r="AK37" s="1" t="s">
        <v>93</v>
      </c>
      <c r="AL37" s="8">
        <v>39.35</v>
      </c>
      <c r="AM37" s="8">
        <v>42.02</v>
      </c>
      <c r="AN37" s="8">
        <v>46.59</v>
      </c>
      <c r="AO37" s="8">
        <v>15.87</v>
      </c>
      <c r="AP37" s="1" t="s">
        <v>228</v>
      </c>
      <c r="AQ37" s="1" t="s">
        <v>188</v>
      </c>
      <c r="AR37" s="1" t="s">
        <v>77</v>
      </c>
      <c r="AS37" s="1" t="s">
        <v>0</v>
      </c>
      <c r="AT37" s="1" t="s">
        <v>96</v>
      </c>
      <c r="AU37" s="8">
        <v>4.88</v>
      </c>
      <c r="AV37" s="1" t="s">
        <v>77</v>
      </c>
      <c r="AW37" s="7" t="s">
        <v>97</v>
      </c>
      <c r="AX37" s="7" t="s">
        <v>68</v>
      </c>
      <c r="AY37" s="1" t="s">
        <v>98</v>
      </c>
    </row>
    <row r="38" spans="1:51" x14ac:dyDescent="0.25">
      <c r="A38" s="6">
        <v>33</v>
      </c>
      <c r="B38" s="7" t="s">
        <v>70</v>
      </c>
      <c r="C38" s="1" t="s">
        <v>231</v>
      </c>
      <c r="D38" s="1" t="s">
        <v>72</v>
      </c>
      <c r="E38" s="1" t="s">
        <v>73</v>
      </c>
      <c r="F38" s="8">
        <v>1.5</v>
      </c>
      <c r="G38" s="1" t="s">
        <v>232</v>
      </c>
      <c r="H38" s="1" t="s">
        <v>75</v>
      </c>
      <c r="I38" s="1" t="s">
        <v>76</v>
      </c>
      <c r="J38" s="9">
        <v>10300</v>
      </c>
      <c r="K38" s="9">
        <v>15450</v>
      </c>
      <c r="L38" s="8">
        <v>-45.36</v>
      </c>
      <c r="M38" s="8">
        <v>5627.92</v>
      </c>
      <c r="N38" s="8">
        <v>8441.88</v>
      </c>
      <c r="O38" s="1" t="s">
        <v>77</v>
      </c>
      <c r="P38" s="1" t="s">
        <v>78</v>
      </c>
      <c r="Q38" s="1" t="s">
        <v>115</v>
      </c>
      <c r="R38" s="1" t="s">
        <v>120</v>
      </c>
      <c r="S38" s="10">
        <v>63.1</v>
      </c>
      <c r="T38" s="6">
        <v>56</v>
      </c>
      <c r="U38" s="1" t="s">
        <v>233</v>
      </c>
      <c r="V38" s="1" t="s">
        <v>81</v>
      </c>
      <c r="W38" s="1" t="s">
        <v>151</v>
      </c>
      <c r="X38" s="1" t="s">
        <v>152</v>
      </c>
      <c r="Y38" s="1" t="s">
        <v>223</v>
      </c>
      <c r="Z38" s="1" t="s">
        <v>85</v>
      </c>
      <c r="AA38" s="1" t="s">
        <v>86</v>
      </c>
      <c r="AB38" s="1" t="s">
        <v>87</v>
      </c>
      <c r="AC38" s="1" t="s">
        <v>88</v>
      </c>
      <c r="AD38" s="1" t="s">
        <v>89</v>
      </c>
      <c r="AE38" s="1" t="s">
        <v>234</v>
      </c>
      <c r="AF38" s="1" t="s">
        <v>91</v>
      </c>
      <c r="AG38" s="1" t="s">
        <v>0</v>
      </c>
      <c r="AH38" s="1" t="s">
        <v>92</v>
      </c>
      <c r="AI38" s="1" t="s">
        <v>106</v>
      </c>
      <c r="AJ38" s="8">
        <v>1.5</v>
      </c>
      <c r="AK38" s="1" t="s">
        <v>107</v>
      </c>
      <c r="AL38" s="8">
        <v>40.57</v>
      </c>
      <c r="AM38" s="8">
        <v>44.52</v>
      </c>
      <c r="AN38" s="8">
        <v>34.45</v>
      </c>
      <c r="AO38" s="8">
        <v>13.72</v>
      </c>
      <c r="AP38" s="1" t="s">
        <v>235</v>
      </c>
      <c r="AQ38" s="1" t="s">
        <v>188</v>
      </c>
      <c r="AR38" s="1" t="s">
        <v>77</v>
      </c>
      <c r="AS38" s="1" t="s">
        <v>124</v>
      </c>
      <c r="AT38" s="1" t="s">
        <v>96</v>
      </c>
      <c r="AU38" s="8">
        <v>4.93</v>
      </c>
      <c r="AV38" s="1" t="s">
        <v>77</v>
      </c>
      <c r="AW38" s="7" t="s">
        <v>97</v>
      </c>
      <c r="AX38" s="7" t="s">
        <v>68</v>
      </c>
      <c r="AY38" s="1" t="s">
        <v>98</v>
      </c>
    </row>
    <row r="39" spans="1:51" x14ac:dyDescent="0.25">
      <c r="A39" s="6">
        <v>34</v>
      </c>
      <c r="B39" s="7" t="s">
        <v>70</v>
      </c>
      <c r="C39" s="1" t="s">
        <v>236</v>
      </c>
      <c r="D39" s="1" t="s">
        <v>72</v>
      </c>
      <c r="E39" s="1" t="s">
        <v>73</v>
      </c>
      <c r="F39" s="8">
        <v>1.5</v>
      </c>
      <c r="G39" s="1" t="s">
        <v>232</v>
      </c>
      <c r="H39" s="1" t="s">
        <v>75</v>
      </c>
      <c r="I39" s="1" t="s">
        <v>76</v>
      </c>
      <c r="J39" s="9">
        <v>10300</v>
      </c>
      <c r="K39" s="9">
        <v>15450</v>
      </c>
      <c r="L39" s="8">
        <v>-44.42</v>
      </c>
      <c r="M39" s="8">
        <v>5724.74</v>
      </c>
      <c r="N39" s="8">
        <v>8587.11</v>
      </c>
      <c r="O39" s="1" t="s">
        <v>77</v>
      </c>
      <c r="P39" s="1" t="s">
        <v>78</v>
      </c>
      <c r="Q39" s="1" t="s">
        <v>115</v>
      </c>
      <c r="R39" s="1" t="s">
        <v>120</v>
      </c>
      <c r="S39" s="10">
        <v>59.4</v>
      </c>
      <c r="T39" s="6">
        <v>61</v>
      </c>
      <c r="U39" s="1" t="s">
        <v>237</v>
      </c>
      <c r="V39" s="1" t="s">
        <v>81</v>
      </c>
      <c r="W39" s="1" t="s">
        <v>101</v>
      </c>
      <c r="X39" s="1" t="s">
        <v>83</v>
      </c>
      <c r="Y39" s="1" t="s">
        <v>223</v>
      </c>
      <c r="Z39" s="1" t="s">
        <v>85</v>
      </c>
      <c r="AA39" s="1" t="s">
        <v>86</v>
      </c>
      <c r="AB39" s="1" t="s">
        <v>87</v>
      </c>
      <c r="AC39" s="1" t="s">
        <v>117</v>
      </c>
      <c r="AD39" s="1" t="s">
        <v>89</v>
      </c>
      <c r="AE39" s="1" t="s">
        <v>90</v>
      </c>
      <c r="AF39" s="1" t="s">
        <v>91</v>
      </c>
      <c r="AG39" s="1" t="s">
        <v>0</v>
      </c>
      <c r="AH39" s="1" t="s">
        <v>92</v>
      </c>
      <c r="AI39" s="1" t="s">
        <v>106</v>
      </c>
      <c r="AJ39" s="8">
        <v>1.52</v>
      </c>
      <c r="AK39" s="1" t="s">
        <v>238</v>
      </c>
      <c r="AL39" s="8">
        <v>37.74</v>
      </c>
      <c r="AM39" s="8">
        <v>40.19</v>
      </c>
      <c r="AN39" s="8">
        <v>43.67</v>
      </c>
      <c r="AO39" s="8">
        <v>14.78</v>
      </c>
      <c r="AP39" s="1" t="s">
        <v>239</v>
      </c>
      <c r="AQ39" s="1" t="s">
        <v>188</v>
      </c>
      <c r="AR39" s="1" t="s">
        <v>77</v>
      </c>
      <c r="AS39" s="1" t="s">
        <v>124</v>
      </c>
      <c r="AT39" s="1" t="s">
        <v>96</v>
      </c>
      <c r="AU39" s="8">
        <v>4.29</v>
      </c>
      <c r="AV39" s="1" t="s">
        <v>77</v>
      </c>
      <c r="AW39" s="7" t="s">
        <v>97</v>
      </c>
      <c r="AX39" s="7" t="s">
        <v>68</v>
      </c>
      <c r="AY39" s="1" t="s">
        <v>98</v>
      </c>
    </row>
    <row r="40" spans="1:51" x14ac:dyDescent="0.25">
      <c r="A40" s="6">
        <v>35</v>
      </c>
      <c r="B40" s="7" t="s">
        <v>70</v>
      </c>
      <c r="C40" s="1" t="s">
        <v>240</v>
      </c>
      <c r="D40" s="1" t="s">
        <v>72</v>
      </c>
      <c r="E40" s="1" t="s">
        <v>73</v>
      </c>
      <c r="F40" s="8">
        <v>1.5</v>
      </c>
      <c r="G40" s="1" t="s">
        <v>232</v>
      </c>
      <c r="H40" s="1" t="s">
        <v>114</v>
      </c>
      <c r="I40" s="1" t="s">
        <v>76</v>
      </c>
      <c r="J40" s="9">
        <v>9800</v>
      </c>
      <c r="K40" s="9">
        <v>14700</v>
      </c>
      <c r="L40" s="8">
        <v>-43.4</v>
      </c>
      <c r="M40" s="8">
        <v>5546.8</v>
      </c>
      <c r="N40" s="8">
        <v>8320.2</v>
      </c>
      <c r="O40" s="1" t="s">
        <v>77</v>
      </c>
      <c r="P40" s="1" t="s">
        <v>78</v>
      </c>
      <c r="Q40" s="1" t="s">
        <v>78</v>
      </c>
      <c r="R40" s="1" t="s">
        <v>120</v>
      </c>
      <c r="S40" s="10">
        <v>62.6</v>
      </c>
      <c r="T40" s="6">
        <v>59</v>
      </c>
      <c r="U40" s="1" t="s">
        <v>241</v>
      </c>
      <c r="V40" s="1" t="s">
        <v>81</v>
      </c>
      <c r="W40" s="1" t="s">
        <v>186</v>
      </c>
      <c r="X40" s="1" t="s">
        <v>152</v>
      </c>
      <c r="Y40" s="1" t="s">
        <v>84</v>
      </c>
      <c r="Z40" s="1" t="s">
        <v>85</v>
      </c>
      <c r="AA40" s="1" t="s">
        <v>86</v>
      </c>
      <c r="AB40" s="1" t="s">
        <v>87</v>
      </c>
      <c r="AC40" s="1" t="s">
        <v>117</v>
      </c>
      <c r="AD40" s="1" t="s">
        <v>89</v>
      </c>
      <c r="AE40" s="1" t="s">
        <v>90</v>
      </c>
      <c r="AF40" s="1" t="s">
        <v>91</v>
      </c>
      <c r="AG40" s="1" t="s">
        <v>0</v>
      </c>
      <c r="AH40" s="1" t="s">
        <v>92</v>
      </c>
      <c r="AI40" s="1" t="s">
        <v>106</v>
      </c>
      <c r="AJ40" s="8">
        <v>1.52</v>
      </c>
      <c r="AK40" s="1" t="s">
        <v>238</v>
      </c>
      <c r="AL40" s="8">
        <v>38.17</v>
      </c>
      <c r="AM40" s="8">
        <v>41.18</v>
      </c>
      <c r="AN40" s="8">
        <v>43.1</v>
      </c>
      <c r="AO40" s="8">
        <v>17.38</v>
      </c>
      <c r="AP40" s="1" t="s">
        <v>242</v>
      </c>
      <c r="AQ40" s="1" t="s">
        <v>206</v>
      </c>
      <c r="AR40" s="1" t="s">
        <v>77</v>
      </c>
      <c r="AS40" s="1" t="s">
        <v>124</v>
      </c>
      <c r="AT40" s="1" t="s">
        <v>96</v>
      </c>
      <c r="AU40" s="8">
        <v>4.14</v>
      </c>
      <c r="AV40" s="1" t="s">
        <v>77</v>
      </c>
      <c r="AW40" s="7" t="s">
        <v>97</v>
      </c>
      <c r="AX40" s="7" t="s">
        <v>68</v>
      </c>
      <c r="AY40" s="1" t="s">
        <v>98</v>
      </c>
    </row>
    <row r="41" spans="1:51" x14ac:dyDescent="0.25">
      <c r="A41" s="6">
        <v>36</v>
      </c>
      <c r="B41" s="7" t="s">
        <v>70</v>
      </c>
      <c r="C41" s="1" t="s">
        <v>243</v>
      </c>
      <c r="D41" s="1" t="s">
        <v>72</v>
      </c>
      <c r="E41" s="1" t="s">
        <v>73</v>
      </c>
      <c r="F41" s="8">
        <v>1.51</v>
      </c>
      <c r="G41" s="1" t="s">
        <v>232</v>
      </c>
      <c r="H41" s="1" t="s">
        <v>114</v>
      </c>
      <c r="I41" s="1" t="s">
        <v>76</v>
      </c>
      <c r="J41" s="9">
        <v>9800</v>
      </c>
      <c r="K41" s="9">
        <v>14798</v>
      </c>
      <c r="L41" s="8">
        <v>-26.82</v>
      </c>
      <c r="M41" s="8">
        <v>7171.639999999999</v>
      </c>
      <c r="N41" s="8">
        <v>10829.18</v>
      </c>
      <c r="O41" s="1" t="s">
        <v>77</v>
      </c>
      <c r="P41" s="1" t="s">
        <v>78</v>
      </c>
      <c r="Q41" s="1" t="s">
        <v>78</v>
      </c>
      <c r="R41" s="1" t="s">
        <v>96</v>
      </c>
      <c r="S41" s="10">
        <v>62.5</v>
      </c>
      <c r="T41" s="6">
        <v>60</v>
      </c>
      <c r="U41" s="1" t="s">
        <v>244</v>
      </c>
      <c r="V41" s="1" t="s">
        <v>81</v>
      </c>
      <c r="W41" s="1" t="s">
        <v>101</v>
      </c>
      <c r="X41" s="1" t="s">
        <v>152</v>
      </c>
      <c r="Y41" s="1" t="s">
        <v>84</v>
      </c>
      <c r="Z41" s="1" t="s">
        <v>245</v>
      </c>
      <c r="AA41" s="1" t="s">
        <v>86</v>
      </c>
      <c r="AB41" s="1" t="s">
        <v>104</v>
      </c>
      <c r="AC41" s="1" t="s">
        <v>88</v>
      </c>
      <c r="AD41" s="1" t="s">
        <v>89</v>
      </c>
      <c r="AE41" s="1" t="s">
        <v>234</v>
      </c>
      <c r="AF41" s="1" t="s">
        <v>91</v>
      </c>
      <c r="AG41" s="1" t="s">
        <v>0</v>
      </c>
      <c r="AH41" s="1" t="s">
        <v>92</v>
      </c>
      <c r="AI41" s="1" t="s">
        <v>106</v>
      </c>
      <c r="AJ41" s="8">
        <v>1.5</v>
      </c>
      <c r="AK41" s="1" t="s">
        <v>111</v>
      </c>
      <c r="AL41" s="8">
        <v>39.07</v>
      </c>
      <c r="AM41" s="8">
        <v>41.68</v>
      </c>
      <c r="AN41" s="8">
        <v>43.35</v>
      </c>
      <c r="AO41" s="8">
        <v>16.18</v>
      </c>
      <c r="AP41" s="1" t="s">
        <v>246</v>
      </c>
      <c r="AQ41" s="1" t="s">
        <v>247</v>
      </c>
      <c r="AR41" s="1" t="s">
        <v>77</v>
      </c>
      <c r="AS41" s="1" t="s">
        <v>0</v>
      </c>
      <c r="AT41" s="1" t="s">
        <v>96</v>
      </c>
      <c r="AU41" s="8">
        <v>4.77</v>
      </c>
      <c r="AV41" s="1" t="s">
        <v>77</v>
      </c>
      <c r="AW41" s="7" t="s">
        <v>97</v>
      </c>
      <c r="AX41" s="7" t="s">
        <v>68</v>
      </c>
      <c r="AY41" s="1" t="s">
        <v>98</v>
      </c>
    </row>
    <row r="42" spans="1:51" x14ac:dyDescent="0.25">
      <c r="A42" s="6">
        <v>37</v>
      </c>
      <c r="B42" s="7" t="s">
        <v>70</v>
      </c>
      <c r="C42" s="1" t="s">
        <v>248</v>
      </c>
      <c r="D42" s="1" t="s">
        <v>72</v>
      </c>
      <c r="E42" s="1" t="s">
        <v>73</v>
      </c>
      <c r="F42" s="8">
        <v>1.5</v>
      </c>
      <c r="G42" s="1" t="s">
        <v>232</v>
      </c>
      <c r="H42" s="1" t="s">
        <v>79</v>
      </c>
      <c r="I42" s="1" t="s">
        <v>76</v>
      </c>
      <c r="J42" s="9">
        <v>9300</v>
      </c>
      <c r="K42" s="9">
        <v>13950</v>
      </c>
      <c r="L42" s="8">
        <v>-36.76</v>
      </c>
      <c r="M42" s="8">
        <v>5881.32</v>
      </c>
      <c r="N42" s="8">
        <v>8821.98</v>
      </c>
      <c r="O42" s="1" t="s">
        <v>77</v>
      </c>
      <c r="P42" s="1" t="s">
        <v>78</v>
      </c>
      <c r="Q42" s="1" t="s">
        <v>78</v>
      </c>
      <c r="R42" s="1" t="s">
        <v>96</v>
      </c>
      <c r="S42" s="10">
        <v>62.7</v>
      </c>
      <c r="T42" s="6">
        <v>61</v>
      </c>
      <c r="U42" s="1" t="s">
        <v>249</v>
      </c>
      <c r="V42" s="1" t="s">
        <v>81</v>
      </c>
      <c r="W42" s="1" t="s">
        <v>186</v>
      </c>
      <c r="X42" s="1" t="s">
        <v>152</v>
      </c>
      <c r="Y42" s="1" t="s">
        <v>84</v>
      </c>
      <c r="Z42" s="1" t="s">
        <v>85</v>
      </c>
      <c r="AA42" s="1" t="s">
        <v>86</v>
      </c>
      <c r="AB42" s="1" t="s">
        <v>162</v>
      </c>
      <c r="AC42" s="1" t="s">
        <v>88</v>
      </c>
      <c r="AD42" s="1" t="s">
        <v>89</v>
      </c>
      <c r="AE42" s="1" t="s">
        <v>234</v>
      </c>
      <c r="AF42" s="1" t="s">
        <v>91</v>
      </c>
      <c r="AG42" s="1" t="s">
        <v>0</v>
      </c>
      <c r="AH42" s="1" t="s">
        <v>92</v>
      </c>
      <c r="AI42" s="1" t="s">
        <v>77</v>
      </c>
      <c r="AJ42" s="8">
        <v>1.49</v>
      </c>
      <c r="AK42" s="1" t="s">
        <v>122</v>
      </c>
      <c r="AL42" s="8">
        <v>40.57</v>
      </c>
      <c r="AM42" s="8">
        <v>43.95</v>
      </c>
      <c r="AN42" s="8">
        <v>38.55</v>
      </c>
      <c r="AO42" s="8">
        <v>13.58</v>
      </c>
      <c r="AP42" s="1" t="s">
        <v>250</v>
      </c>
      <c r="AQ42" s="1" t="s">
        <v>247</v>
      </c>
      <c r="AR42" s="1" t="s">
        <v>77</v>
      </c>
      <c r="AS42" s="1" t="s">
        <v>0</v>
      </c>
      <c r="AT42" s="1" t="s">
        <v>96</v>
      </c>
      <c r="AU42" s="8">
        <v>5.01</v>
      </c>
      <c r="AV42" s="1" t="s">
        <v>77</v>
      </c>
      <c r="AW42" s="7" t="s">
        <v>97</v>
      </c>
      <c r="AX42" s="7" t="s">
        <v>68</v>
      </c>
      <c r="AY42" s="1" t="s">
        <v>98</v>
      </c>
    </row>
    <row r="43" spans="1:51" x14ac:dyDescent="0.25">
      <c r="A43" s="6">
        <v>38</v>
      </c>
      <c r="B43" s="7" t="s">
        <v>70</v>
      </c>
      <c r="C43" s="1" t="s">
        <v>251</v>
      </c>
      <c r="D43" s="1" t="s">
        <v>72</v>
      </c>
      <c r="E43" s="1" t="s">
        <v>73</v>
      </c>
      <c r="F43" s="8">
        <v>1.6</v>
      </c>
      <c r="G43" s="1" t="s">
        <v>232</v>
      </c>
      <c r="H43" s="1" t="s">
        <v>79</v>
      </c>
      <c r="I43" s="1" t="s">
        <v>76</v>
      </c>
      <c r="J43" s="9">
        <v>9300</v>
      </c>
      <c r="K43" s="9">
        <v>14880</v>
      </c>
      <c r="L43" s="8">
        <v>-35.75</v>
      </c>
      <c r="M43" s="8">
        <v>5975.25</v>
      </c>
      <c r="N43" s="8">
        <v>9560.4</v>
      </c>
      <c r="O43" s="1" t="s">
        <v>77</v>
      </c>
      <c r="P43" s="1" t="s">
        <v>78</v>
      </c>
      <c r="Q43" s="1" t="s">
        <v>78</v>
      </c>
      <c r="R43" s="1" t="s">
        <v>79</v>
      </c>
      <c r="S43" s="10">
        <v>61.4</v>
      </c>
      <c r="T43" s="6">
        <v>61</v>
      </c>
      <c r="U43" s="1" t="s">
        <v>252</v>
      </c>
      <c r="V43" s="1" t="s">
        <v>81</v>
      </c>
      <c r="W43" s="1" t="s">
        <v>151</v>
      </c>
      <c r="X43" s="1" t="s">
        <v>152</v>
      </c>
      <c r="Y43" s="1" t="s">
        <v>223</v>
      </c>
      <c r="Z43" s="1" t="s">
        <v>245</v>
      </c>
      <c r="AA43" s="1" t="s">
        <v>86</v>
      </c>
      <c r="AB43" s="1" t="s">
        <v>87</v>
      </c>
      <c r="AC43" s="1" t="s">
        <v>117</v>
      </c>
      <c r="AD43" s="1" t="s">
        <v>89</v>
      </c>
      <c r="AE43" s="1" t="s">
        <v>234</v>
      </c>
      <c r="AF43" s="1" t="s">
        <v>91</v>
      </c>
      <c r="AG43" s="1" t="s">
        <v>0</v>
      </c>
      <c r="AH43" s="1" t="s">
        <v>92</v>
      </c>
      <c r="AI43" s="1" t="s">
        <v>77</v>
      </c>
      <c r="AJ43" s="8">
        <v>1.52</v>
      </c>
      <c r="AK43" s="1" t="s">
        <v>122</v>
      </c>
      <c r="AL43" s="8">
        <v>40.26</v>
      </c>
      <c r="AM43" s="8">
        <v>43.28</v>
      </c>
      <c r="AN43" s="8">
        <v>35.69</v>
      </c>
      <c r="AO43" s="8">
        <v>13.09</v>
      </c>
      <c r="AP43" s="1" t="s">
        <v>253</v>
      </c>
      <c r="AQ43" s="1" t="s">
        <v>247</v>
      </c>
      <c r="AR43" s="1" t="s">
        <v>77</v>
      </c>
      <c r="AS43" s="1" t="s">
        <v>0</v>
      </c>
      <c r="AT43" s="1" t="s">
        <v>96</v>
      </c>
      <c r="AU43" s="8">
        <v>4.97</v>
      </c>
      <c r="AV43" s="1" t="s">
        <v>77</v>
      </c>
      <c r="AW43" s="7" t="s">
        <v>97</v>
      </c>
      <c r="AX43" s="7" t="s">
        <v>68</v>
      </c>
      <c r="AY43" s="1" t="s">
        <v>98</v>
      </c>
    </row>
    <row r="44" spans="1:51" x14ac:dyDescent="0.25">
      <c r="A44" s="6">
        <v>39</v>
      </c>
      <c r="B44" s="7" t="s">
        <v>70</v>
      </c>
      <c r="C44" s="1" t="s">
        <v>254</v>
      </c>
      <c r="D44" s="1" t="s">
        <v>72</v>
      </c>
      <c r="E44" s="1" t="s">
        <v>73</v>
      </c>
      <c r="F44" s="8">
        <v>1.5</v>
      </c>
      <c r="G44" s="1" t="s">
        <v>232</v>
      </c>
      <c r="H44" s="1" t="s">
        <v>79</v>
      </c>
      <c r="I44" s="1" t="s">
        <v>76</v>
      </c>
      <c r="J44" s="9">
        <v>9300</v>
      </c>
      <c r="K44" s="9">
        <v>13950</v>
      </c>
      <c r="L44" s="8">
        <v>-28.77</v>
      </c>
      <c r="M44" s="8">
        <v>6624.389999999999</v>
      </c>
      <c r="N44" s="8">
        <v>9936.58</v>
      </c>
      <c r="O44" s="1" t="s">
        <v>77</v>
      </c>
      <c r="P44" s="1" t="s">
        <v>78</v>
      </c>
      <c r="Q44" s="1" t="s">
        <v>78</v>
      </c>
      <c r="R44" s="1" t="s">
        <v>79</v>
      </c>
      <c r="S44" s="10">
        <v>63</v>
      </c>
      <c r="T44" s="6">
        <v>58</v>
      </c>
      <c r="U44" s="1" t="s">
        <v>255</v>
      </c>
      <c r="V44" s="1" t="s">
        <v>81</v>
      </c>
      <c r="W44" s="1" t="s">
        <v>151</v>
      </c>
      <c r="X44" s="1" t="s">
        <v>152</v>
      </c>
      <c r="Y44" s="1" t="s">
        <v>84</v>
      </c>
      <c r="Z44" s="1" t="s">
        <v>85</v>
      </c>
      <c r="AA44" s="1" t="s">
        <v>86</v>
      </c>
      <c r="AB44" s="1" t="s">
        <v>87</v>
      </c>
      <c r="AC44" s="1" t="s">
        <v>197</v>
      </c>
      <c r="AD44" s="1" t="s">
        <v>89</v>
      </c>
      <c r="AE44" s="1" t="s">
        <v>90</v>
      </c>
      <c r="AF44" s="1" t="s">
        <v>91</v>
      </c>
      <c r="AG44" s="1" t="s">
        <v>0</v>
      </c>
      <c r="AH44" s="1" t="s">
        <v>92</v>
      </c>
      <c r="AI44" s="1" t="s">
        <v>77</v>
      </c>
      <c r="AJ44" s="8">
        <v>1.45</v>
      </c>
      <c r="AK44" s="1" t="s">
        <v>111</v>
      </c>
      <c r="AL44" s="8">
        <v>38</v>
      </c>
      <c r="AM44" s="8">
        <v>40.79</v>
      </c>
      <c r="AN44" s="8">
        <v>42.14</v>
      </c>
      <c r="AO44" s="8">
        <v>17.57</v>
      </c>
      <c r="AP44" s="1" t="s">
        <v>256</v>
      </c>
      <c r="AQ44" s="1" t="s">
        <v>206</v>
      </c>
      <c r="AR44" s="1" t="s">
        <v>77</v>
      </c>
      <c r="AS44" s="1" t="s">
        <v>0</v>
      </c>
      <c r="AT44" s="1" t="s">
        <v>96</v>
      </c>
      <c r="AU44" s="8">
        <v>4.7</v>
      </c>
      <c r="AV44" s="1" t="s">
        <v>77</v>
      </c>
      <c r="AW44" s="7" t="s">
        <v>97</v>
      </c>
      <c r="AX44" s="7" t="s">
        <v>68</v>
      </c>
      <c r="AY44" s="1" t="s">
        <v>98</v>
      </c>
    </row>
    <row r="45" spans="1:51" x14ac:dyDescent="0.25">
      <c r="A45" s="6">
        <v>40</v>
      </c>
      <c r="B45" s="7" t="s">
        <v>70</v>
      </c>
      <c r="C45" s="1" t="s">
        <v>257</v>
      </c>
      <c r="D45" s="1" t="s">
        <v>72</v>
      </c>
      <c r="E45" s="1" t="s">
        <v>73</v>
      </c>
      <c r="F45" s="8">
        <v>1.5</v>
      </c>
      <c r="G45" s="1" t="s">
        <v>232</v>
      </c>
      <c r="H45" s="1" t="s">
        <v>126</v>
      </c>
      <c r="I45" s="1" t="s">
        <v>76</v>
      </c>
      <c r="J45" s="9">
        <v>8600</v>
      </c>
      <c r="K45" s="9">
        <v>12900</v>
      </c>
      <c r="L45" s="8">
        <v>-48.36</v>
      </c>
      <c r="M45" s="8">
        <v>4441.04</v>
      </c>
      <c r="N45" s="8">
        <v>6661.56</v>
      </c>
      <c r="O45" s="1" t="s">
        <v>77</v>
      </c>
      <c r="P45" s="1" t="s">
        <v>78</v>
      </c>
      <c r="Q45" s="1" t="s">
        <v>78</v>
      </c>
      <c r="R45" s="1" t="s">
        <v>120</v>
      </c>
      <c r="S45" s="10">
        <v>61.2</v>
      </c>
      <c r="T45" s="6">
        <v>62</v>
      </c>
      <c r="U45" s="1" t="s">
        <v>258</v>
      </c>
      <c r="V45" s="1" t="s">
        <v>81</v>
      </c>
      <c r="W45" s="1" t="s">
        <v>151</v>
      </c>
      <c r="X45" s="1" t="s">
        <v>259</v>
      </c>
      <c r="Y45" s="1" t="s">
        <v>84</v>
      </c>
      <c r="Z45" s="1" t="s">
        <v>85</v>
      </c>
      <c r="AA45" s="1" t="s">
        <v>86</v>
      </c>
      <c r="AB45" s="1" t="s">
        <v>162</v>
      </c>
      <c r="AC45" s="1" t="s">
        <v>88</v>
      </c>
      <c r="AD45" s="1" t="s">
        <v>89</v>
      </c>
      <c r="AE45" s="1" t="s">
        <v>234</v>
      </c>
      <c r="AF45" s="1" t="s">
        <v>91</v>
      </c>
      <c r="AG45" s="1" t="s">
        <v>0</v>
      </c>
      <c r="AH45" s="1" t="s">
        <v>92</v>
      </c>
      <c r="AI45" s="1" t="s">
        <v>106</v>
      </c>
      <c r="AJ45" s="8">
        <v>1.38</v>
      </c>
      <c r="AK45" s="1" t="s">
        <v>107</v>
      </c>
      <c r="AL45" s="8">
        <v>37.22</v>
      </c>
      <c r="AM45" s="8">
        <v>39.57</v>
      </c>
      <c r="AN45" s="8">
        <v>44.07</v>
      </c>
      <c r="AO45" s="8">
        <v>16.84</v>
      </c>
      <c r="AP45" s="1" t="s">
        <v>260</v>
      </c>
      <c r="AQ45" s="1" t="s">
        <v>247</v>
      </c>
      <c r="AR45" s="1" t="s">
        <v>77</v>
      </c>
      <c r="AS45" s="1" t="s">
        <v>124</v>
      </c>
      <c r="AT45" s="1" t="s">
        <v>96</v>
      </c>
      <c r="AU45" s="8">
        <v>4.84</v>
      </c>
      <c r="AV45" s="1" t="s">
        <v>77</v>
      </c>
      <c r="AW45" s="7" t="s">
        <v>97</v>
      </c>
      <c r="AX45" s="7" t="s">
        <v>68</v>
      </c>
      <c r="AY45" s="1" t="s">
        <v>98</v>
      </c>
    </row>
    <row r="46" spans="1:51" x14ac:dyDescent="0.25">
      <c r="A46" s="6">
        <v>41</v>
      </c>
      <c r="B46" s="7" t="s">
        <v>70</v>
      </c>
      <c r="C46" s="1" t="s">
        <v>261</v>
      </c>
      <c r="D46" s="1" t="s">
        <v>72</v>
      </c>
      <c r="E46" s="1" t="s">
        <v>73</v>
      </c>
      <c r="F46" s="8">
        <v>1.5</v>
      </c>
      <c r="G46" s="1" t="s">
        <v>232</v>
      </c>
      <c r="H46" s="1" t="s">
        <v>126</v>
      </c>
      <c r="I46" s="1" t="s">
        <v>76</v>
      </c>
      <c r="J46" s="9">
        <v>8600</v>
      </c>
      <c r="K46" s="9">
        <v>12900</v>
      </c>
      <c r="L46" s="8">
        <v>-41.01</v>
      </c>
      <c r="M46" s="8">
        <v>5073.139999999999</v>
      </c>
      <c r="N46" s="8">
        <v>7609.71</v>
      </c>
      <c r="O46" s="1" t="s">
        <v>77</v>
      </c>
      <c r="P46" s="1" t="s">
        <v>78</v>
      </c>
      <c r="Q46" s="1" t="s">
        <v>78</v>
      </c>
      <c r="R46" s="1" t="s">
        <v>96</v>
      </c>
      <c r="S46" s="10">
        <v>56.6</v>
      </c>
      <c r="T46" s="6">
        <v>65</v>
      </c>
      <c r="U46" s="1" t="s">
        <v>262</v>
      </c>
      <c r="V46" s="1" t="s">
        <v>81</v>
      </c>
      <c r="W46" s="1" t="s">
        <v>151</v>
      </c>
      <c r="X46" s="1" t="s">
        <v>83</v>
      </c>
      <c r="Y46" s="1" t="s">
        <v>84</v>
      </c>
      <c r="Z46" s="1" t="s">
        <v>85</v>
      </c>
      <c r="AA46" s="1" t="s">
        <v>86</v>
      </c>
      <c r="AB46" s="1" t="s">
        <v>101</v>
      </c>
      <c r="AC46" s="1" t="s">
        <v>101</v>
      </c>
      <c r="AD46" s="1" t="s">
        <v>89</v>
      </c>
      <c r="AE46" s="1" t="s">
        <v>90</v>
      </c>
      <c r="AF46" s="1" t="s">
        <v>91</v>
      </c>
      <c r="AG46" s="1" t="s">
        <v>0</v>
      </c>
      <c r="AH46" s="1" t="s">
        <v>133</v>
      </c>
      <c r="AI46" s="1" t="s">
        <v>106</v>
      </c>
      <c r="AJ46" s="8">
        <v>1.39</v>
      </c>
      <c r="AK46" s="1" t="s">
        <v>107</v>
      </c>
      <c r="AL46" s="8">
        <v>36.49</v>
      </c>
      <c r="AM46" s="8">
        <v>39.02</v>
      </c>
      <c r="AN46" s="8">
        <v>37.71</v>
      </c>
      <c r="AO46" s="8">
        <v>11.8</v>
      </c>
      <c r="AP46" s="1" t="s">
        <v>263</v>
      </c>
      <c r="AQ46" s="1" t="s">
        <v>155</v>
      </c>
      <c r="AR46" s="1" t="s">
        <v>77</v>
      </c>
      <c r="AS46" s="1" t="s">
        <v>0</v>
      </c>
      <c r="AT46" s="1" t="s">
        <v>96</v>
      </c>
      <c r="AU46" s="8">
        <v>5.39</v>
      </c>
      <c r="AV46" s="1" t="s">
        <v>77</v>
      </c>
      <c r="AW46" s="7" t="s">
        <v>97</v>
      </c>
      <c r="AX46" s="7" t="s">
        <v>68</v>
      </c>
      <c r="AY46" s="1" t="s">
        <v>98</v>
      </c>
    </row>
    <row r="47" spans="1:51" x14ac:dyDescent="0.25">
      <c r="A47" s="6">
        <v>42</v>
      </c>
      <c r="B47" s="7" t="s">
        <v>70</v>
      </c>
      <c r="C47" s="1" t="s">
        <v>264</v>
      </c>
      <c r="D47" s="1" t="s">
        <v>72</v>
      </c>
      <c r="E47" s="1" t="s">
        <v>73</v>
      </c>
      <c r="F47" s="8">
        <v>1.51</v>
      </c>
      <c r="G47" s="1" t="s">
        <v>232</v>
      </c>
      <c r="H47" s="1" t="s">
        <v>126</v>
      </c>
      <c r="I47" s="1" t="s">
        <v>76</v>
      </c>
      <c r="J47" s="9">
        <v>8600</v>
      </c>
      <c r="K47" s="9">
        <v>12986</v>
      </c>
      <c r="L47" s="8">
        <v>-33.22</v>
      </c>
      <c r="M47" s="8">
        <v>5743.08</v>
      </c>
      <c r="N47" s="8">
        <v>8672.05</v>
      </c>
      <c r="O47" s="1" t="s">
        <v>77</v>
      </c>
      <c r="P47" s="1" t="s">
        <v>78</v>
      </c>
      <c r="Q47" s="1" t="s">
        <v>78</v>
      </c>
      <c r="R47" s="1" t="s">
        <v>96</v>
      </c>
      <c r="S47" s="10">
        <v>62.7</v>
      </c>
      <c r="T47" s="6">
        <v>61</v>
      </c>
      <c r="U47" s="1" t="s">
        <v>265</v>
      </c>
      <c r="V47" s="1" t="s">
        <v>81</v>
      </c>
      <c r="W47" s="1" t="s">
        <v>151</v>
      </c>
      <c r="X47" s="1" t="s">
        <v>152</v>
      </c>
      <c r="Y47" s="1" t="s">
        <v>84</v>
      </c>
      <c r="Z47" s="1" t="s">
        <v>245</v>
      </c>
      <c r="AA47" s="1" t="s">
        <v>86</v>
      </c>
      <c r="AB47" s="1" t="s">
        <v>101</v>
      </c>
      <c r="AC47" s="1" t="s">
        <v>88</v>
      </c>
      <c r="AD47" s="1" t="s">
        <v>89</v>
      </c>
      <c r="AE47" s="1" t="s">
        <v>234</v>
      </c>
      <c r="AF47" s="1" t="s">
        <v>91</v>
      </c>
      <c r="AG47" s="1" t="s">
        <v>0</v>
      </c>
      <c r="AH47" s="1" t="s">
        <v>92</v>
      </c>
      <c r="AI47" s="1" t="s">
        <v>77</v>
      </c>
      <c r="AJ47" s="8">
        <v>1.5</v>
      </c>
      <c r="AK47" s="1" t="s">
        <v>238</v>
      </c>
      <c r="AL47" s="8">
        <v>38.6</v>
      </c>
      <c r="AM47" s="8">
        <v>40.58</v>
      </c>
      <c r="AN47" s="8">
        <v>45.82</v>
      </c>
      <c r="AO47" s="8">
        <v>17.45</v>
      </c>
      <c r="AP47" s="1" t="s">
        <v>266</v>
      </c>
      <c r="AQ47" s="1" t="s">
        <v>164</v>
      </c>
      <c r="AR47" s="1" t="s">
        <v>77</v>
      </c>
      <c r="AS47" s="1" t="s">
        <v>0</v>
      </c>
      <c r="AT47" s="1" t="s">
        <v>96</v>
      </c>
      <c r="AU47" s="8">
        <v>4.77</v>
      </c>
      <c r="AV47" s="1" t="s">
        <v>77</v>
      </c>
      <c r="AW47" s="7" t="s">
        <v>97</v>
      </c>
      <c r="AX47" s="7" t="s">
        <v>68</v>
      </c>
      <c r="AY47" s="1" t="s">
        <v>98</v>
      </c>
    </row>
    <row r="48" spans="1:51" x14ac:dyDescent="0.25">
      <c r="A48" s="6">
        <v>43</v>
      </c>
      <c r="B48" s="7" t="s">
        <v>70</v>
      </c>
      <c r="C48" s="1" t="s">
        <v>267</v>
      </c>
      <c r="D48" s="1" t="s">
        <v>72</v>
      </c>
      <c r="E48" s="1" t="s">
        <v>73</v>
      </c>
      <c r="F48" s="8">
        <v>1.5</v>
      </c>
      <c r="G48" s="1" t="s">
        <v>232</v>
      </c>
      <c r="H48" s="1" t="s">
        <v>126</v>
      </c>
      <c r="I48" s="1" t="s">
        <v>76</v>
      </c>
      <c r="J48" s="9">
        <v>8600</v>
      </c>
      <c r="K48" s="9">
        <v>12900</v>
      </c>
      <c r="L48" s="8">
        <v>-32.51</v>
      </c>
      <c r="M48" s="8">
        <v>5804.139999999999</v>
      </c>
      <c r="N48" s="8">
        <v>8706.21</v>
      </c>
      <c r="O48" s="1" t="s">
        <v>77</v>
      </c>
      <c r="P48" s="1" t="s">
        <v>78</v>
      </c>
      <c r="Q48" s="1" t="s">
        <v>78</v>
      </c>
      <c r="R48" s="1" t="s">
        <v>96</v>
      </c>
      <c r="S48" s="10">
        <v>63.1</v>
      </c>
      <c r="T48" s="6">
        <v>57</v>
      </c>
      <c r="U48" s="1" t="s">
        <v>268</v>
      </c>
      <c r="V48" s="1" t="s">
        <v>81</v>
      </c>
      <c r="W48" s="1" t="s">
        <v>151</v>
      </c>
      <c r="X48" s="1" t="s">
        <v>152</v>
      </c>
      <c r="Y48" s="1" t="s">
        <v>84</v>
      </c>
      <c r="Z48" s="1" t="s">
        <v>245</v>
      </c>
      <c r="AA48" s="1" t="s">
        <v>86</v>
      </c>
      <c r="AB48" s="1" t="s">
        <v>87</v>
      </c>
      <c r="AC48" s="1" t="s">
        <v>101</v>
      </c>
      <c r="AD48" s="1" t="s">
        <v>101</v>
      </c>
      <c r="AE48" s="1" t="s">
        <v>234</v>
      </c>
      <c r="AF48" s="1" t="s">
        <v>91</v>
      </c>
      <c r="AG48" s="1" t="s">
        <v>0</v>
      </c>
      <c r="AH48" s="1" t="s">
        <v>92</v>
      </c>
      <c r="AI48" s="1" t="s">
        <v>106</v>
      </c>
      <c r="AJ48" s="8">
        <v>1.45</v>
      </c>
      <c r="AK48" s="1" t="s">
        <v>93</v>
      </c>
      <c r="AL48" s="8">
        <v>38.46</v>
      </c>
      <c r="AM48" s="8">
        <v>41.38</v>
      </c>
      <c r="AN48" s="8">
        <v>39.92</v>
      </c>
      <c r="AO48" s="8">
        <v>16.74</v>
      </c>
      <c r="AP48" s="1" t="s">
        <v>269</v>
      </c>
      <c r="AQ48" s="1" t="s">
        <v>206</v>
      </c>
      <c r="AR48" s="1" t="s">
        <v>77</v>
      </c>
      <c r="AS48" s="1" t="s">
        <v>0</v>
      </c>
      <c r="AT48" s="1" t="s">
        <v>96</v>
      </c>
      <c r="AU48" s="8">
        <v>4.89</v>
      </c>
      <c r="AV48" s="1" t="s">
        <v>77</v>
      </c>
      <c r="AW48" s="7" t="s">
        <v>97</v>
      </c>
      <c r="AX48" s="7" t="s">
        <v>68</v>
      </c>
      <c r="AY48" s="1" t="s">
        <v>98</v>
      </c>
    </row>
    <row r="49" spans="1:51" x14ac:dyDescent="0.25">
      <c r="A49" s="6">
        <v>44</v>
      </c>
      <c r="B49" s="7" t="s">
        <v>70</v>
      </c>
      <c r="C49" s="1" t="s">
        <v>270</v>
      </c>
      <c r="D49" s="1" t="s">
        <v>72</v>
      </c>
      <c r="E49" s="1" t="s">
        <v>73</v>
      </c>
      <c r="F49" s="8">
        <v>1.51</v>
      </c>
      <c r="G49" s="1" t="s">
        <v>232</v>
      </c>
      <c r="H49" s="1" t="s">
        <v>126</v>
      </c>
      <c r="I49" s="1" t="s">
        <v>76</v>
      </c>
      <c r="J49" s="9">
        <v>8600</v>
      </c>
      <c r="K49" s="9">
        <v>12986</v>
      </c>
      <c r="L49" s="8">
        <v>-29.62</v>
      </c>
      <c r="M49" s="8">
        <v>6052.68</v>
      </c>
      <c r="N49" s="8">
        <v>9139.55</v>
      </c>
      <c r="O49" s="1" t="s">
        <v>77</v>
      </c>
      <c r="P49" s="1" t="s">
        <v>78</v>
      </c>
      <c r="Q49" s="1" t="s">
        <v>78</v>
      </c>
      <c r="R49" s="1" t="s">
        <v>96</v>
      </c>
      <c r="S49" s="10">
        <v>60.7</v>
      </c>
      <c r="T49" s="6">
        <v>60</v>
      </c>
      <c r="U49" s="1" t="s">
        <v>271</v>
      </c>
      <c r="V49" s="1" t="s">
        <v>81</v>
      </c>
      <c r="W49" s="1" t="s">
        <v>101</v>
      </c>
      <c r="X49" s="1" t="s">
        <v>101</v>
      </c>
      <c r="Y49" s="1" t="s">
        <v>84</v>
      </c>
      <c r="Z49" s="1" t="s">
        <v>245</v>
      </c>
      <c r="AA49" s="1" t="s">
        <v>86</v>
      </c>
      <c r="AB49" s="1" t="s">
        <v>162</v>
      </c>
      <c r="AC49" s="1" t="s">
        <v>88</v>
      </c>
      <c r="AD49" s="1" t="s">
        <v>89</v>
      </c>
      <c r="AE49" s="1" t="s">
        <v>234</v>
      </c>
      <c r="AF49" s="1" t="s">
        <v>91</v>
      </c>
      <c r="AG49" s="1" t="s">
        <v>0</v>
      </c>
      <c r="AH49" s="1" t="s">
        <v>92</v>
      </c>
      <c r="AI49" s="1" t="s">
        <v>77</v>
      </c>
      <c r="AJ49" s="8">
        <v>1.49</v>
      </c>
      <c r="AK49" s="1" t="s">
        <v>134</v>
      </c>
      <c r="AL49" s="8">
        <v>38.92</v>
      </c>
      <c r="AM49" s="8">
        <v>42.24</v>
      </c>
      <c r="AN49" s="8">
        <v>38.76</v>
      </c>
      <c r="AO49" s="8">
        <v>13.72</v>
      </c>
      <c r="AP49" s="1" t="s">
        <v>272</v>
      </c>
      <c r="AQ49" s="1" t="s">
        <v>247</v>
      </c>
      <c r="AR49" s="1" t="s">
        <v>77</v>
      </c>
      <c r="AS49" s="1" t="s">
        <v>0</v>
      </c>
      <c r="AT49" s="1" t="s">
        <v>96</v>
      </c>
      <c r="AU49" s="8">
        <v>4.92</v>
      </c>
      <c r="AV49" s="1" t="s">
        <v>77</v>
      </c>
      <c r="AW49" s="7" t="s">
        <v>97</v>
      </c>
      <c r="AX49" s="7" t="s">
        <v>68</v>
      </c>
      <c r="AY49" s="1" t="s">
        <v>98</v>
      </c>
    </row>
    <row r="50" spans="1:51" x14ac:dyDescent="0.25">
      <c r="A50" s="6">
        <v>45</v>
      </c>
      <c r="B50" s="7" t="s">
        <v>70</v>
      </c>
      <c r="C50" s="1" t="s">
        <v>273</v>
      </c>
      <c r="D50" s="1" t="s">
        <v>72</v>
      </c>
      <c r="E50" s="1" t="s">
        <v>73</v>
      </c>
      <c r="F50" s="8">
        <v>1.5</v>
      </c>
      <c r="G50" s="1" t="s">
        <v>232</v>
      </c>
      <c r="H50" s="1" t="s">
        <v>126</v>
      </c>
      <c r="I50" s="1" t="s">
        <v>76</v>
      </c>
      <c r="J50" s="9">
        <v>8600</v>
      </c>
      <c r="K50" s="9">
        <v>12900</v>
      </c>
      <c r="L50" s="8">
        <v>-28.83</v>
      </c>
      <c r="M50" s="8">
        <v>6120.62</v>
      </c>
      <c r="N50" s="8">
        <v>9180.93</v>
      </c>
      <c r="O50" s="1" t="s">
        <v>77</v>
      </c>
      <c r="P50" s="1" t="s">
        <v>78</v>
      </c>
      <c r="Q50" s="1" t="s">
        <v>78</v>
      </c>
      <c r="R50" s="1" t="s">
        <v>79</v>
      </c>
      <c r="S50" s="10">
        <v>61.6</v>
      </c>
      <c r="T50" s="6">
        <v>61</v>
      </c>
      <c r="U50" s="1" t="s">
        <v>274</v>
      </c>
      <c r="V50" s="1" t="s">
        <v>81</v>
      </c>
      <c r="W50" s="1" t="s">
        <v>82</v>
      </c>
      <c r="X50" s="1" t="s">
        <v>83</v>
      </c>
      <c r="Y50" s="1" t="s">
        <v>84</v>
      </c>
      <c r="Z50" s="1" t="s">
        <v>245</v>
      </c>
      <c r="AA50" s="1" t="s">
        <v>86</v>
      </c>
      <c r="AB50" s="1" t="s">
        <v>87</v>
      </c>
      <c r="AC50" s="1" t="s">
        <v>88</v>
      </c>
      <c r="AD50" s="1" t="s">
        <v>89</v>
      </c>
      <c r="AE50" s="1" t="s">
        <v>90</v>
      </c>
      <c r="AF50" s="1" t="s">
        <v>91</v>
      </c>
      <c r="AG50" s="1" t="s">
        <v>0</v>
      </c>
      <c r="AH50" s="1" t="s">
        <v>92</v>
      </c>
      <c r="AI50" s="1" t="s">
        <v>77</v>
      </c>
      <c r="AJ50" s="8">
        <v>1.45</v>
      </c>
      <c r="AK50" s="1" t="s">
        <v>238</v>
      </c>
      <c r="AL50" s="8">
        <v>41.25</v>
      </c>
      <c r="AM50" s="8">
        <v>45.7</v>
      </c>
      <c r="AN50" s="8">
        <v>34.48</v>
      </c>
      <c r="AO50" s="8">
        <v>11.32</v>
      </c>
      <c r="AP50" s="1" t="s">
        <v>275</v>
      </c>
      <c r="AQ50" s="1" t="s">
        <v>276</v>
      </c>
      <c r="AR50" s="1" t="s">
        <v>77</v>
      </c>
      <c r="AS50" s="1" t="s">
        <v>0</v>
      </c>
      <c r="AT50" s="1" t="s">
        <v>96</v>
      </c>
      <c r="AU50" s="8">
        <v>4.64</v>
      </c>
      <c r="AV50" s="1" t="s">
        <v>77</v>
      </c>
      <c r="AW50" s="7" t="s">
        <v>97</v>
      </c>
      <c r="AX50" s="7" t="s">
        <v>68</v>
      </c>
      <c r="AY50" s="1" t="s">
        <v>98</v>
      </c>
    </row>
    <row r="51" spans="1:51" x14ac:dyDescent="0.25">
      <c r="A51" s="6">
        <v>46</v>
      </c>
      <c r="B51" s="7" t="s">
        <v>70</v>
      </c>
      <c r="C51" s="1" t="s">
        <v>277</v>
      </c>
      <c r="D51" s="1" t="s">
        <v>72</v>
      </c>
      <c r="E51" s="1" t="s">
        <v>73</v>
      </c>
      <c r="F51" s="8">
        <v>1.5</v>
      </c>
      <c r="G51" s="1" t="s">
        <v>232</v>
      </c>
      <c r="H51" s="1" t="s">
        <v>142</v>
      </c>
      <c r="I51" s="1" t="s">
        <v>76</v>
      </c>
      <c r="J51" s="9">
        <v>8000</v>
      </c>
      <c r="K51" s="9">
        <v>12000</v>
      </c>
      <c r="L51" s="8">
        <v>-37.44</v>
      </c>
      <c r="M51" s="8">
        <v>5004.8</v>
      </c>
      <c r="N51" s="8">
        <v>7507.2</v>
      </c>
      <c r="O51" s="1" t="s">
        <v>77</v>
      </c>
      <c r="P51" s="1" t="s">
        <v>78</v>
      </c>
      <c r="Q51" s="1" t="s">
        <v>115</v>
      </c>
      <c r="R51" s="1" t="s">
        <v>79</v>
      </c>
      <c r="S51" s="10">
        <v>63</v>
      </c>
      <c r="T51" s="6">
        <v>58</v>
      </c>
      <c r="U51" s="1" t="s">
        <v>278</v>
      </c>
      <c r="V51" s="1" t="s">
        <v>81</v>
      </c>
      <c r="W51" s="1" t="s">
        <v>186</v>
      </c>
      <c r="X51" s="1" t="s">
        <v>83</v>
      </c>
      <c r="Y51" s="1" t="s">
        <v>84</v>
      </c>
      <c r="Z51" s="1" t="s">
        <v>85</v>
      </c>
      <c r="AA51" s="1" t="s">
        <v>86</v>
      </c>
      <c r="AB51" s="1" t="s">
        <v>101</v>
      </c>
      <c r="AC51" s="1" t="s">
        <v>117</v>
      </c>
      <c r="AD51" s="1" t="s">
        <v>89</v>
      </c>
      <c r="AE51" s="1" t="s">
        <v>234</v>
      </c>
      <c r="AF51" s="1" t="s">
        <v>91</v>
      </c>
      <c r="AG51" s="1" t="s">
        <v>0</v>
      </c>
      <c r="AH51" s="1" t="s">
        <v>92</v>
      </c>
      <c r="AI51" s="1" t="s">
        <v>77</v>
      </c>
      <c r="AJ51" s="8">
        <v>1.45</v>
      </c>
      <c r="AK51" s="1" t="s">
        <v>111</v>
      </c>
      <c r="AL51" s="8">
        <v>37.81</v>
      </c>
      <c r="AM51" s="8">
        <v>40.38</v>
      </c>
      <c r="AN51" s="8">
        <v>42.29</v>
      </c>
      <c r="AO51" s="8">
        <v>16.78</v>
      </c>
      <c r="AP51" s="1" t="s">
        <v>279</v>
      </c>
      <c r="AQ51" s="1" t="s">
        <v>164</v>
      </c>
      <c r="AR51" s="1" t="s">
        <v>77</v>
      </c>
      <c r="AS51" s="1" t="s">
        <v>0</v>
      </c>
      <c r="AT51" s="1" t="s">
        <v>96</v>
      </c>
      <c r="AU51" s="8">
        <v>5.11</v>
      </c>
      <c r="AV51" s="1" t="s">
        <v>77</v>
      </c>
      <c r="AW51" s="7" t="s">
        <v>97</v>
      </c>
      <c r="AX51" s="7" t="s">
        <v>68</v>
      </c>
      <c r="AY51" s="1" t="s">
        <v>98</v>
      </c>
    </row>
    <row r="52" spans="1:51" x14ac:dyDescent="0.25">
      <c r="A52" s="6">
        <v>47</v>
      </c>
      <c r="B52" s="7" t="s">
        <v>70</v>
      </c>
      <c r="C52" s="1" t="s">
        <v>280</v>
      </c>
      <c r="D52" s="1" t="s">
        <v>72</v>
      </c>
      <c r="E52" s="1" t="s">
        <v>73</v>
      </c>
      <c r="F52" s="8">
        <v>1.51</v>
      </c>
      <c r="G52" s="1" t="s">
        <v>232</v>
      </c>
      <c r="H52" s="1" t="s">
        <v>142</v>
      </c>
      <c r="I52" s="1" t="s">
        <v>76</v>
      </c>
      <c r="J52" s="9">
        <v>8000</v>
      </c>
      <c r="K52" s="9">
        <v>12080</v>
      </c>
      <c r="L52" s="8">
        <v>-35.37</v>
      </c>
      <c r="M52" s="8">
        <v>5170.4</v>
      </c>
      <c r="N52" s="8">
        <v>7807.3</v>
      </c>
      <c r="O52" s="1" t="s">
        <v>77</v>
      </c>
      <c r="P52" s="1" t="s">
        <v>78</v>
      </c>
      <c r="Q52" s="1" t="s">
        <v>115</v>
      </c>
      <c r="R52" s="1" t="s">
        <v>96</v>
      </c>
      <c r="S52" s="10">
        <v>62.7</v>
      </c>
      <c r="T52" s="6">
        <v>59</v>
      </c>
      <c r="U52" s="1" t="s">
        <v>281</v>
      </c>
      <c r="V52" s="1" t="s">
        <v>81</v>
      </c>
      <c r="W52" s="1" t="s">
        <v>186</v>
      </c>
      <c r="X52" s="1" t="s">
        <v>83</v>
      </c>
      <c r="Y52" s="1" t="s">
        <v>101</v>
      </c>
      <c r="Z52" s="1" t="s">
        <v>85</v>
      </c>
      <c r="AA52" s="1" t="s">
        <v>86</v>
      </c>
      <c r="AB52" s="1" t="s">
        <v>162</v>
      </c>
      <c r="AC52" s="1" t="s">
        <v>88</v>
      </c>
      <c r="AD52" s="1" t="s">
        <v>89</v>
      </c>
      <c r="AE52" s="1" t="s">
        <v>90</v>
      </c>
      <c r="AF52" s="1" t="s">
        <v>91</v>
      </c>
      <c r="AG52" s="1" t="s">
        <v>0</v>
      </c>
      <c r="AH52" s="1" t="s">
        <v>92</v>
      </c>
      <c r="AI52" s="1" t="s">
        <v>106</v>
      </c>
      <c r="AJ52" s="8">
        <v>1.5</v>
      </c>
      <c r="AK52" s="1" t="s">
        <v>111</v>
      </c>
      <c r="AL52" s="8">
        <v>39.03</v>
      </c>
      <c r="AM52" s="8">
        <v>41.36</v>
      </c>
      <c r="AN52" s="8">
        <v>41.83</v>
      </c>
      <c r="AO52" s="8">
        <v>17.27</v>
      </c>
      <c r="AP52" s="1" t="s">
        <v>282</v>
      </c>
      <c r="AQ52" s="1" t="s">
        <v>178</v>
      </c>
      <c r="AR52" s="1" t="s">
        <v>77</v>
      </c>
      <c r="AS52" s="1" t="s">
        <v>0</v>
      </c>
      <c r="AT52" s="1" t="s">
        <v>96</v>
      </c>
      <c r="AU52" s="8">
        <v>4.16</v>
      </c>
      <c r="AV52" s="1" t="s">
        <v>77</v>
      </c>
      <c r="AW52" s="7" t="s">
        <v>97</v>
      </c>
      <c r="AX52" s="7" t="s">
        <v>68</v>
      </c>
      <c r="AY52" s="1" t="s">
        <v>98</v>
      </c>
    </row>
    <row r="53" spans="1:51" x14ac:dyDescent="0.25">
      <c r="A53" s="6">
        <v>48</v>
      </c>
      <c r="B53" s="7" t="s">
        <v>70</v>
      </c>
      <c r="C53" s="1" t="s">
        <v>283</v>
      </c>
      <c r="D53" s="1" t="s">
        <v>72</v>
      </c>
      <c r="E53" s="1" t="s">
        <v>73</v>
      </c>
      <c r="F53" s="8">
        <v>1.51</v>
      </c>
      <c r="G53" s="1" t="s">
        <v>232</v>
      </c>
      <c r="H53" s="1" t="s">
        <v>142</v>
      </c>
      <c r="I53" s="1" t="s">
        <v>76</v>
      </c>
      <c r="J53" s="9">
        <v>8000</v>
      </c>
      <c r="K53" s="9">
        <v>12080</v>
      </c>
      <c r="L53" s="8">
        <v>-34.95</v>
      </c>
      <c r="M53" s="8">
        <v>5204</v>
      </c>
      <c r="N53" s="8">
        <v>7858.04</v>
      </c>
      <c r="O53" s="1" t="s">
        <v>77</v>
      </c>
      <c r="P53" s="1" t="s">
        <v>78</v>
      </c>
      <c r="Q53" s="1" t="s">
        <v>78</v>
      </c>
      <c r="R53" s="1" t="s">
        <v>120</v>
      </c>
      <c r="S53" s="10">
        <v>62.2</v>
      </c>
      <c r="T53" s="6">
        <v>62</v>
      </c>
      <c r="U53" s="1" t="s">
        <v>284</v>
      </c>
      <c r="V53" s="1" t="s">
        <v>81</v>
      </c>
      <c r="W53" s="1" t="s">
        <v>151</v>
      </c>
      <c r="X53" s="1" t="s">
        <v>83</v>
      </c>
      <c r="Y53" s="1" t="s">
        <v>223</v>
      </c>
      <c r="Z53" s="1" t="s">
        <v>85</v>
      </c>
      <c r="AA53" s="1" t="s">
        <v>86</v>
      </c>
      <c r="AB53" s="1" t="s">
        <v>104</v>
      </c>
      <c r="AC53" s="1" t="s">
        <v>88</v>
      </c>
      <c r="AD53" s="1" t="s">
        <v>285</v>
      </c>
      <c r="AE53" s="1" t="s">
        <v>234</v>
      </c>
      <c r="AF53" s="1" t="s">
        <v>91</v>
      </c>
      <c r="AG53" s="1" t="s">
        <v>0</v>
      </c>
      <c r="AH53" s="1" t="s">
        <v>92</v>
      </c>
      <c r="AI53" s="1" t="s">
        <v>77</v>
      </c>
      <c r="AJ53" s="8">
        <v>1.45</v>
      </c>
      <c r="AK53" s="1" t="s">
        <v>122</v>
      </c>
      <c r="AL53" s="8">
        <v>38.21</v>
      </c>
      <c r="AM53" s="8">
        <v>40.66</v>
      </c>
      <c r="AN53" s="8">
        <v>46.82</v>
      </c>
      <c r="AO53" s="8">
        <v>16.47</v>
      </c>
      <c r="AP53" s="1" t="s">
        <v>286</v>
      </c>
      <c r="AQ53" s="1" t="s">
        <v>164</v>
      </c>
      <c r="AR53" s="1" t="s">
        <v>77</v>
      </c>
      <c r="AS53" s="1" t="s">
        <v>124</v>
      </c>
      <c r="AT53" s="1" t="s">
        <v>96</v>
      </c>
      <c r="AU53" s="8">
        <v>5.01</v>
      </c>
      <c r="AV53" s="1" t="s">
        <v>77</v>
      </c>
      <c r="AW53" s="7" t="s">
        <v>97</v>
      </c>
      <c r="AX53" s="7" t="s">
        <v>68</v>
      </c>
      <c r="AY53" s="1" t="s">
        <v>98</v>
      </c>
    </row>
    <row r="54" spans="1:51" x14ac:dyDescent="0.25">
      <c r="A54" s="6">
        <v>49</v>
      </c>
      <c r="B54" s="7" t="s">
        <v>70</v>
      </c>
      <c r="C54" s="1" t="s">
        <v>287</v>
      </c>
      <c r="D54" s="1" t="s">
        <v>72</v>
      </c>
      <c r="E54" s="1" t="s">
        <v>73</v>
      </c>
      <c r="F54" s="8">
        <v>1.55</v>
      </c>
      <c r="G54" s="1" t="s">
        <v>232</v>
      </c>
      <c r="H54" s="1" t="s">
        <v>142</v>
      </c>
      <c r="I54" s="1" t="s">
        <v>76</v>
      </c>
      <c r="J54" s="9">
        <v>8000</v>
      </c>
      <c r="K54" s="9">
        <v>12400</v>
      </c>
      <c r="L54" s="8">
        <v>-30.99</v>
      </c>
      <c r="M54" s="8">
        <v>5520.8</v>
      </c>
      <c r="N54" s="8">
        <v>8557.24</v>
      </c>
      <c r="O54" s="1" t="s">
        <v>77</v>
      </c>
      <c r="P54" s="1" t="s">
        <v>115</v>
      </c>
      <c r="Q54" s="1" t="s">
        <v>78</v>
      </c>
      <c r="R54" s="1" t="s">
        <v>96</v>
      </c>
      <c r="S54" s="10">
        <v>62.6</v>
      </c>
      <c r="T54" s="6">
        <v>61</v>
      </c>
      <c r="U54" s="1" t="s">
        <v>288</v>
      </c>
      <c r="V54" s="1" t="s">
        <v>81</v>
      </c>
      <c r="W54" s="1" t="s">
        <v>151</v>
      </c>
      <c r="X54" s="1" t="s">
        <v>83</v>
      </c>
      <c r="Y54" s="1" t="s">
        <v>223</v>
      </c>
      <c r="Z54" s="1" t="s">
        <v>85</v>
      </c>
      <c r="AA54" s="1" t="s">
        <v>86</v>
      </c>
      <c r="AB54" s="1" t="s">
        <v>104</v>
      </c>
      <c r="AC54" s="1" t="s">
        <v>88</v>
      </c>
      <c r="AD54" s="1" t="s">
        <v>89</v>
      </c>
      <c r="AE54" s="1" t="s">
        <v>90</v>
      </c>
      <c r="AF54" s="1" t="s">
        <v>91</v>
      </c>
      <c r="AG54" s="1" t="s">
        <v>0</v>
      </c>
      <c r="AH54" s="1" t="s">
        <v>92</v>
      </c>
      <c r="AI54" s="1" t="s">
        <v>77</v>
      </c>
      <c r="AJ54" s="8">
        <v>1.46</v>
      </c>
      <c r="AK54" s="1" t="s">
        <v>111</v>
      </c>
      <c r="AL54" s="8">
        <v>39.82</v>
      </c>
      <c r="AM54" s="8">
        <v>41.78</v>
      </c>
      <c r="AN54" s="8">
        <v>44.76</v>
      </c>
      <c r="AO54" s="8">
        <v>16.07</v>
      </c>
      <c r="AP54" s="1" t="s">
        <v>289</v>
      </c>
      <c r="AQ54" s="1" t="s">
        <v>290</v>
      </c>
      <c r="AR54" s="1" t="s">
        <v>77</v>
      </c>
      <c r="AS54" s="1" t="s">
        <v>0</v>
      </c>
      <c r="AT54" s="1" t="s">
        <v>96</v>
      </c>
      <c r="AU54" s="8">
        <v>4.81</v>
      </c>
      <c r="AV54" s="1" t="s">
        <v>77</v>
      </c>
      <c r="AW54" s="7" t="s">
        <v>97</v>
      </c>
      <c r="AX54" s="7" t="s">
        <v>68</v>
      </c>
      <c r="AY54" s="1" t="s">
        <v>98</v>
      </c>
    </row>
    <row r="55" spans="1:51" x14ac:dyDescent="0.25">
      <c r="A55" s="6">
        <v>50</v>
      </c>
      <c r="B55" s="7" t="s">
        <v>70</v>
      </c>
      <c r="C55" s="1" t="s">
        <v>291</v>
      </c>
      <c r="D55" s="1" t="s">
        <v>72</v>
      </c>
      <c r="E55" s="1" t="s">
        <v>73</v>
      </c>
      <c r="F55" s="8">
        <v>1.51</v>
      </c>
      <c r="G55" s="1" t="s">
        <v>232</v>
      </c>
      <c r="H55" s="1" t="s">
        <v>142</v>
      </c>
      <c r="I55" s="1" t="s">
        <v>76</v>
      </c>
      <c r="J55" s="9">
        <v>8000</v>
      </c>
      <c r="K55" s="9">
        <v>12080</v>
      </c>
      <c r="L55" s="8">
        <v>-29.25</v>
      </c>
      <c r="M55" s="8">
        <v>5660</v>
      </c>
      <c r="N55" s="8">
        <v>8546.6</v>
      </c>
      <c r="O55" s="1" t="s">
        <v>77</v>
      </c>
      <c r="P55" s="1" t="s">
        <v>78</v>
      </c>
      <c r="Q55" s="1" t="s">
        <v>78</v>
      </c>
      <c r="R55" s="1" t="s">
        <v>96</v>
      </c>
      <c r="S55" s="10">
        <v>63</v>
      </c>
      <c r="T55" s="6">
        <v>61</v>
      </c>
      <c r="U55" s="1" t="s">
        <v>292</v>
      </c>
      <c r="V55" s="1" t="s">
        <v>81</v>
      </c>
      <c r="W55" s="1" t="s">
        <v>151</v>
      </c>
      <c r="X55" s="1" t="s">
        <v>152</v>
      </c>
      <c r="Y55" s="1" t="s">
        <v>223</v>
      </c>
      <c r="Z55" s="1" t="s">
        <v>85</v>
      </c>
      <c r="AA55" s="1" t="s">
        <v>86</v>
      </c>
      <c r="AB55" s="1" t="s">
        <v>162</v>
      </c>
      <c r="AC55" s="1" t="s">
        <v>88</v>
      </c>
      <c r="AD55" s="1" t="s">
        <v>89</v>
      </c>
      <c r="AE55" s="1" t="s">
        <v>234</v>
      </c>
      <c r="AF55" s="1" t="s">
        <v>91</v>
      </c>
      <c r="AG55" s="1" t="s">
        <v>0</v>
      </c>
      <c r="AH55" s="1" t="s">
        <v>92</v>
      </c>
      <c r="AI55" s="1" t="s">
        <v>77</v>
      </c>
      <c r="AJ55" s="8">
        <v>1.47</v>
      </c>
      <c r="AK55" s="1" t="s">
        <v>134</v>
      </c>
      <c r="AL55" s="8">
        <v>37.18</v>
      </c>
      <c r="AM55" s="8">
        <v>39.52</v>
      </c>
      <c r="AN55" s="8">
        <v>49.36</v>
      </c>
      <c r="AO55" s="8">
        <v>18.8</v>
      </c>
      <c r="AP55" s="1" t="s">
        <v>293</v>
      </c>
      <c r="AQ55" s="1" t="s">
        <v>247</v>
      </c>
      <c r="AR55" s="1" t="s">
        <v>77</v>
      </c>
      <c r="AS55" s="1" t="s">
        <v>0</v>
      </c>
      <c r="AT55" s="1" t="s">
        <v>96</v>
      </c>
      <c r="AU55" s="8">
        <v>4.78</v>
      </c>
      <c r="AV55" s="1" t="s">
        <v>77</v>
      </c>
      <c r="AW55" s="7" t="s">
        <v>97</v>
      </c>
      <c r="AX55" s="7" t="s">
        <v>68</v>
      </c>
      <c r="AY55" s="1" t="s">
        <v>98</v>
      </c>
    </row>
    <row r="56" spans="1:51" x14ac:dyDescent="0.25">
      <c r="A56" s="6">
        <v>51</v>
      </c>
      <c r="B56" s="7" t="s">
        <v>70</v>
      </c>
      <c r="C56" s="1" t="s">
        <v>294</v>
      </c>
      <c r="D56" s="1" t="s">
        <v>72</v>
      </c>
      <c r="E56" s="1" t="s">
        <v>73</v>
      </c>
      <c r="F56" s="8">
        <v>1.51</v>
      </c>
      <c r="G56" s="1" t="s">
        <v>232</v>
      </c>
      <c r="H56" s="1" t="s">
        <v>226</v>
      </c>
      <c r="I56" s="1" t="s">
        <v>76</v>
      </c>
      <c r="J56" s="9">
        <v>7000</v>
      </c>
      <c r="K56" s="9">
        <v>10570</v>
      </c>
      <c r="L56" s="8">
        <v>-46</v>
      </c>
      <c r="M56" s="8">
        <v>3780</v>
      </c>
      <c r="N56" s="8">
        <v>5707.8</v>
      </c>
      <c r="O56" s="1" t="s">
        <v>77</v>
      </c>
      <c r="P56" s="1" t="s">
        <v>78</v>
      </c>
      <c r="Q56" s="1" t="s">
        <v>78</v>
      </c>
      <c r="R56" s="1" t="s">
        <v>79</v>
      </c>
      <c r="S56" s="10">
        <v>56.4</v>
      </c>
      <c r="T56" s="6">
        <v>62</v>
      </c>
      <c r="U56" s="1" t="s">
        <v>295</v>
      </c>
      <c r="V56" s="1" t="s">
        <v>81</v>
      </c>
      <c r="W56" s="1" t="s">
        <v>186</v>
      </c>
      <c r="X56" s="1" t="s">
        <v>83</v>
      </c>
      <c r="Y56" s="1" t="s">
        <v>84</v>
      </c>
      <c r="Z56" s="1" t="s">
        <v>101</v>
      </c>
      <c r="AA56" s="1" t="s">
        <v>86</v>
      </c>
      <c r="AB56" s="1" t="s">
        <v>101</v>
      </c>
      <c r="AC56" s="1" t="s">
        <v>101</v>
      </c>
      <c r="AD56" s="1" t="s">
        <v>101</v>
      </c>
      <c r="AE56" s="1" t="s">
        <v>234</v>
      </c>
      <c r="AF56" s="1" t="s">
        <v>91</v>
      </c>
      <c r="AG56" s="1" t="s">
        <v>0</v>
      </c>
      <c r="AH56" s="1" t="s">
        <v>92</v>
      </c>
      <c r="AI56" s="1" t="s">
        <v>77</v>
      </c>
      <c r="AJ56" s="8">
        <v>1.38</v>
      </c>
      <c r="AK56" s="1" t="s">
        <v>111</v>
      </c>
      <c r="AL56" s="8">
        <v>37.86</v>
      </c>
      <c r="AM56" s="8">
        <v>40.09</v>
      </c>
      <c r="AN56" s="8">
        <v>38.87</v>
      </c>
      <c r="AO56" s="8">
        <v>12.2</v>
      </c>
      <c r="AP56" s="1" t="s">
        <v>296</v>
      </c>
      <c r="AQ56" s="1" t="s">
        <v>164</v>
      </c>
      <c r="AR56" s="1" t="s">
        <v>77</v>
      </c>
      <c r="AS56" s="1" t="s">
        <v>0</v>
      </c>
      <c r="AT56" s="1" t="s">
        <v>96</v>
      </c>
      <c r="AU56" s="8">
        <v>4.23</v>
      </c>
      <c r="AV56" s="1" t="s">
        <v>77</v>
      </c>
      <c r="AW56" s="7" t="s">
        <v>97</v>
      </c>
      <c r="AX56" s="7" t="s">
        <v>68</v>
      </c>
      <c r="AY56" s="1" t="s">
        <v>98</v>
      </c>
    </row>
    <row r="57" spans="1:51" x14ac:dyDescent="0.25">
      <c r="A57" s="6">
        <v>52</v>
      </c>
      <c r="B57" s="7" t="s">
        <v>70</v>
      </c>
      <c r="C57" s="1" t="s">
        <v>297</v>
      </c>
      <c r="D57" s="1" t="s">
        <v>72</v>
      </c>
      <c r="E57" s="1" t="s">
        <v>73</v>
      </c>
      <c r="F57" s="8">
        <v>1.5</v>
      </c>
      <c r="G57" s="1" t="s">
        <v>232</v>
      </c>
      <c r="H57" s="1" t="s">
        <v>226</v>
      </c>
      <c r="I57" s="1" t="s">
        <v>76</v>
      </c>
      <c r="J57" s="9">
        <v>7000</v>
      </c>
      <c r="K57" s="9">
        <v>10500</v>
      </c>
      <c r="L57" s="8">
        <v>-45.91</v>
      </c>
      <c r="M57" s="8">
        <v>3786.3</v>
      </c>
      <c r="N57" s="8">
        <v>5679.45</v>
      </c>
      <c r="O57" s="1" t="s">
        <v>77</v>
      </c>
      <c r="P57" s="1" t="s">
        <v>78</v>
      </c>
      <c r="Q57" s="1" t="s">
        <v>115</v>
      </c>
      <c r="R57" s="1" t="s">
        <v>96</v>
      </c>
      <c r="S57" s="10">
        <v>63.1</v>
      </c>
      <c r="T57" s="6">
        <v>61</v>
      </c>
      <c r="U57" s="1" t="s">
        <v>298</v>
      </c>
      <c r="V57" s="1" t="s">
        <v>81</v>
      </c>
      <c r="W57" s="1" t="s">
        <v>186</v>
      </c>
      <c r="X57" s="1" t="s">
        <v>152</v>
      </c>
      <c r="Y57" s="1" t="s">
        <v>84</v>
      </c>
      <c r="Z57" s="1" t="s">
        <v>245</v>
      </c>
      <c r="AA57" s="1" t="s">
        <v>86</v>
      </c>
      <c r="AB57" s="1" t="s">
        <v>87</v>
      </c>
      <c r="AC57" s="1" t="s">
        <v>117</v>
      </c>
      <c r="AD57" s="1" t="s">
        <v>89</v>
      </c>
      <c r="AE57" s="1" t="s">
        <v>234</v>
      </c>
      <c r="AF57" s="1" t="s">
        <v>91</v>
      </c>
      <c r="AG57" s="1" t="s">
        <v>0</v>
      </c>
      <c r="AH57" s="1" t="s">
        <v>92</v>
      </c>
      <c r="AI57" s="1" t="s">
        <v>77</v>
      </c>
      <c r="AJ57" s="8">
        <v>1.39</v>
      </c>
      <c r="AK57" s="1" t="s">
        <v>299</v>
      </c>
      <c r="AL57" s="8">
        <v>40.56</v>
      </c>
      <c r="AM57" s="8">
        <v>43.13</v>
      </c>
      <c r="AN57" s="8">
        <v>39.88</v>
      </c>
      <c r="AO57" s="8">
        <v>14.94</v>
      </c>
      <c r="AP57" s="1" t="s">
        <v>279</v>
      </c>
      <c r="AQ57" s="1" t="s">
        <v>188</v>
      </c>
      <c r="AR57" s="1" t="s">
        <v>77</v>
      </c>
      <c r="AS57" s="1" t="s">
        <v>0</v>
      </c>
      <c r="AT57" s="1" t="s">
        <v>96</v>
      </c>
      <c r="AU57" s="8">
        <v>4.93</v>
      </c>
      <c r="AV57" s="1" t="s">
        <v>77</v>
      </c>
      <c r="AW57" s="7" t="s">
        <v>97</v>
      </c>
      <c r="AX57" s="7" t="s">
        <v>68</v>
      </c>
      <c r="AY57" s="1" t="s">
        <v>98</v>
      </c>
    </row>
    <row r="58" spans="1:51" x14ac:dyDescent="0.25">
      <c r="A58" s="6">
        <v>53</v>
      </c>
      <c r="B58" s="7" t="s">
        <v>70</v>
      </c>
      <c r="C58" s="1" t="s">
        <v>300</v>
      </c>
      <c r="D58" s="1" t="s">
        <v>72</v>
      </c>
      <c r="E58" s="1" t="s">
        <v>73</v>
      </c>
      <c r="F58" s="8">
        <v>1.51</v>
      </c>
      <c r="G58" s="1" t="s">
        <v>301</v>
      </c>
      <c r="H58" s="1" t="s">
        <v>75</v>
      </c>
      <c r="I58" s="1" t="s">
        <v>76</v>
      </c>
      <c r="J58" s="9">
        <v>8100</v>
      </c>
      <c r="K58" s="9">
        <v>12231</v>
      </c>
      <c r="L58" s="8">
        <v>-50.61</v>
      </c>
      <c r="M58" s="8">
        <v>4000.59</v>
      </c>
      <c r="N58" s="8">
        <v>6040.89</v>
      </c>
      <c r="O58" s="1" t="s">
        <v>77</v>
      </c>
      <c r="P58" s="1" t="s">
        <v>78</v>
      </c>
      <c r="Q58" s="1" t="s">
        <v>78</v>
      </c>
      <c r="R58" s="1" t="s">
        <v>96</v>
      </c>
      <c r="S58" s="10">
        <v>62.6</v>
      </c>
      <c r="T58" s="6">
        <v>60</v>
      </c>
      <c r="U58" s="1" t="s">
        <v>302</v>
      </c>
      <c r="V58" s="1" t="s">
        <v>81</v>
      </c>
      <c r="W58" s="1" t="s">
        <v>186</v>
      </c>
      <c r="X58" s="1" t="s">
        <v>152</v>
      </c>
      <c r="Y58" s="1" t="s">
        <v>223</v>
      </c>
      <c r="Z58" s="1" t="s">
        <v>245</v>
      </c>
      <c r="AA58" s="1" t="s">
        <v>86</v>
      </c>
      <c r="AB58" s="1" t="s">
        <v>104</v>
      </c>
      <c r="AC58" s="1" t="s">
        <v>88</v>
      </c>
      <c r="AD58" s="1" t="s">
        <v>89</v>
      </c>
      <c r="AE58" s="1" t="s">
        <v>234</v>
      </c>
      <c r="AF58" s="1" t="s">
        <v>91</v>
      </c>
      <c r="AG58" s="1" t="s">
        <v>0</v>
      </c>
      <c r="AH58" s="1" t="s">
        <v>92</v>
      </c>
      <c r="AI58" s="1" t="s">
        <v>77</v>
      </c>
      <c r="AJ58" s="8">
        <v>1.51</v>
      </c>
      <c r="AK58" s="1" t="s">
        <v>111</v>
      </c>
      <c r="AL58" s="8">
        <v>39.54</v>
      </c>
      <c r="AM58" s="8">
        <v>43.33</v>
      </c>
      <c r="AN58" s="8">
        <v>39.93</v>
      </c>
      <c r="AO58" s="8">
        <v>14.8</v>
      </c>
      <c r="AP58" s="1" t="s">
        <v>220</v>
      </c>
      <c r="AQ58" s="1" t="s">
        <v>164</v>
      </c>
      <c r="AR58" s="1" t="s">
        <v>77</v>
      </c>
      <c r="AS58" s="1" t="s">
        <v>0</v>
      </c>
      <c r="AT58" s="1" t="s">
        <v>96</v>
      </c>
      <c r="AU58" s="8">
        <v>4.55</v>
      </c>
      <c r="AV58" s="1" t="s">
        <v>77</v>
      </c>
      <c r="AW58" s="7" t="s">
        <v>97</v>
      </c>
      <c r="AX58" s="7" t="s">
        <v>68</v>
      </c>
      <c r="AY58" s="1" t="s">
        <v>98</v>
      </c>
    </row>
    <row r="59" spans="1:51" x14ac:dyDescent="0.25">
      <c r="A59" s="6">
        <v>54</v>
      </c>
      <c r="B59" s="7" t="s">
        <v>70</v>
      </c>
      <c r="C59" s="1" t="s">
        <v>303</v>
      </c>
      <c r="D59" s="1" t="s">
        <v>72</v>
      </c>
      <c r="E59" s="1" t="s">
        <v>73</v>
      </c>
      <c r="F59" s="8">
        <v>1.5</v>
      </c>
      <c r="G59" s="1" t="s">
        <v>301</v>
      </c>
      <c r="H59" s="1" t="s">
        <v>75</v>
      </c>
      <c r="I59" s="1" t="s">
        <v>76</v>
      </c>
      <c r="J59" s="9">
        <v>8100</v>
      </c>
      <c r="K59" s="9">
        <v>12150</v>
      </c>
      <c r="L59" s="8">
        <v>-45.82</v>
      </c>
      <c r="M59" s="8">
        <v>4388.58</v>
      </c>
      <c r="N59" s="8">
        <v>6582.87</v>
      </c>
      <c r="O59" s="1" t="s">
        <v>77</v>
      </c>
      <c r="P59" s="1" t="s">
        <v>78</v>
      </c>
      <c r="Q59" s="1" t="s">
        <v>78</v>
      </c>
      <c r="R59" s="1" t="s">
        <v>96</v>
      </c>
      <c r="S59" s="10">
        <v>62.2</v>
      </c>
      <c r="T59" s="6">
        <v>60</v>
      </c>
      <c r="U59" s="1" t="s">
        <v>304</v>
      </c>
      <c r="V59" s="1" t="s">
        <v>81</v>
      </c>
      <c r="W59" s="1" t="s">
        <v>186</v>
      </c>
      <c r="X59" s="1" t="s">
        <v>259</v>
      </c>
      <c r="Y59" s="1" t="s">
        <v>84</v>
      </c>
      <c r="Z59" s="1" t="s">
        <v>85</v>
      </c>
      <c r="AA59" s="1" t="s">
        <v>86</v>
      </c>
      <c r="AB59" s="1" t="s">
        <v>162</v>
      </c>
      <c r="AC59" s="1" t="s">
        <v>88</v>
      </c>
      <c r="AD59" s="1" t="s">
        <v>89</v>
      </c>
      <c r="AE59" s="1" t="s">
        <v>234</v>
      </c>
      <c r="AF59" s="1" t="s">
        <v>91</v>
      </c>
      <c r="AG59" s="1" t="s">
        <v>0</v>
      </c>
      <c r="AH59" s="1" t="s">
        <v>92</v>
      </c>
      <c r="AI59" s="1" t="s">
        <v>77</v>
      </c>
      <c r="AJ59" s="8">
        <v>1.45</v>
      </c>
      <c r="AK59" s="1" t="s">
        <v>134</v>
      </c>
      <c r="AL59" s="8">
        <v>39.61</v>
      </c>
      <c r="AM59" s="8">
        <v>42.68</v>
      </c>
      <c r="AN59" s="8">
        <v>41.52</v>
      </c>
      <c r="AO59" s="8">
        <v>14.83</v>
      </c>
      <c r="AP59" s="1" t="s">
        <v>279</v>
      </c>
      <c r="AQ59" s="1" t="s">
        <v>178</v>
      </c>
      <c r="AR59" s="1" t="s">
        <v>77</v>
      </c>
      <c r="AS59" s="1" t="s">
        <v>0</v>
      </c>
      <c r="AT59" s="1" t="s">
        <v>96</v>
      </c>
      <c r="AU59" s="8">
        <v>4.71</v>
      </c>
      <c r="AV59" s="1" t="s">
        <v>77</v>
      </c>
      <c r="AW59" s="7" t="s">
        <v>97</v>
      </c>
      <c r="AX59" s="7" t="s">
        <v>68</v>
      </c>
      <c r="AY59" s="1" t="s">
        <v>98</v>
      </c>
    </row>
    <row r="60" spans="1:51" x14ac:dyDescent="0.25">
      <c r="A60" s="6">
        <v>55</v>
      </c>
      <c r="B60" s="7" t="s">
        <v>70</v>
      </c>
      <c r="C60" s="1" t="s">
        <v>305</v>
      </c>
      <c r="D60" s="1" t="s">
        <v>72</v>
      </c>
      <c r="E60" s="1" t="s">
        <v>73</v>
      </c>
      <c r="F60" s="8">
        <v>1.5</v>
      </c>
      <c r="G60" s="1" t="s">
        <v>301</v>
      </c>
      <c r="H60" s="1" t="s">
        <v>75</v>
      </c>
      <c r="I60" s="1" t="s">
        <v>76</v>
      </c>
      <c r="J60" s="9">
        <v>8100</v>
      </c>
      <c r="K60" s="9">
        <v>12150</v>
      </c>
      <c r="L60" s="8">
        <v>-43.24</v>
      </c>
      <c r="M60" s="8">
        <v>4597.5599999999995</v>
      </c>
      <c r="N60" s="8">
        <v>6896.34</v>
      </c>
      <c r="O60" s="1" t="s">
        <v>77</v>
      </c>
      <c r="P60" s="1" t="s">
        <v>78</v>
      </c>
      <c r="Q60" s="1" t="s">
        <v>78</v>
      </c>
      <c r="R60" s="1" t="s">
        <v>96</v>
      </c>
      <c r="S60" s="10">
        <v>59.7</v>
      </c>
      <c r="T60" s="6">
        <v>60</v>
      </c>
      <c r="U60" s="1" t="s">
        <v>306</v>
      </c>
      <c r="V60" s="1" t="s">
        <v>81</v>
      </c>
      <c r="W60" s="1" t="s">
        <v>186</v>
      </c>
      <c r="X60" s="1" t="s">
        <v>259</v>
      </c>
      <c r="Y60" s="1" t="s">
        <v>223</v>
      </c>
      <c r="Z60" s="1" t="s">
        <v>85</v>
      </c>
      <c r="AA60" s="1" t="s">
        <v>86</v>
      </c>
      <c r="AB60" s="1" t="s">
        <v>162</v>
      </c>
      <c r="AC60" s="1" t="s">
        <v>101</v>
      </c>
      <c r="AD60" s="1" t="s">
        <v>89</v>
      </c>
      <c r="AE60" s="1" t="s">
        <v>234</v>
      </c>
      <c r="AF60" s="1" t="s">
        <v>91</v>
      </c>
      <c r="AG60" s="1" t="s">
        <v>0</v>
      </c>
      <c r="AH60" s="1" t="s">
        <v>92</v>
      </c>
      <c r="AI60" s="1" t="s">
        <v>77</v>
      </c>
      <c r="AJ60" s="8">
        <v>1.51</v>
      </c>
      <c r="AK60" s="1" t="s">
        <v>122</v>
      </c>
      <c r="AL60" s="8">
        <v>38.37</v>
      </c>
      <c r="AM60" s="8">
        <v>40.05</v>
      </c>
      <c r="AN60" s="8">
        <v>38.53</v>
      </c>
      <c r="AO60" s="8">
        <v>14.69</v>
      </c>
      <c r="AP60" s="1" t="s">
        <v>307</v>
      </c>
      <c r="AQ60" s="1" t="s">
        <v>159</v>
      </c>
      <c r="AR60" s="1" t="s">
        <v>77</v>
      </c>
      <c r="AS60" s="1" t="s">
        <v>0</v>
      </c>
      <c r="AT60" s="1" t="s">
        <v>96</v>
      </c>
      <c r="AU60" s="8">
        <v>4.87</v>
      </c>
      <c r="AV60" s="1" t="s">
        <v>77</v>
      </c>
      <c r="AW60" s="7" t="s">
        <v>97</v>
      </c>
      <c r="AX60" s="7" t="s">
        <v>68</v>
      </c>
      <c r="AY60" s="1" t="s">
        <v>98</v>
      </c>
    </row>
    <row r="61" spans="1:51" x14ac:dyDescent="0.25">
      <c r="A61" s="6">
        <v>56</v>
      </c>
      <c r="B61" s="7" t="s">
        <v>70</v>
      </c>
      <c r="C61" s="1" t="s">
        <v>308</v>
      </c>
      <c r="D61" s="1" t="s">
        <v>72</v>
      </c>
      <c r="E61" s="1" t="s">
        <v>73</v>
      </c>
      <c r="F61" s="8">
        <v>1.51</v>
      </c>
      <c r="G61" s="1" t="s">
        <v>301</v>
      </c>
      <c r="H61" s="1" t="s">
        <v>75</v>
      </c>
      <c r="I61" s="1" t="s">
        <v>76</v>
      </c>
      <c r="J61" s="9">
        <v>8100</v>
      </c>
      <c r="K61" s="9">
        <v>12231</v>
      </c>
      <c r="L61" s="8">
        <v>-40.55</v>
      </c>
      <c r="M61" s="8">
        <v>4815.45</v>
      </c>
      <c r="N61" s="8">
        <v>7271.33</v>
      </c>
      <c r="O61" s="1" t="s">
        <v>77</v>
      </c>
      <c r="P61" s="1" t="s">
        <v>115</v>
      </c>
      <c r="Q61" s="1" t="s">
        <v>78</v>
      </c>
      <c r="R61" s="1" t="s">
        <v>79</v>
      </c>
      <c r="S61" s="10">
        <v>63.1</v>
      </c>
      <c r="T61" s="6">
        <v>60</v>
      </c>
      <c r="U61" s="1" t="s">
        <v>309</v>
      </c>
      <c r="V61" s="1" t="s">
        <v>81</v>
      </c>
      <c r="W61" s="1" t="s">
        <v>186</v>
      </c>
      <c r="X61" s="1" t="s">
        <v>259</v>
      </c>
      <c r="Y61" s="1" t="s">
        <v>84</v>
      </c>
      <c r="Z61" s="1" t="s">
        <v>85</v>
      </c>
      <c r="AA61" s="1" t="s">
        <v>86</v>
      </c>
      <c r="AB61" s="1" t="s">
        <v>162</v>
      </c>
      <c r="AC61" s="1" t="s">
        <v>101</v>
      </c>
      <c r="AD61" s="1" t="s">
        <v>89</v>
      </c>
      <c r="AE61" s="1" t="s">
        <v>234</v>
      </c>
      <c r="AF61" s="1" t="s">
        <v>91</v>
      </c>
      <c r="AG61" s="1" t="s">
        <v>0</v>
      </c>
      <c r="AH61" s="1" t="s">
        <v>92</v>
      </c>
      <c r="AI61" s="1" t="s">
        <v>77</v>
      </c>
      <c r="AJ61" s="8">
        <v>1.45</v>
      </c>
      <c r="AK61" s="1" t="s">
        <v>134</v>
      </c>
      <c r="AL61" s="8">
        <v>38.51</v>
      </c>
      <c r="AM61" s="8">
        <v>40.39</v>
      </c>
      <c r="AN61" s="8">
        <v>47.33</v>
      </c>
      <c r="AO61" s="8">
        <v>18.06</v>
      </c>
      <c r="AP61" s="1" t="s">
        <v>310</v>
      </c>
      <c r="AQ61" s="1" t="s">
        <v>164</v>
      </c>
      <c r="AR61" s="1" t="s">
        <v>77</v>
      </c>
      <c r="AS61" s="1" t="s">
        <v>0</v>
      </c>
      <c r="AT61" s="1" t="s">
        <v>96</v>
      </c>
      <c r="AU61" s="8">
        <v>4.7</v>
      </c>
      <c r="AV61" s="1" t="s">
        <v>77</v>
      </c>
      <c r="AW61" s="7" t="s">
        <v>97</v>
      </c>
      <c r="AX61" s="7" t="s">
        <v>68</v>
      </c>
      <c r="AY61" s="1" t="s">
        <v>98</v>
      </c>
    </row>
    <row r="62" spans="1:51" x14ac:dyDescent="0.25">
      <c r="A62" s="6">
        <v>57</v>
      </c>
      <c r="B62" s="7" t="s">
        <v>70</v>
      </c>
      <c r="C62" s="1" t="s">
        <v>311</v>
      </c>
      <c r="D62" s="1" t="s">
        <v>72</v>
      </c>
      <c r="E62" s="1" t="s">
        <v>73</v>
      </c>
      <c r="F62" s="8">
        <v>1.62</v>
      </c>
      <c r="G62" s="1" t="s">
        <v>301</v>
      </c>
      <c r="H62" s="1" t="s">
        <v>75</v>
      </c>
      <c r="I62" s="1" t="s">
        <v>76</v>
      </c>
      <c r="J62" s="9">
        <v>8100</v>
      </c>
      <c r="K62" s="9">
        <v>13122</v>
      </c>
      <c r="L62" s="8">
        <v>-23.33</v>
      </c>
      <c r="M62" s="8">
        <v>6210.27</v>
      </c>
      <c r="N62" s="8">
        <v>10060.64</v>
      </c>
      <c r="O62" s="1" t="s">
        <v>77</v>
      </c>
      <c r="P62" s="1" t="s">
        <v>78</v>
      </c>
      <c r="Q62" s="1" t="s">
        <v>78</v>
      </c>
      <c r="R62" s="1" t="s">
        <v>79</v>
      </c>
      <c r="S62" s="10">
        <v>62.9</v>
      </c>
      <c r="T62" s="6">
        <v>60</v>
      </c>
      <c r="U62" s="1" t="s">
        <v>312</v>
      </c>
      <c r="V62" s="1" t="s">
        <v>81</v>
      </c>
      <c r="W62" s="1" t="s">
        <v>82</v>
      </c>
      <c r="X62" s="1" t="s">
        <v>83</v>
      </c>
      <c r="Y62" s="1" t="s">
        <v>223</v>
      </c>
      <c r="Z62" s="1" t="s">
        <v>85</v>
      </c>
      <c r="AA62" s="1" t="s">
        <v>86</v>
      </c>
      <c r="AB62" s="1" t="s">
        <v>104</v>
      </c>
      <c r="AC62" s="1" t="s">
        <v>88</v>
      </c>
      <c r="AD62" s="1" t="s">
        <v>89</v>
      </c>
      <c r="AE62" s="1" t="s">
        <v>234</v>
      </c>
      <c r="AF62" s="1" t="s">
        <v>91</v>
      </c>
      <c r="AG62" s="1" t="s">
        <v>0</v>
      </c>
      <c r="AH62" s="1" t="s">
        <v>92</v>
      </c>
      <c r="AI62" s="1" t="s">
        <v>106</v>
      </c>
      <c r="AJ62" s="8">
        <v>1.5</v>
      </c>
      <c r="AK62" s="1" t="s">
        <v>107</v>
      </c>
      <c r="AL62" s="8">
        <v>39.06</v>
      </c>
      <c r="AM62" s="8">
        <v>41.73</v>
      </c>
      <c r="AN62" s="8">
        <v>44.04</v>
      </c>
      <c r="AO62" s="8">
        <v>16.39</v>
      </c>
      <c r="AP62" s="1" t="s">
        <v>313</v>
      </c>
      <c r="AQ62" s="1" t="s">
        <v>164</v>
      </c>
      <c r="AR62" s="1" t="s">
        <v>77</v>
      </c>
      <c r="AS62" s="1" t="s">
        <v>0</v>
      </c>
      <c r="AT62" s="1" t="s">
        <v>96</v>
      </c>
      <c r="AU62" s="8">
        <v>4.89</v>
      </c>
      <c r="AV62" s="1" t="s">
        <v>77</v>
      </c>
      <c r="AW62" s="7" t="s">
        <v>97</v>
      </c>
      <c r="AX62" s="7" t="s">
        <v>68</v>
      </c>
      <c r="AY62" s="1" t="s">
        <v>98</v>
      </c>
    </row>
    <row r="63" spans="1:51" x14ac:dyDescent="0.25">
      <c r="A63" s="6">
        <v>58</v>
      </c>
      <c r="B63" s="7" t="s">
        <v>70</v>
      </c>
      <c r="C63" s="1" t="s">
        <v>314</v>
      </c>
      <c r="D63" s="1" t="s">
        <v>72</v>
      </c>
      <c r="E63" s="1" t="s">
        <v>73</v>
      </c>
      <c r="F63" s="8">
        <v>1.51</v>
      </c>
      <c r="G63" s="1" t="s">
        <v>301</v>
      </c>
      <c r="H63" s="1" t="s">
        <v>114</v>
      </c>
      <c r="I63" s="1" t="s">
        <v>76</v>
      </c>
      <c r="J63" s="9">
        <v>7700</v>
      </c>
      <c r="K63" s="9">
        <v>11627</v>
      </c>
      <c r="L63" s="8">
        <v>-41.81</v>
      </c>
      <c r="M63" s="8">
        <v>4480.63</v>
      </c>
      <c r="N63" s="8">
        <v>6765.75</v>
      </c>
      <c r="O63" s="1" t="s">
        <v>77</v>
      </c>
      <c r="P63" s="1" t="s">
        <v>78</v>
      </c>
      <c r="Q63" s="1" t="s">
        <v>78</v>
      </c>
      <c r="R63" s="1" t="s">
        <v>79</v>
      </c>
      <c r="S63" s="10">
        <v>63.2</v>
      </c>
      <c r="T63" s="6">
        <v>59</v>
      </c>
      <c r="U63" s="1" t="s">
        <v>219</v>
      </c>
      <c r="V63" s="1" t="s">
        <v>81</v>
      </c>
      <c r="W63" s="1" t="s">
        <v>186</v>
      </c>
      <c r="X63" s="1" t="s">
        <v>152</v>
      </c>
      <c r="Y63" s="1" t="s">
        <v>223</v>
      </c>
      <c r="Z63" s="1" t="s">
        <v>85</v>
      </c>
      <c r="AA63" s="1" t="s">
        <v>86</v>
      </c>
      <c r="AB63" s="1" t="s">
        <v>87</v>
      </c>
      <c r="AC63" s="1" t="s">
        <v>197</v>
      </c>
      <c r="AD63" s="1" t="s">
        <v>285</v>
      </c>
      <c r="AE63" s="1" t="s">
        <v>234</v>
      </c>
      <c r="AF63" s="1" t="s">
        <v>91</v>
      </c>
      <c r="AG63" s="1" t="s">
        <v>0</v>
      </c>
      <c r="AH63" s="1" t="s">
        <v>92</v>
      </c>
      <c r="AI63" s="1" t="s">
        <v>106</v>
      </c>
      <c r="AJ63" s="8">
        <v>1.45</v>
      </c>
      <c r="AK63" s="1" t="s">
        <v>134</v>
      </c>
      <c r="AL63" s="8">
        <v>41.35</v>
      </c>
      <c r="AM63" s="8">
        <v>44</v>
      </c>
      <c r="AN63" s="8">
        <v>39.4</v>
      </c>
      <c r="AO63" s="8">
        <v>14.55</v>
      </c>
      <c r="AP63" s="1" t="s">
        <v>242</v>
      </c>
      <c r="AQ63" s="1" t="s">
        <v>206</v>
      </c>
      <c r="AR63" s="1" t="s">
        <v>77</v>
      </c>
      <c r="AS63" s="1" t="s">
        <v>0</v>
      </c>
      <c r="AT63" s="1" t="s">
        <v>96</v>
      </c>
      <c r="AU63" s="8">
        <v>4.58</v>
      </c>
      <c r="AV63" s="1" t="s">
        <v>77</v>
      </c>
      <c r="AW63" s="7" t="s">
        <v>97</v>
      </c>
      <c r="AX63" s="7" t="s">
        <v>68</v>
      </c>
      <c r="AY63" s="1" t="s">
        <v>98</v>
      </c>
    </row>
    <row r="64" spans="1:51" x14ac:dyDescent="0.25">
      <c r="A64" s="6">
        <v>59</v>
      </c>
      <c r="B64" s="7" t="s">
        <v>70</v>
      </c>
      <c r="C64" s="1" t="s">
        <v>315</v>
      </c>
      <c r="D64" s="1" t="s">
        <v>72</v>
      </c>
      <c r="E64" s="1" t="s">
        <v>73</v>
      </c>
      <c r="F64" s="8">
        <v>1.51</v>
      </c>
      <c r="G64" s="1" t="s">
        <v>301</v>
      </c>
      <c r="H64" s="1" t="s">
        <v>114</v>
      </c>
      <c r="I64" s="1" t="s">
        <v>76</v>
      </c>
      <c r="J64" s="9">
        <v>7700</v>
      </c>
      <c r="K64" s="9">
        <v>11627</v>
      </c>
      <c r="L64" s="8">
        <v>-33.5</v>
      </c>
      <c r="M64" s="8">
        <v>5120.5</v>
      </c>
      <c r="N64" s="8">
        <v>7731.96</v>
      </c>
      <c r="O64" s="1" t="s">
        <v>77</v>
      </c>
      <c r="P64" s="1" t="s">
        <v>78</v>
      </c>
      <c r="Q64" s="1" t="s">
        <v>115</v>
      </c>
      <c r="R64" s="1" t="s">
        <v>96</v>
      </c>
      <c r="S64" s="10">
        <v>59.1</v>
      </c>
      <c r="T64" s="6">
        <v>58</v>
      </c>
      <c r="U64" s="1" t="s">
        <v>316</v>
      </c>
      <c r="V64" s="1" t="s">
        <v>81</v>
      </c>
      <c r="W64" s="1" t="s">
        <v>151</v>
      </c>
      <c r="X64" s="1" t="s">
        <v>152</v>
      </c>
      <c r="Y64" s="1" t="s">
        <v>223</v>
      </c>
      <c r="Z64" s="1" t="s">
        <v>245</v>
      </c>
      <c r="AA64" s="1" t="s">
        <v>86</v>
      </c>
      <c r="AB64" s="1" t="s">
        <v>87</v>
      </c>
      <c r="AC64" s="1" t="s">
        <v>88</v>
      </c>
      <c r="AD64" s="1" t="s">
        <v>89</v>
      </c>
      <c r="AE64" s="1" t="s">
        <v>234</v>
      </c>
      <c r="AF64" s="1" t="s">
        <v>91</v>
      </c>
      <c r="AG64" s="1" t="s">
        <v>0</v>
      </c>
      <c r="AH64" s="1" t="s">
        <v>92</v>
      </c>
      <c r="AI64" s="1" t="s">
        <v>77</v>
      </c>
      <c r="AJ64" s="8">
        <v>1.53</v>
      </c>
      <c r="AK64" s="1" t="s">
        <v>238</v>
      </c>
      <c r="AL64" s="8">
        <v>38.14</v>
      </c>
      <c r="AM64" s="8">
        <v>40.38</v>
      </c>
      <c r="AN64" s="8">
        <v>37.7</v>
      </c>
      <c r="AO64" s="8">
        <v>14.16</v>
      </c>
      <c r="AP64" s="1" t="s">
        <v>317</v>
      </c>
      <c r="AQ64" s="1" t="s">
        <v>178</v>
      </c>
      <c r="AR64" s="1" t="s">
        <v>77</v>
      </c>
      <c r="AS64" s="1" t="s">
        <v>0</v>
      </c>
      <c r="AT64" s="1" t="s">
        <v>96</v>
      </c>
      <c r="AU64" s="8">
        <v>4.56</v>
      </c>
      <c r="AV64" s="1" t="s">
        <v>77</v>
      </c>
      <c r="AW64" s="7" t="s">
        <v>97</v>
      </c>
      <c r="AX64" s="7" t="s">
        <v>68</v>
      </c>
      <c r="AY64" s="1" t="s">
        <v>98</v>
      </c>
    </row>
    <row r="65" spans="1:51" x14ac:dyDescent="0.25">
      <c r="A65" s="6">
        <v>60</v>
      </c>
      <c r="B65" s="7" t="s">
        <v>70</v>
      </c>
      <c r="C65" s="1" t="s">
        <v>318</v>
      </c>
      <c r="D65" s="1" t="s">
        <v>72</v>
      </c>
      <c r="E65" s="1" t="s">
        <v>73</v>
      </c>
      <c r="F65" s="8">
        <v>1.51</v>
      </c>
      <c r="G65" s="1" t="s">
        <v>301</v>
      </c>
      <c r="H65" s="1" t="s">
        <v>114</v>
      </c>
      <c r="I65" s="1" t="s">
        <v>76</v>
      </c>
      <c r="J65" s="9">
        <v>7700</v>
      </c>
      <c r="K65" s="9">
        <v>11627</v>
      </c>
      <c r="L65" s="8">
        <v>-31.63</v>
      </c>
      <c r="M65" s="8">
        <v>5264.49</v>
      </c>
      <c r="N65" s="8">
        <v>7949.38</v>
      </c>
      <c r="O65" s="1" t="s">
        <v>77</v>
      </c>
      <c r="P65" s="1" t="s">
        <v>78</v>
      </c>
      <c r="Q65" s="1" t="s">
        <v>78</v>
      </c>
      <c r="R65" s="1" t="s">
        <v>96</v>
      </c>
      <c r="S65" s="10">
        <v>59.8</v>
      </c>
      <c r="T65" s="6">
        <v>63</v>
      </c>
      <c r="U65" s="1" t="s">
        <v>319</v>
      </c>
      <c r="V65" s="1" t="s">
        <v>81</v>
      </c>
      <c r="W65" s="1" t="s">
        <v>82</v>
      </c>
      <c r="X65" s="1" t="s">
        <v>83</v>
      </c>
      <c r="Y65" s="1" t="s">
        <v>223</v>
      </c>
      <c r="Z65" s="1" t="s">
        <v>85</v>
      </c>
      <c r="AA65" s="1" t="s">
        <v>86</v>
      </c>
      <c r="AB65" s="1" t="s">
        <v>104</v>
      </c>
      <c r="AC65" s="1" t="s">
        <v>88</v>
      </c>
      <c r="AD65" s="1" t="s">
        <v>89</v>
      </c>
      <c r="AE65" s="1" t="s">
        <v>234</v>
      </c>
      <c r="AF65" s="1" t="s">
        <v>91</v>
      </c>
      <c r="AG65" s="1" t="s">
        <v>0</v>
      </c>
      <c r="AH65" s="1" t="s">
        <v>92</v>
      </c>
      <c r="AI65" s="1" t="s">
        <v>77</v>
      </c>
      <c r="AJ65" s="8">
        <v>1.39</v>
      </c>
      <c r="AK65" s="1" t="s">
        <v>134</v>
      </c>
      <c r="AL65" s="8">
        <v>38.62</v>
      </c>
      <c r="AM65" s="8">
        <v>41.36</v>
      </c>
      <c r="AN65" s="8">
        <v>42.65</v>
      </c>
      <c r="AO65" s="8">
        <v>13.95</v>
      </c>
      <c r="AP65" s="1" t="s">
        <v>320</v>
      </c>
      <c r="AQ65" s="1" t="s">
        <v>77</v>
      </c>
      <c r="AR65" s="1" t="s">
        <v>77</v>
      </c>
      <c r="AS65" s="1" t="s">
        <v>0</v>
      </c>
      <c r="AT65" s="1" t="s">
        <v>96</v>
      </c>
      <c r="AU65" s="8">
        <v>4.6</v>
      </c>
      <c r="AV65" s="1" t="s">
        <v>77</v>
      </c>
      <c r="AW65" s="7" t="s">
        <v>97</v>
      </c>
      <c r="AX65" s="7" t="s">
        <v>68</v>
      </c>
      <c r="AY65" s="1" t="s">
        <v>98</v>
      </c>
    </row>
    <row r="66" spans="1:51" x14ac:dyDescent="0.25">
      <c r="A66" s="6">
        <v>61</v>
      </c>
      <c r="B66" s="7" t="s">
        <v>70</v>
      </c>
      <c r="C66" s="1" t="s">
        <v>321</v>
      </c>
      <c r="D66" s="1" t="s">
        <v>72</v>
      </c>
      <c r="E66" s="1" t="s">
        <v>73</v>
      </c>
      <c r="F66" s="8">
        <v>1.61</v>
      </c>
      <c r="G66" s="1" t="s">
        <v>301</v>
      </c>
      <c r="H66" s="1" t="s">
        <v>114</v>
      </c>
      <c r="I66" s="1" t="s">
        <v>76</v>
      </c>
      <c r="J66" s="9">
        <v>7700</v>
      </c>
      <c r="K66" s="9">
        <v>12397</v>
      </c>
      <c r="L66" s="8">
        <v>-30.38</v>
      </c>
      <c r="M66" s="8">
        <v>5360.74</v>
      </c>
      <c r="N66" s="8">
        <v>8630.79</v>
      </c>
      <c r="O66" s="1" t="s">
        <v>77</v>
      </c>
      <c r="P66" s="1" t="s">
        <v>78</v>
      </c>
      <c r="Q66" s="1" t="s">
        <v>78</v>
      </c>
      <c r="R66" s="1" t="s">
        <v>96</v>
      </c>
      <c r="S66" s="10">
        <v>63.2</v>
      </c>
      <c r="T66" s="6">
        <v>59</v>
      </c>
      <c r="U66" s="1" t="s">
        <v>322</v>
      </c>
      <c r="V66" s="1" t="s">
        <v>81</v>
      </c>
      <c r="W66" s="1" t="s">
        <v>151</v>
      </c>
      <c r="X66" s="1" t="s">
        <v>152</v>
      </c>
      <c r="Y66" s="1" t="s">
        <v>223</v>
      </c>
      <c r="Z66" s="1" t="s">
        <v>245</v>
      </c>
      <c r="AA66" s="1" t="s">
        <v>86</v>
      </c>
      <c r="AB66" s="1" t="s">
        <v>162</v>
      </c>
      <c r="AC66" s="1" t="s">
        <v>88</v>
      </c>
      <c r="AD66" s="1" t="s">
        <v>89</v>
      </c>
      <c r="AE66" s="1" t="s">
        <v>234</v>
      </c>
      <c r="AF66" s="1" t="s">
        <v>91</v>
      </c>
      <c r="AG66" s="1" t="s">
        <v>0</v>
      </c>
      <c r="AH66" s="1" t="s">
        <v>92</v>
      </c>
      <c r="AI66" s="1" t="s">
        <v>128</v>
      </c>
      <c r="AJ66" s="8">
        <v>1.45</v>
      </c>
      <c r="AK66" s="1" t="s">
        <v>122</v>
      </c>
      <c r="AL66" s="8">
        <v>39.86</v>
      </c>
      <c r="AM66" s="8">
        <v>41.98</v>
      </c>
      <c r="AN66" s="8">
        <v>41.64</v>
      </c>
      <c r="AO66" s="8">
        <v>16.22</v>
      </c>
      <c r="AP66" s="1" t="s">
        <v>323</v>
      </c>
      <c r="AQ66" s="1" t="s">
        <v>290</v>
      </c>
      <c r="AR66" s="1" t="s">
        <v>77</v>
      </c>
      <c r="AS66" s="1" t="s">
        <v>0</v>
      </c>
      <c r="AT66" s="1" t="s">
        <v>96</v>
      </c>
      <c r="AU66" s="8">
        <v>5.01</v>
      </c>
      <c r="AV66" s="1" t="s">
        <v>77</v>
      </c>
      <c r="AW66" s="7" t="s">
        <v>97</v>
      </c>
      <c r="AX66" s="7" t="s">
        <v>68</v>
      </c>
      <c r="AY66" s="1" t="s">
        <v>98</v>
      </c>
    </row>
    <row r="67" spans="1:51" x14ac:dyDescent="0.25">
      <c r="A67" s="6">
        <v>62</v>
      </c>
      <c r="B67" s="7" t="s">
        <v>70</v>
      </c>
      <c r="C67" s="1" t="s">
        <v>324</v>
      </c>
      <c r="D67" s="1" t="s">
        <v>72</v>
      </c>
      <c r="E67" s="1" t="s">
        <v>73</v>
      </c>
      <c r="F67" s="8">
        <v>1.51</v>
      </c>
      <c r="G67" s="1" t="s">
        <v>301</v>
      </c>
      <c r="H67" s="1" t="s">
        <v>79</v>
      </c>
      <c r="I67" s="1" t="s">
        <v>76</v>
      </c>
      <c r="J67" s="9">
        <v>7400</v>
      </c>
      <c r="K67" s="9">
        <v>11174</v>
      </c>
      <c r="L67" s="8">
        <v>-43.81</v>
      </c>
      <c r="M67" s="8">
        <v>4158.0599999999995</v>
      </c>
      <c r="N67" s="8">
        <v>6278.67</v>
      </c>
      <c r="O67" s="1" t="s">
        <v>77</v>
      </c>
      <c r="P67" s="1" t="s">
        <v>78</v>
      </c>
      <c r="Q67" s="1" t="s">
        <v>78</v>
      </c>
      <c r="R67" s="1" t="s">
        <v>96</v>
      </c>
      <c r="S67" s="10">
        <v>62.5</v>
      </c>
      <c r="T67" s="6">
        <v>61</v>
      </c>
      <c r="U67" s="1" t="s">
        <v>325</v>
      </c>
      <c r="V67" s="1" t="s">
        <v>81</v>
      </c>
      <c r="W67" s="1" t="s">
        <v>186</v>
      </c>
      <c r="X67" s="1" t="s">
        <v>152</v>
      </c>
      <c r="Y67" s="1" t="s">
        <v>223</v>
      </c>
      <c r="Z67" s="1" t="s">
        <v>85</v>
      </c>
      <c r="AA67" s="1" t="s">
        <v>86</v>
      </c>
      <c r="AB67" s="1" t="s">
        <v>162</v>
      </c>
      <c r="AC67" s="1" t="s">
        <v>117</v>
      </c>
      <c r="AD67" s="1" t="s">
        <v>89</v>
      </c>
      <c r="AE67" s="1" t="s">
        <v>234</v>
      </c>
      <c r="AF67" s="1" t="s">
        <v>91</v>
      </c>
      <c r="AG67" s="1" t="s">
        <v>0</v>
      </c>
      <c r="AH67" s="1" t="s">
        <v>92</v>
      </c>
      <c r="AI67" s="1" t="s">
        <v>77</v>
      </c>
      <c r="AJ67" s="8">
        <v>1.5</v>
      </c>
      <c r="AK67" s="1" t="s">
        <v>134</v>
      </c>
      <c r="AL67" s="8">
        <v>39.06</v>
      </c>
      <c r="AM67" s="8">
        <v>42.5</v>
      </c>
      <c r="AN67" s="8">
        <v>43.07</v>
      </c>
      <c r="AO67" s="8">
        <v>15.75</v>
      </c>
      <c r="AP67" s="1" t="s">
        <v>326</v>
      </c>
      <c r="AQ67" s="1" t="s">
        <v>206</v>
      </c>
      <c r="AR67" s="1" t="s">
        <v>77</v>
      </c>
      <c r="AS67" s="1" t="s">
        <v>0</v>
      </c>
      <c r="AT67" s="1" t="s">
        <v>96</v>
      </c>
      <c r="AU67" s="8">
        <v>4.39</v>
      </c>
      <c r="AV67" s="1" t="s">
        <v>77</v>
      </c>
      <c r="AW67" s="7" t="s">
        <v>97</v>
      </c>
      <c r="AX67" s="7" t="s">
        <v>68</v>
      </c>
      <c r="AY67" s="1" t="s">
        <v>98</v>
      </c>
    </row>
    <row r="68" spans="1:51" x14ac:dyDescent="0.25">
      <c r="A68" s="6">
        <v>63</v>
      </c>
      <c r="B68" s="7" t="s">
        <v>70</v>
      </c>
      <c r="C68" s="1" t="s">
        <v>327</v>
      </c>
      <c r="D68" s="1" t="s">
        <v>72</v>
      </c>
      <c r="E68" s="1" t="s">
        <v>73</v>
      </c>
      <c r="F68" s="8">
        <v>1.5</v>
      </c>
      <c r="G68" s="1" t="s">
        <v>301</v>
      </c>
      <c r="H68" s="1" t="s">
        <v>79</v>
      </c>
      <c r="I68" s="1" t="s">
        <v>76</v>
      </c>
      <c r="J68" s="9">
        <v>7400</v>
      </c>
      <c r="K68" s="9">
        <v>11100</v>
      </c>
      <c r="L68" s="8">
        <v>-43.62</v>
      </c>
      <c r="M68" s="8">
        <v>4172.12</v>
      </c>
      <c r="N68" s="8">
        <v>6258.18</v>
      </c>
      <c r="O68" s="1" t="s">
        <v>77</v>
      </c>
      <c r="P68" s="1" t="s">
        <v>78</v>
      </c>
      <c r="Q68" s="1" t="s">
        <v>115</v>
      </c>
      <c r="R68" s="1" t="s">
        <v>120</v>
      </c>
      <c r="S68" s="10">
        <v>62</v>
      </c>
      <c r="T68" s="6">
        <v>57</v>
      </c>
      <c r="U68" s="1" t="s">
        <v>328</v>
      </c>
      <c r="V68" s="1" t="s">
        <v>81</v>
      </c>
      <c r="W68" s="1" t="s">
        <v>186</v>
      </c>
      <c r="X68" s="1" t="s">
        <v>152</v>
      </c>
      <c r="Y68" s="1" t="s">
        <v>223</v>
      </c>
      <c r="Z68" s="1" t="s">
        <v>85</v>
      </c>
      <c r="AA68" s="1" t="s">
        <v>86</v>
      </c>
      <c r="AB68" s="1" t="s">
        <v>162</v>
      </c>
      <c r="AC68" s="1" t="s">
        <v>88</v>
      </c>
      <c r="AD68" s="1" t="s">
        <v>89</v>
      </c>
      <c r="AE68" s="1" t="s">
        <v>234</v>
      </c>
      <c r="AF68" s="1" t="s">
        <v>91</v>
      </c>
      <c r="AG68" s="1" t="s">
        <v>0</v>
      </c>
      <c r="AH68" s="1" t="s">
        <v>92</v>
      </c>
      <c r="AI68" s="1" t="s">
        <v>106</v>
      </c>
      <c r="AJ68" s="8">
        <v>1.46</v>
      </c>
      <c r="AK68" s="1" t="s">
        <v>111</v>
      </c>
      <c r="AL68" s="8">
        <v>38.94</v>
      </c>
      <c r="AM68" s="8">
        <v>40.13</v>
      </c>
      <c r="AN68" s="8">
        <v>39.83</v>
      </c>
      <c r="AO68" s="8">
        <v>17.27</v>
      </c>
      <c r="AP68" s="1" t="s">
        <v>329</v>
      </c>
      <c r="AQ68" s="1" t="s">
        <v>290</v>
      </c>
      <c r="AR68" s="1" t="s">
        <v>77</v>
      </c>
      <c r="AS68" s="1" t="s">
        <v>124</v>
      </c>
      <c r="AT68" s="1" t="s">
        <v>96</v>
      </c>
      <c r="AU68" s="8">
        <v>4.66</v>
      </c>
      <c r="AV68" s="1" t="s">
        <v>77</v>
      </c>
      <c r="AW68" s="7" t="s">
        <v>97</v>
      </c>
      <c r="AX68" s="7" t="s">
        <v>68</v>
      </c>
      <c r="AY68" s="1" t="s">
        <v>98</v>
      </c>
    </row>
    <row r="69" spans="1:51" x14ac:dyDescent="0.25">
      <c r="A69" s="6">
        <v>64</v>
      </c>
      <c r="B69" s="7" t="s">
        <v>70</v>
      </c>
      <c r="C69" s="1" t="s">
        <v>330</v>
      </c>
      <c r="D69" s="1" t="s">
        <v>72</v>
      </c>
      <c r="E69" s="1" t="s">
        <v>73</v>
      </c>
      <c r="F69" s="8">
        <v>1.52</v>
      </c>
      <c r="G69" s="1" t="s">
        <v>301</v>
      </c>
      <c r="H69" s="1" t="s">
        <v>79</v>
      </c>
      <c r="I69" s="1" t="s">
        <v>76</v>
      </c>
      <c r="J69" s="9">
        <v>7400</v>
      </c>
      <c r="K69" s="9">
        <v>11248</v>
      </c>
      <c r="L69" s="8">
        <v>-37.17</v>
      </c>
      <c r="M69" s="8">
        <v>4649.42</v>
      </c>
      <c r="N69" s="8">
        <v>7067.12</v>
      </c>
      <c r="O69" s="1" t="s">
        <v>77</v>
      </c>
      <c r="P69" s="1" t="s">
        <v>78</v>
      </c>
      <c r="Q69" s="1" t="s">
        <v>78</v>
      </c>
      <c r="R69" s="1" t="s">
        <v>79</v>
      </c>
      <c r="S69" s="10">
        <v>62.9</v>
      </c>
      <c r="T69" s="6">
        <v>60</v>
      </c>
      <c r="U69" s="1" t="s">
        <v>331</v>
      </c>
      <c r="V69" s="1" t="s">
        <v>81</v>
      </c>
      <c r="W69" s="1" t="s">
        <v>151</v>
      </c>
      <c r="X69" s="1" t="s">
        <v>152</v>
      </c>
      <c r="Y69" s="1" t="s">
        <v>223</v>
      </c>
      <c r="Z69" s="1" t="s">
        <v>245</v>
      </c>
      <c r="AA69" s="1" t="s">
        <v>86</v>
      </c>
      <c r="AB69" s="1" t="s">
        <v>87</v>
      </c>
      <c r="AC69" s="1" t="s">
        <v>117</v>
      </c>
      <c r="AD69" s="1" t="s">
        <v>89</v>
      </c>
      <c r="AE69" s="1" t="s">
        <v>234</v>
      </c>
      <c r="AF69" s="1" t="s">
        <v>91</v>
      </c>
      <c r="AG69" s="1" t="s">
        <v>0</v>
      </c>
      <c r="AH69" s="1" t="s">
        <v>92</v>
      </c>
      <c r="AI69" s="1" t="s">
        <v>77</v>
      </c>
      <c r="AJ69" s="8">
        <v>1.46</v>
      </c>
      <c r="AK69" s="1" t="s">
        <v>111</v>
      </c>
      <c r="AL69" s="8">
        <v>38.29</v>
      </c>
      <c r="AM69" s="8">
        <v>40.17</v>
      </c>
      <c r="AN69" s="8">
        <v>48.6</v>
      </c>
      <c r="AO69" s="8">
        <v>18.22</v>
      </c>
      <c r="AP69" s="1" t="s">
        <v>332</v>
      </c>
      <c r="AQ69" s="1" t="s">
        <v>206</v>
      </c>
      <c r="AR69" s="1" t="s">
        <v>77</v>
      </c>
      <c r="AS69" s="1" t="s">
        <v>0</v>
      </c>
      <c r="AT69" s="1" t="s">
        <v>96</v>
      </c>
      <c r="AU69" s="8">
        <v>4.52</v>
      </c>
      <c r="AV69" s="1" t="s">
        <v>77</v>
      </c>
      <c r="AW69" s="7" t="s">
        <v>97</v>
      </c>
      <c r="AX69" s="7" t="s">
        <v>68</v>
      </c>
      <c r="AY69" s="1" t="s">
        <v>98</v>
      </c>
    </row>
    <row r="70" spans="1:51" x14ac:dyDescent="0.25">
      <c r="A70" s="6">
        <v>65</v>
      </c>
      <c r="B70" s="7" t="s">
        <v>70</v>
      </c>
      <c r="C70" s="1" t="s">
        <v>333</v>
      </c>
      <c r="D70" s="1" t="s">
        <v>72</v>
      </c>
      <c r="E70" s="1" t="s">
        <v>73</v>
      </c>
      <c r="F70" s="8">
        <v>1.5</v>
      </c>
      <c r="G70" s="1" t="s">
        <v>301</v>
      </c>
      <c r="H70" s="1" t="s">
        <v>79</v>
      </c>
      <c r="I70" s="1" t="s">
        <v>76</v>
      </c>
      <c r="J70" s="9">
        <v>7400</v>
      </c>
      <c r="K70" s="9">
        <v>11100</v>
      </c>
      <c r="L70" s="8">
        <v>-33.94</v>
      </c>
      <c r="M70" s="8">
        <v>4888.4400000000005</v>
      </c>
      <c r="N70" s="8">
        <v>7332.66</v>
      </c>
      <c r="O70" s="1" t="s">
        <v>77</v>
      </c>
      <c r="P70" s="1" t="s">
        <v>78</v>
      </c>
      <c r="Q70" s="1" t="s">
        <v>78</v>
      </c>
      <c r="R70" s="1" t="s">
        <v>96</v>
      </c>
      <c r="S70" s="10">
        <v>61.7</v>
      </c>
      <c r="T70" s="6">
        <v>62</v>
      </c>
      <c r="U70" s="1" t="s">
        <v>334</v>
      </c>
      <c r="V70" s="1" t="s">
        <v>81</v>
      </c>
      <c r="W70" s="1" t="s">
        <v>151</v>
      </c>
      <c r="X70" s="1" t="s">
        <v>152</v>
      </c>
      <c r="Y70" s="1" t="s">
        <v>223</v>
      </c>
      <c r="Z70" s="1" t="s">
        <v>245</v>
      </c>
      <c r="AA70" s="1" t="s">
        <v>86</v>
      </c>
      <c r="AB70" s="1" t="s">
        <v>87</v>
      </c>
      <c r="AC70" s="1" t="s">
        <v>117</v>
      </c>
      <c r="AD70" s="1" t="s">
        <v>335</v>
      </c>
      <c r="AE70" s="1" t="s">
        <v>234</v>
      </c>
      <c r="AF70" s="1" t="s">
        <v>91</v>
      </c>
      <c r="AG70" s="1" t="s">
        <v>0</v>
      </c>
      <c r="AH70" s="1" t="s">
        <v>92</v>
      </c>
      <c r="AI70" s="1" t="s">
        <v>106</v>
      </c>
      <c r="AJ70" s="8">
        <v>1.4</v>
      </c>
      <c r="AK70" s="1" t="s">
        <v>182</v>
      </c>
      <c r="AL70" s="8">
        <v>40.24</v>
      </c>
      <c r="AM70" s="8">
        <v>42.07</v>
      </c>
      <c r="AN70" s="8">
        <v>39.15</v>
      </c>
      <c r="AO70" s="8">
        <v>14.1</v>
      </c>
      <c r="AP70" s="1" t="s">
        <v>336</v>
      </c>
      <c r="AQ70" s="1" t="s">
        <v>337</v>
      </c>
      <c r="AR70" s="1" t="s">
        <v>77</v>
      </c>
      <c r="AS70" s="1" t="s">
        <v>0</v>
      </c>
      <c r="AT70" s="1" t="s">
        <v>96</v>
      </c>
      <c r="AU70" s="8">
        <v>4.87</v>
      </c>
      <c r="AV70" s="1" t="s">
        <v>77</v>
      </c>
      <c r="AW70" s="7" t="s">
        <v>97</v>
      </c>
      <c r="AX70" s="7" t="s">
        <v>68</v>
      </c>
      <c r="AY70" s="1" t="s">
        <v>98</v>
      </c>
    </row>
    <row r="71" spans="1:51" x14ac:dyDescent="0.25">
      <c r="A71" s="6">
        <v>66</v>
      </c>
      <c r="B71" s="7" t="s">
        <v>70</v>
      </c>
      <c r="C71" s="1" t="s">
        <v>338</v>
      </c>
      <c r="D71" s="1" t="s">
        <v>72</v>
      </c>
      <c r="E71" s="1" t="s">
        <v>73</v>
      </c>
      <c r="F71" s="8">
        <v>1.51</v>
      </c>
      <c r="G71" s="1" t="s">
        <v>301</v>
      </c>
      <c r="H71" s="1" t="s">
        <v>79</v>
      </c>
      <c r="I71" s="1" t="s">
        <v>76</v>
      </c>
      <c r="J71" s="9">
        <v>7400</v>
      </c>
      <c r="K71" s="9">
        <v>11174</v>
      </c>
      <c r="L71" s="8">
        <v>-33.73</v>
      </c>
      <c r="M71" s="8">
        <v>4903.98</v>
      </c>
      <c r="N71" s="8">
        <v>7405.01</v>
      </c>
      <c r="O71" s="1" t="s">
        <v>77</v>
      </c>
      <c r="P71" s="1" t="s">
        <v>78</v>
      </c>
      <c r="Q71" s="1" t="s">
        <v>115</v>
      </c>
      <c r="R71" s="1" t="s">
        <v>96</v>
      </c>
      <c r="S71" s="10">
        <v>62.6</v>
      </c>
      <c r="T71" s="6">
        <v>59</v>
      </c>
      <c r="U71" s="1" t="s">
        <v>339</v>
      </c>
      <c r="V71" s="1" t="s">
        <v>81</v>
      </c>
      <c r="W71" s="1" t="s">
        <v>151</v>
      </c>
      <c r="X71" s="1" t="s">
        <v>152</v>
      </c>
      <c r="Y71" s="1" t="s">
        <v>223</v>
      </c>
      <c r="Z71" s="1" t="s">
        <v>85</v>
      </c>
      <c r="AA71" s="1" t="s">
        <v>86</v>
      </c>
      <c r="AB71" s="1" t="s">
        <v>87</v>
      </c>
      <c r="AC71" s="1" t="s">
        <v>117</v>
      </c>
      <c r="AD71" s="1" t="s">
        <v>101</v>
      </c>
      <c r="AE71" s="1" t="s">
        <v>234</v>
      </c>
      <c r="AF71" s="1" t="s">
        <v>91</v>
      </c>
      <c r="AG71" s="1" t="s">
        <v>0</v>
      </c>
      <c r="AH71" s="1" t="s">
        <v>92</v>
      </c>
      <c r="AI71" s="1" t="s">
        <v>77</v>
      </c>
      <c r="AJ71" s="8">
        <v>1.47</v>
      </c>
      <c r="AK71" s="1" t="s">
        <v>238</v>
      </c>
      <c r="AL71" s="8">
        <v>42.18</v>
      </c>
      <c r="AM71" s="8">
        <v>47.15</v>
      </c>
      <c r="AN71" s="8">
        <v>33.26</v>
      </c>
      <c r="AO71" s="8">
        <v>11.08</v>
      </c>
      <c r="AP71" s="1" t="s">
        <v>217</v>
      </c>
      <c r="AQ71" s="1" t="s">
        <v>206</v>
      </c>
      <c r="AR71" s="1" t="s">
        <v>77</v>
      </c>
      <c r="AS71" s="1" t="s">
        <v>0</v>
      </c>
      <c r="AT71" s="1" t="s">
        <v>96</v>
      </c>
      <c r="AU71" s="8">
        <v>4.23</v>
      </c>
      <c r="AV71" s="1" t="s">
        <v>77</v>
      </c>
      <c r="AW71" s="7" t="s">
        <v>97</v>
      </c>
      <c r="AX71" s="7" t="s">
        <v>68</v>
      </c>
      <c r="AY71" s="1" t="s">
        <v>98</v>
      </c>
    </row>
    <row r="72" spans="1:51" x14ac:dyDescent="0.25">
      <c r="A72" s="6">
        <v>67</v>
      </c>
      <c r="B72" s="7" t="s">
        <v>70</v>
      </c>
      <c r="C72" s="1" t="s">
        <v>340</v>
      </c>
      <c r="D72" s="1" t="s">
        <v>72</v>
      </c>
      <c r="E72" s="1" t="s">
        <v>73</v>
      </c>
      <c r="F72" s="8">
        <v>1.51</v>
      </c>
      <c r="G72" s="1" t="s">
        <v>301</v>
      </c>
      <c r="H72" s="1" t="s">
        <v>79</v>
      </c>
      <c r="I72" s="1" t="s">
        <v>76</v>
      </c>
      <c r="J72" s="9">
        <v>7400</v>
      </c>
      <c r="K72" s="9">
        <v>11174</v>
      </c>
      <c r="L72" s="8">
        <v>-33.4</v>
      </c>
      <c r="M72" s="8">
        <v>4928.4</v>
      </c>
      <c r="N72" s="8">
        <v>7441.88</v>
      </c>
      <c r="O72" s="1" t="s">
        <v>77</v>
      </c>
      <c r="P72" s="1" t="s">
        <v>78</v>
      </c>
      <c r="Q72" s="1" t="s">
        <v>78</v>
      </c>
      <c r="R72" s="1" t="s">
        <v>96</v>
      </c>
      <c r="S72" s="10">
        <v>62.1</v>
      </c>
      <c r="T72" s="6">
        <v>58</v>
      </c>
      <c r="U72" s="1" t="s">
        <v>341</v>
      </c>
      <c r="V72" s="1" t="s">
        <v>81</v>
      </c>
      <c r="W72" s="1" t="s">
        <v>151</v>
      </c>
      <c r="X72" s="1" t="s">
        <v>152</v>
      </c>
      <c r="Y72" s="1" t="s">
        <v>84</v>
      </c>
      <c r="Z72" s="1" t="s">
        <v>245</v>
      </c>
      <c r="AA72" s="1" t="s">
        <v>86</v>
      </c>
      <c r="AB72" s="1" t="s">
        <v>162</v>
      </c>
      <c r="AC72" s="1" t="s">
        <v>117</v>
      </c>
      <c r="AD72" s="1" t="s">
        <v>101</v>
      </c>
      <c r="AE72" s="1" t="s">
        <v>234</v>
      </c>
      <c r="AF72" s="1" t="s">
        <v>91</v>
      </c>
      <c r="AG72" s="1" t="s">
        <v>0</v>
      </c>
      <c r="AH72" s="1" t="s">
        <v>92</v>
      </c>
      <c r="AI72" s="1" t="s">
        <v>77</v>
      </c>
      <c r="AJ72" s="8">
        <v>1.4</v>
      </c>
      <c r="AK72" s="1" t="s">
        <v>93</v>
      </c>
      <c r="AL72" s="8">
        <v>38.25</v>
      </c>
      <c r="AM72" s="8">
        <v>39.91</v>
      </c>
      <c r="AN72" s="8">
        <v>41.15</v>
      </c>
      <c r="AO72" s="8">
        <v>17.07</v>
      </c>
      <c r="AP72" s="1" t="s">
        <v>317</v>
      </c>
      <c r="AQ72" s="1" t="s">
        <v>188</v>
      </c>
      <c r="AR72" s="1" t="s">
        <v>77</v>
      </c>
      <c r="AS72" s="1" t="s">
        <v>0</v>
      </c>
      <c r="AT72" s="1" t="s">
        <v>96</v>
      </c>
      <c r="AU72" s="8">
        <v>5.13</v>
      </c>
      <c r="AV72" s="1" t="s">
        <v>77</v>
      </c>
      <c r="AW72" s="7" t="s">
        <v>97</v>
      </c>
      <c r="AX72" s="7" t="s">
        <v>68</v>
      </c>
      <c r="AY72" s="1" t="s">
        <v>98</v>
      </c>
    </row>
    <row r="73" spans="1:51" x14ac:dyDescent="0.25">
      <c r="A73" s="6">
        <v>68</v>
      </c>
      <c r="B73" s="7" t="s">
        <v>70</v>
      </c>
      <c r="C73" s="1" t="s">
        <v>342</v>
      </c>
      <c r="D73" s="1" t="s">
        <v>72</v>
      </c>
      <c r="E73" s="1" t="s">
        <v>73</v>
      </c>
      <c r="F73" s="8">
        <v>1.5</v>
      </c>
      <c r="G73" s="1" t="s">
        <v>301</v>
      </c>
      <c r="H73" s="1" t="s">
        <v>126</v>
      </c>
      <c r="I73" s="1" t="s">
        <v>76</v>
      </c>
      <c r="J73" s="9">
        <v>7000</v>
      </c>
      <c r="K73" s="9">
        <v>10500</v>
      </c>
      <c r="L73" s="8">
        <v>-48.33</v>
      </c>
      <c r="M73" s="8">
        <v>3616.9</v>
      </c>
      <c r="N73" s="8">
        <v>5425.35</v>
      </c>
      <c r="O73" s="1" t="s">
        <v>77</v>
      </c>
      <c r="P73" s="1" t="s">
        <v>78</v>
      </c>
      <c r="Q73" s="1" t="s">
        <v>115</v>
      </c>
      <c r="R73" s="1" t="s">
        <v>96</v>
      </c>
      <c r="S73" s="10">
        <v>59.8</v>
      </c>
      <c r="T73" s="6">
        <v>61</v>
      </c>
      <c r="U73" s="1" t="s">
        <v>343</v>
      </c>
      <c r="V73" s="1" t="s">
        <v>81</v>
      </c>
      <c r="W73" s="1" t="s">
        <v>186</v>
      </c>
      <c r="X73" s="1" t="s">
        <v>259</v>
      </c>
      <c r="Y73" s="1" t="s">
        <v>223</v>
      </c>
      <c r="Z73" s="1" t="s">
        <v>245</v>
      </c>
      <c r="AA73" s="1" t="s">
        <v>86</v>
      </c>
      <c r="AB73" s="1" t="s">
        <v>104</v>
      </c>
      <c r="AC73" s="1" t="s">
        <v>88</v>
      </c>
      <c r="AD73" s="1" t="s">
        <v>89</v>
      </c>
      <c r="AE73" s="1" t="s">
        <v>234</v>
      </c>
      <c r="AF73" s="1" t="s">
        <v>91</v>
      </c>
      <c r="AG73" s="1" t="s">
        <v>0</v>
      </c>
      <c r="AH73" s="1" t="s">
        <v>92</v>
      </c>
      <c r="AI73" s="1" t="s">
        <v>77</v>
      </c>
      <c r="AJ73" s="8">
        <v>1.53</v>
      </c>
      <c r="AK73" s="1" t="s">
        <v>122</v>
      </c>
      <c r="AL73" s="8">
        <v>37.96</v>
      </c>
      <c r="AM73" s="8">
        <v>40.04</v>
      </c>
      <c r="AN73" s="8">
        <v>39.21</v>
      </c>
      <c r="AO73" s="8">
        <v>14.88</v>
      </c>
      <c r="AP73" s="1" t="s">
        <v>344</v>
      </c>
      <c r="AQ73" s="1" t="s">
        <v>247</v>
      </c>
      <c r="AR73" s="1" t="s">
        <v>77</v>
      </c>
      <c r="AS73" s="1" t="s">
        <v>0</v>
      </c>
      <c r="AT73" s="1" t="s">
        <v>96</v>
      </c>
      <c r="AU73" s="8">
        <v>4.86</v>
      </c>
      <c r="AV73" s="1" t="s">
        <v>77</v>
      </c>
      <c r="AW73" s="7" t="s">
        <v>97</v>
      </c>
      <c r="AX73" s="7" t="s">
        <v>68</v>
      </c>
      <c r="AY73" s="1" t="s">
        <v>98</v>
      </c>
    </row>
    <row r="74" spans="1:51" x14ac:dyDescent="0.25">
      <c r="A74" s="6">
        <v>69</v>
      </c>
      <c r="B74" s="7" t="s">
        <v>70</v>
      </c>
      <c r="C74" s="1" t="s">
        <v>345</v>
      </c>
      <c r="D74" s="1" t="s">
        <v>72</v>
      </c>
      <c r="E74" s="1" t="s">
        <v>73</v>
      </c>
      <c r="F74" s="8">
        <v>1.5</v>
      </c>
      <c r="G74" s="1" t="s">
        <v>301</v>
      </c>
      <c r="H74" s="1" t="s">
        <v>126</v>
      </c>
      <c r="I74" s="1" t="s">
        <v>76</v>
      </c>
      <c r="J74" s="9">
        <v>7000</v>
      </c>
      <c r="K74" s="9">
        <v>10500</v>
      </c>
      <c r="L74" s="8">
        <v>-48.02</v>
      </c>
      <c r="M74" s="8">
        <v>3638.6</v>
      </c>
      <c r="N74" s="8">
        <v>5457.9</v>
      </c>
      <c r="O74" s="1" t="s">
        <v>77</v>
      </c>
      <c r="P74" s="1" t="s">
        <v>78</v>
      </c>
      <c r="Q74" s="1" t="s">
        <v>78</v>
      </c>
      <c r="R74" s="1" t="s">
        <v>96</v>
      </c>
      <c r="S74" s="10">
        <v>60.6</v>
      </c>
      <c r="T74" s="6">
        <v>61</v>
      </c>
      <c r="U74" s="1" t="s">
        <v>346</v>
      </c>
      <c r="V74" s="1" t="s">
        <v>81</v>
      </c>
      <c r="W74" s="1" t="s">
        <v>151</v>
      </c>
      <c r="X74" s="1" t="s">
        <v>152</v>
      </c>
      <c r="Y74" s="1" t="s">
        <v>223</v>
      </c>
      <c r="Z74" s="1" t="s">
        <v>245</v>
      </c>
      <c r="AA74" s="1" t="s">
        <v>86</v>
      </c>
      <c r="AB74" s="1" t="s">
        <v>347</v>
      </c>
      <c r="AC74" s="1" t="s">
        <v>197</v>
      </c>
      <c r="AD74" s="1" t="s">
        <v>89</v>
      </c>
      <c r="AE74" s="1" t="s">
        <v>234</v>
      </c>
      <c r="AF74" s="1" t="s">
        <v>91</v>
      </c>
      <c r="AG74" s="1" t="s">
        <v>0</v>
      </c>
      <c r="AH74" s="1" t="s">
        <v>92</v>
      </c>
      <c r="AI74" s="1" t="s">
        <v>77</v>
      </c>
      <c r="AJ74" s="8">
        <v>1.38</v>
      </c>
      <c r="AK74" s="1" t="s">
        <v>122</v>
      </c>
      <c r="AL74" s="8">
        <v>38.29</v>
      </c>
      <c r="AM74" s="8">
        <v>39.61</v>
      </c>
      <c r="AN74" s="8">
        <v>38.01</v>
      </c>
      <c r="AO74" s="8">
        <v>15.37</v>
      </c>
      <c r="AP74" s="1" t="s">
        <v>348</v>
      </c>
      <c r="AQ74" s="1" t="s">
        <v>349</v>
      </c>
      <c r="AR74" s="1" t="s">
        <v>77</v>
      </c>
      <c r="AS74" s="1" t="s">
        <v>0</v>
      </c>
      <c r="AT74" s="1" t="s">
        <v>96</v>
      </c>
      <c r="AU74" s="8">
        <v>4.89</v>
      </c>
      <c r="AV74" s="1" t="s">
        <v>77</v>
      </c>
      <c r="AW74" s="7" t="s">
        <v>97</v>
      </c>
      <c r="AX74" s="7" t="s">
        <v>68</v>
      </c>
      <c r="AY74" s="1" t="s">
        <v>98</v>
      </c>
    </row>
    <row r="75" spans="1:51" x14ac:dyDescent="0.25">
      <c r="A75" s="6">
        <v>70</v>
      </c>
      <c r="B75" s="7" t="s">
        <v>70</v>
      </c>
      <c r="C75" s="1" t="s">
        <v>350</v>
      </c>
      <c r="D75" s="1" t="s">
        <v>72</v>
      </c>
      <c r="E75" s="1" t="s">
        <v>73</v>
      </c>
      <c r="F75" s="8">
        <v>1.5</v>
      </c>
      <c r="G75" s="1" t="s">
        <v>301</v>
      </c>
      <c r="H75" s="1" t="s">
        <v>126</v>
      </c>
      <c r="I75" s="1" t="s">
        <v>76</v>
      </c>
      <c r="J75" s="9">
        <v>7000</v>
      </c>
      <c r="K75" s="9">
        <v>10500</v>
      </c>
      <c r="L75" s="8">
        <v>-38.05</v>
      </c>
      <c r="M75" s="8">
        <v>4336.5</v>
      </c>
      <c r="N75" s="8">
        <v>6504.75</v>
      </c>
      <c r="O75" s="1" t="s">
        <v>77</v>
      </c>
      <c r="P75" s="1" t="s">
        <v>78</v>
      </c>
      <c r="Q75" s="1" t="s">
        <v>78</v>
      </c>
      <c r="R75" s="1" t="s">
        <v>96</v>
      </c>
      <c r="S75" s="10">
        <v>63.5</v>
      </c>
      <c r="T75" s="6">
        <v>56</v>
      </c>
      <c r="U75" s="1" t="s">
        <v>351</v>
      </c>
      <c r="V75" s="1" t="s">
        <v>81</v>
      </c>
      <c r="W75" s="1" t="s">
        <v>151</v>
      </c>
      <c r="X75" s="1" t="s">
        <v>152</v>
      </c>
      <c r="Y75" s="1" t="s">
        <v>223</v>
      </c>
      <c r="Z75" s="1" t="s">
        <v>245</v>
      </c>
      <c r="AA75" s="1" t="s">
        <v>86</v>
      </c>
      <c r="AB75" s="1" t="s">
        <v>87</v>
      </c>
      <c r="AC75" s="1" t="s">
        <v>88</v>
      </c>
      <c r="AD75" s="1" t="s">
        <v>89</v>
      </c>
      <c r="AE75" s="1" t="s">
        <v>234</v>
      </c>
      <c r="AF75" s="1" t="s">
        <v>91</v>
      </c>
      <c r="AG75" s="1" t="s">
        <v>0</v>
      </c>
      <c r="AH75" s="1" t="s">
        <v>92</v>
      </c>
      <c r="AI75" s="1" t="s">
        <v>77</v>
      </c>
      <c r="AJ75" s="8">
        <v>1.45</v>
      </c>
      <c r="AK75" s="1" t="s">
        <v>299</v>
      </c>
      <c r="AL75" s="8">
        <v>38.41</v>
      </c>
      <c r="AM75" s="8">
        <v>41.69</v>
      </c>
      <c r="AN75" s="8">
        <v>41.35</v>
      </c>
      <c r="AO75" s="8">
        <v>16.46</v>
      </c>
      <c r="AP75" s="1" t="s">
        <v>253</v>
      </c>
      <c r="AQ75" s="1" t="s">
        <v>290</v>
      </c>
      <c r="AR75" s="1" t="s">
        <v>77</v>
      </c>
      <c r="AS75" s="1" t="s">
        <v>0</v>
      </c>
      <c r="AT75" s="1" t="s">
        <v>96</v>
      </c>
      <c r="AU75" s="8">
        <v>4.93</v>
      </c>
      <c r="AV75" s="1" t="s">
        <v>77</v>
      </c>
      <c r="AW75" s="7" t="s">
        <v>97</v>
      </c>
      <c r="AX75" s="7" t="s">
        <v>68</v>
      </c>
      <c r="AY75" s="1" t="s">
        <v>98</v>
      </c>
    </row>
    <row r="76" spans="1:51" x14ac:dyDescent="0.25">
      <c r="A76" s="6">
        <v>71</v>
      </c>
      <c r="B76" s="7" t="s">
        <v>70</v>
      </c>
      <c r="C76" s="1" t="s">
        <v>352</v>
      </c>
      <c r="D76" s="1" t="s">
        <v>72</v>
      </c>
      <c r="E76" s="1" t="s">
        <v>73</v>
      </c>
      <c r="F76" s="8">
        <v>1.5</v>
      </c>
      <c r="G76" s="1" t="s">
        <v>301</v>
      </c>
      <c r="H76" s="1" t="s">
        <v>126</v>
      </c>
      <c r="I76" s="1" t="s">
        <v>76</v>
      </c>
      <c r="J76" s="9">
        <v>7000</v>
      </c>
      <c r="K76" s="9">
        <v>10500</v>
      </c>
      <c r="L76" s="8">
        <v>-36.38</v>
      </c>
      <c r="M76" s="8">
        <v>4453.4</v>
      </c>
      <c r="N76" s="8">
        <v>6680.1</v>
      </c>
      <c r="O76" s="1" t="s">
        <v>77</v>
      </c>
      <c r="P76" s="1" t="s">
        <v>78</v>
      </c>
      <c r="Q76" s="1" t="s">
        <v>78</v>
      </c>
      <c r="R76" s="1" t="s">
        <v>120</v>
      </c>
      <c r="S76" s="10">
        <v>61.4</v>
      </c>
      <c r="T76" s="6">
        <v>59</v>
      </c>
      <c r="U76" s="1" t="s">
        <v>353</v>
      </c>
      <c r="V76" s="1" t="s">
        <v>81</v>
      </c>
      <c r="W76" s="1" t="s">
        <v>151</v>
      </c>
      <c r="X76" s="1" t="s">
        <v>152</v>
      </c>
      <c r="Y76" s="1" t="s">
        <v>84</v>
      </c>
      <c r="Z76" s="1" t="s">
        <v>245</v>
      </c>
      <c r="AA76" s="1" t="s">
        <v>86</v>
      </c>
      <c r="AB76" s="1" t="s">
        <v>101</v>
      </c>
      <c r="AC76" s="1" t="s">
        <v>101</v>
      </c>
      <c r="AD76" s="1" t="s">
        <v>89</v>
      </c>
      <c r="AE76" s="1" t="s">
        <v>234</v>
      </c>
      <c r="AF76" s="1" t="s">
        <v>91</v>
      </c>
      <c r="AG76" s="1" t="s">
        <v>0</v>
      </c>
      <c r="AH76" s="1" t="s">
        <v>92</v>
      </c>
      <c r="AI76" s="1" t="s">
        <v>106</v>
      </c>
      <c r="AJ76" s="8">
        <v>1.52</v>
      </c>
      <c r="AK76" s="1" t="s">
        <v>107</v>
      </c>
      <c r="AL76" s="8">
        <v>37.58</v>
      </c>
      <c r="AM76" s="8">
        <v>39.54</v>
      </c>
      <c r="AN76" s="8">
        <v>42.31</v>
      </c>
      <c r="AO76" s="8">
        <v>16.75</v>
      </c>
      <c r="AP76" s="1" t="s">
        <v>354</v>
      </c>
      <c r="AQ76" s="1" t="s">
        <v>159</v>
      </c>
      <c r="AR76" s="1" t="s">
        <v>77</v>
      </c>
      <c r="AS76" s="1" t="s">
        <v>124</v>
      </c>
      <c r="AT76" s="1" t="s">
        <v>96</v>
      </c>
      <c r="AU76" s="8">
        <v>5.1</v>
      </c>
      <c r="AV76" s="1" t="s">
        <v>77</v>
      </c>
      <c r="AW76" s="7" t="s">
        <v>97</v>
      </c>
      <c r="AX76" s="7" t="s">
        <v>68</v>
      </c>
      <c r="AY76" s="1" t="s">
        <v>98</v>
      </c>
    </row>
    <row r="77" spans="1:51" x14ac:dyDescent="0.25">
      <c r="A77" s="6">
        <v>72</v>
      </c>
      <c r="B77" s="7" t="s">
        <v>70</v>
      </c>
      <c r="C77" s="1" t="s">
        <v>355</v>
      </c>
      <c r="D77" s="1" t="s">
        <v>72</v>
      </c>
      <c r="E77" s="1" t="s">
        <v>73</v>
      </c>
      <c r="F77" s="8">
        <v>1.51</v>
      </c>
      <c r="G77" s="1" t="s">
        <v>301</v>
      </c>
      <c r="H77" s="1" t="s">
        <v>126</v>
      </c>
      <c r="I77" s="1" t="s">
        <v>76</v>
      </c>
      <c r="J77" s="9">
        <v>7000</v>
      </c>
      <c r="K77" s="9">
        <v>10570</v>
      </c>
      <c r="L77" s="8">
        <v>-35.34</v>
      </c>
      <c r="M77" s="8">
        <v>4526.2</v>
      </c>
      <c r="N77" s="8">
        <v>6834.56</v>
      </c>
      <c r="O77" s="1" t="s">
        <v>77</v>
      </c>
      <c r="P77" s="1" t="s">
        <v>78</v>
      </c>
      <c r="Q77" s="1" t="s">
        <v>78</v>
      </c>
      <c r="R77" s="1" t="s">
        <v>96</v>
      </c>
      <c r="S77" s="10">
        <v>60.3</v>
      </c>
      <c r="T77" s="6">
        <v>61</v>
      </c>
      <c r="U77" s="1" t="s">
        <v>356</v>
      </c>
      <c r="V77" s="1" t="s">
        <v>81</v>
      </c>
      <c r="W77" s="1" t="s">
        <v>151</v>
      </c>
      <c r="X77" s="1" t="s">
        <v>152</v>
      </c>
      <c r="Y77" s="1" t="s">
        <v>223</v>
      </c>
      <c r="Z77" s="1" t="s">
        <v>245</v>
      </c>
      <c r="AA77" s="1" t="s">
        <v>86</v>
      </c>
      <c r="AB77" s="1" t="s">
        <v>104</v>
      </c>
      <c r="AC77" s="1" t="s">
        <v>88</v>
      </c>
      <c r="AD77" s="1" t="s">
        <v>89</v>
      </c>
      <c r="AE77" s="1" t="s">
        <v>234</v>
      </c>
      <c r="AF77" s="1" t="s">
        <v>91</v>
      </c>
      <c r="AG77" s="1" t="s">
        <v>0</v>
      </c>
      <c r="AH77" s="1" t="s">
        <v>92</v>
      </c>
      <c r="AI77" s="1" t="s">
        <v>357</v>
      </c>
      <c r="AJ77" s="8">
        <v>1.52</v>
      </c>
      <c r="AK77" s="1" t="s">
        <v>93</v>
      </c>
      <c r="AL77" s="8">
        <v>38.16</v>
      </c>
      <c r="AM77" s="8">
        <v>40.25</v>
      </c>
      <c r="AN77" s="8">
        <v>42.5</v>
      </c>
      <c r="AO77" s="8">
        <v>15.36</v>
      </c>
      <c r="AP77" s="1" t="s">
        <v>358</v>
      </c>
      <c r="AQ77" s="1" t="s">
        <v>359</v>
      </c>
      <c r="AR77" s="1" t="s">
        <v>77</v>
      </c>
      <c r="AS77" s="1" t="s">
        <v>0</v>
      </c>
      <c r="AT77" s="1" t="s">
        <v>96</v>
      </c>
      <c r="AU77" s="8">
        <v>4.72</v>
      </c>
      <c r="AV77" s="1" t="s">
        <v>77</v>
      </c>
      <c r="AW77" s="7" t="s">
        <v>97</v>
      </c>
      <c r="AX77" s="7" t="s">
        <v>68</v>
      </c>
      <c r="AY77" s="1" t="s">
        <v>98</v>
      </c>
    </row>
    <row r="78" spans="1:51" x14ac:dyDescent="0.25">
      <c r="A78" s="6">
        <v>73</v>
      </c>
      <c r="B78" s="7" t="s">
        <v>70</v>
      </c>
      <c r="C78" s="1" t="s">
        <v>360</v>
      </c>
      <c r="D78" s="1" t="s">
        <v>72</v>
      </c>
      <c r="E78" s="1" t="s">
        <v>73</v>
      </c>
      <c r="F78" s="8">
        <v>1.5</v>
      </c>
      <c r="G78" s="1" t="s">
        <v>301</v>
      </c>
      <c r="H78" s="1" t="s">
        <v>126</v>
      </c>
      <c r="I78" s="1" t="s">
        <v>76</v>
      </c>
      <c r="J78" s="9">
        <v>7000</v>
      </c>
      <c r="K78" s="9">
        <v>10500</v>
      </c>
      <c r="L78" s="8">
        <v>-33.25</v>
      </c>
      <c r="M78" s="8">
        <v>4672.5</v>
      </c>
      <c r="N78" s="8">
        <v>7008.75</v>
      </c>
      <c r="O78" s="1" t="s">
        <v>77</v>
      </c>
      <c r="P78" s="1" t="s">
        <v>78</v>
      </c>
      <c r="Q78" s="1" t="s">
        <v>115</v>
      </c>
      <c r="R78" s="1" t="s">
        <v>96</v>
      </c>
      <c r="S78" s="10">
        <v>61.4</v>
      </c>
      <c r="T78" s="6">
        <v>57</v>
      </c>
      <c r="U78" s="1" t="s">
        <v>361</v>
      </c>
      <c r="V78" s="1" t="s">
        <v>81</v>
      </c>
      <c r="W78" s="1" t="s">
        <v>151</v>
      </c>
      <c r="X78" s="1" t="s">
        <v>152</v>
      </c>
      <c r="Y78" s="1" t="s">
        <v>223</v>
      </c>
      <c r="Z78" s="1" t="s">
        <v>245</v>
      </c>
      <c r="AA78" s="1" t="s">
        <v>86</v>
      </c>
      <c r="AB78" s="1" t="s">
        <v>104</v>
      </c>
      <c r="AC78" s="1" t="s">
        <v>101</v>
      </c>
      <c r="AD78" s="1" t="s">
        <v>89</v>
      </c>
      <c r="AE78" s="1" t="s">
        <v>234</v>
      </c>
      <c r="AF78" s="1" t="s">
        <v>91</v>
      </c>
      <c r="AG78" s="1" t="s">
        <v>0</v>
      </c>
      <c r="AH78" s="1" t="s">
        <v>92</v>
      </c>
      <c r="AI78" s="1" t="s">
        <v>77</v>
      </c>
      <c r="AJ78" s="8">
        <v>1.52</v>
      </c>
      <c r="AK78" s="1" t="s">
        <v>107</v>
      </c>
      <c r="AL78" s="8">
        <v>37.93</v>
      </c>
      <c r="AM78" s="8">
        <v>40.07</v>
      </c>
      <c r="AN78" s="8">
        <v>40.47</v>
      </c>
      <c r="AO78" s="8">
        <v>16.45</v>
      </c>
      <c r="AP78" s="1" t="s">
        <v>354</v>
      </c>
      <c r="AQ78" s="1" t="s">
        <v>206</v>
      </c>
      <c r="AR78" s="1" t="s">
        <v>77</v>
      </c>
      <c r="AS78" s="1" t="s">
        <v>0</v>
      </c>
      <c r="AT78" s="1" t="s">
        <v>96</v>
      </c>
      <c r="AU78" s="8">
        <v>4.93</v>
      </c>
      <c r="AV78" s="1" t="s">
        <v>77</v>
      </c>
      <c r="AW78" s="7" t="s">
        <v>97</v>
      </c>
      <c r="AX78" s="7" t="s">
        <v>68</v>
      </c>
      <c r="AY78" s="1" t="s">
        <v>98</v>
      </c>
    </row>
    <row r="79" spans="1:51" x14ac:dyDescent="0.25">
      <c r="A79" s="6">
        <v>74</v>
      </c>
      <c r="B79" s="7" t="s">
        <v>70</v>
      </c>
      <c r="C79" s="1" t="s">
        <v>362</v>
      </c>
      <c r="D79" s="1" t="s">
        <v>72</v>
      </c>
      <c r="E79" s="1" t="s">
        <v>73</v>
      </c>
      <c r="F79" s="8">
        <v>1.51</v>
      </c>
      <c r="G79" s="1" t="s">
        <v>301</v>
      </c>
      <c r="H79" s="1" t="s">
        <v>126</v>
      </c>
      <c r="I79" s="1" t="s">
        <v>76</v>
      </c>
      <c r="J79" s="9">
        <v>7000</v>
      </c>
      <c r="K79" s="9">
        <v>10570</v>
      </c>
      <c r="L79" s="8">
        <v>-33</v>
      </c>
      <c r="M79" s="8">
        <v>4690</v>
      </c>
      <c r="N79" s="8">
        <v>7081.9</v>
      </c>
      <c r="O79" s="1" t="s">
        <v>77</v>
      </c>
      <c r="P79" s="1" t="s">
        <v>78</v>
      </c>
      <c r="Q79" s="1" t="s">
        <v>78</v>
      </c>
      <c r="R79" s="1" t="s">
        <v>96</v>
      </c>
      <c r="S79" s="10">
        <v>61.6</v>
      </c>
      <c r="T79" s="6">
        <v>59</v>
      </c>
      <c r="U79" s="1" t="s">
        <v>363</v>
      </c>
      <c r="V79" s="1" t="s">
        <v>81</v>
      </c>
      <c r="W79" s="1" t="s">
        <v>151</v>
      </c>
      <c r="X79" s="1" t="s">
        <v>152</v>
      </c>
      <c r="Y79" s="1" t="s">
        <v>223</v>
      </c>
      <c r="Z79" s="1" t="s">
        <v>245</v>
      </c>
      <c r="AA79" s="1" t="s">
        <v>86</v>
      </c>
      <c r="AB79" s="1" t="s">
        <v>87</v>
      </c>
      <c r="AC79" s="1" t="s">
        <v>117</v>
      </c>
      <c r="AD79" s="1" t="s">
        <v>89</v>
      </c>
      <c r="AE79" s="1" t="s">
        <v>234</v>
      </c>
      <c r="AF79" s="1" t="s">
        <v>91</v>
      </c>
      <c r="AG79" s="1" t="s">
        <v>0</v>
      </c>
      <c r="AH79" s="1" t="s">
        <v>92</v>
      </c>
      <c r="AI79" s="1" t="s">
        <v>106</v>
      </c>
      <c r="AJ79" s="8">
        <v>1.45</v>
      </c>
      <c r="AK79" s="1" t="s">
        <v>238</v>
      </c>
      <c r="AL79" s="8">
        <v>38.75</v>
      </c>
      <c r="AM79" s="8">
        <v>41.46</v>
      </c>
      <c r="AN79" s="8">
        <v>39.58</v>
      </c>
      <c r="AO79" s="8">
        <v>15.08</v>
      </c>
      <c r="AP79" s="1" t="s">
        <v>364</v>
      </c>
      <c r="AQ79" s="1" t="s">
        <v>349</v>
      </c>
      <c r="AR79" s="1" t="s">
        <v>77</v>
      </c>
      <c r="AS79" s="1" t="s">
        <v>0</v>
      </c>
      <c r="AT79" s="1" t="s">
        <v>96</v>
      </c>
      <c r="AU79" s="8">
        <v>4.94</v>
      </c>
      <c r="AV79" s="1" t="s">
        <v>77</v>
      </c>
      <c r="AW79" s="7" t="s">
        <v>97</v>
      </c>
      <c r="AX79" s="7" t="s">
        <v>68</v>
      </c>
      <c r="AY79" s="1" t="s">
        <v>98</v>
      </c>
    </row>
    <row r="80" spans="1:51" x14ac:dyDescent="0.25">
      <c r="A80" s="6">
        <v>75</v>
      </c>
      <c r="B80" s="7" t="s">
        <v>70</v>
      </c>
      <c r="C80" s="1" t="s">
        <v>365</v>
      </c>
      <c r="D80" s="1" t="s">
        <v>72</v>
      </c>
      <c r="E80" s="1" t="s">
        <v>73</v>
      </c>
      <c r="F80" s="8">
        <v>1.51</v>
      </c>
      <c r="G80" s="1" t="s">
        <v>301</v>
      </c>
      <c r="H80" s="1" t="s">
        <v>126</v>
      </c>
      <c r="I80" s="1" t="s">
        <v>76</v>
      </c>
      <c r="J80" s="9">
        <v>7000</v>
      </c>
      <c r="K80" s="9">
        <v>10570</v>
      </c>
      <c r="L80" s="8">
        <v>-32.21</v>
      </c>
      <c r="M80" s="8">
        <v>4745.3</v>
      </c>
      <c r="N80" s="8">
        <v>7165.4</v>
      </c>
      <c r="O80" s="1" t="s">
        <v>77</v>
      </c>
      <c r="P80" s="1" t="s">
        <v>78</v>
      </c>
      <c r="Q80" s="1" t="s">
        <v>78</v>
      </c>
      <c r="R80" s="1" t="s">
        <v>96</v>
      </c>
      <c r="S80" s="10">
        <v>59.1</v>
      </c>
      <c r="T80" s="6">
        <v>61</v>
      </c>
      <c r="U80" s="1" t="s">
        <v>366</v>
      </c>
      <c r="V80" s="1" t="s">
        <v>81</v>
      </c>
      <c r="W80" s="1" t="s">
        <v>151</v>
      </c>
      <c r="X80" s="1" t="s">
        <v>152</v>
      </c>
      <c r="Y80" s="1" t="s">
        <v>223</v>
      </c>
      <c r="Z80" s="1" t="s">
        <v>85</v>
      </c>
      <c r="AA80" s="1" t="s">
        <v>86</v>
      </c>
      <c r="AB80" s="1" t="s">
        <v>87</v>
      </c>
      <c r="AC80" s="1" t="s">
        <v>117</v>
      </c>
      <c r="AD80" s="1" t="s">
        <v>89</v>
      </c>
      <c r="AE80" s="1" t="s">
        <v>234</v>
      </c>
      <c r="AF80" s="1" t="s">
        <v>91</v>
      </c>
      <c r="AG80" s="1" t="s">
        <v>0</v>
      </c>
      <c r="AH80" s="1" t="s">
        <v>92</v>
      </c>
      <c r="AI80" s="1" t="s">
        <v>106</v>
      </c>
      <c r="AJ80" s="8">
        <v>1.54</v>
      </c>
      <c r="AK80" s="1" t="s">
        <v>134</v>
      </c>
      <c r="AL80" s="8">
        <v>37.2</v>
      </c>
      <c r="AM80" s="8">
        <v>40</v>
      </c>
      <c r="AN80" s="8">
        <v>40.1</v>
      </c>
      <c r="AO80" s="8">
        <v>14.5</v>
      </c>
      <c r="AP80" s="1" t="s">
        <v>235</v>
      </c>
      <c r="AQ80" s="1" t="s">
        <v>164</v>
      </c>
      <c r="AR80" s="1" t="s">
        <v>77</v>
      </c>
      <c r="AS80" s="1" t="s">
        <v>0</v>
      </c>
      <c r="AT80" s="1" t="s">
        <v>96</v>
      </c>
      <c r="AU80" s="8">
        <v>4.2</v>
      </c>
      <c r="AV80" s="1" t="s">
        <v>77</v>
      </c>
      <c r="AW80" s="7" t="s">
        <v>97</v>
      </c>
      <c r="AX80" s="7" t="s">
        <v>68</v>
      </c>
      <c r="AY80" s="1" t="s">
        <v>98</v>
      </c>
    </row>
    <row r="81" spans="1:51" x14ac:dyDescent="0.25">
      <c r="A81" s="6">
        <v>76</v>
      </c>
      <c r="B81" s="7" t="s">
        <v>70</v>
      </c>
      <c r="C81" s="1" t="s">
        <v>367</v>
      </c>
      <c r="D81" s="1" t="s">
        <v>72</v>
      </c>
      <c r="E81" s="1" t="s">
        <v>73</v>
      </c>
      <c r="F81" s="8">
        <v>1.5</v>
      </c>
      <c r="G81" s="1" t="s">
        <v>301</v>
      </c>
      <c r="H81" s="1" t="s">
        <v>126</v>
      </c>
      <c r="I81" s="1" t="s">
        <v>76</v>
      </c>
      <c r="J81" s="9">
        <v>7000</v>
      </c>
      <c r="K81" s="9">
        <v>10500</v>
      </c>
      <c r="L81" s="8">
        <v>-22.55</v>
      </c>
      <c r="M81" s="8">
        <v>5421.5</v>
      </c>
      <c r="N81" s="8">
        <v>8132.25</v>
      </c>
      <c r="O81" s="1" t="s">
        <v>77</v>
      </c>
      <c r="P81" s="1" t="s">
        <v>78</v>
      </c>
      <c r="Q81" s="1" t="s">
        <v>78</v>
      </c>
      <c r="R81" s="1" t="s">
        <v>96</v>
      </c>
      <c r="S81" s="10">
        <v>62.1</v>
      </c>
      <c r="T81" s="6">
        <v>59</v>
      </c>
      <c r="U81" s="1" t="s">
        <v>368</v>
      </c>
      <c r="V81" s="1" t="s">
        <v>81</v>
      </c>
      <c r="W81" s="1" t="s">
        <v>82</v>
      </c>
      <c r="X81" s="1" t="s">
        <v>152</v>
      </c>
      <c r="Y81" s="1" t="s">
        <v>84</v>
      </c>
      <c r="Z81" s="1" t="s">
        <v>245</v>
      </c>
      <c r="AA81" s="1" t="s">
        <v>86</v>
      </c>
      <c r="AB81" s="1" t="s">
        <v>162</v>
      </c>
      <c r="AC81" s="1" t="s">
        <v>88</v>
      </c>
      <c r="AD81" s="1" t="s">
        <v>89</v>
      </c>
      <c r="AE81" s="1" t="s">
        <v>234</v>
      </c>
      <c r="AF81" s="1" t="s">
        <v>91</v>
      </c>
      <c r="AG81" s="1" t="s">
        <v>0</v>
      </c>
      <c r="AH81" s="1" t="s">
        <v>92</v>
      </c>
      <c r="AI81" s="1" t="s">
        <v>77</v>
      </c>
      <c r="AJ81" s="8">
        <v>1.5</v>
      </c>
      <c r="AK81" s="1" t="s">
        <v>107</v>
      </c>
      <c r="AL81" s="8">
        <v>38.05</v>
      </c>
      <c r="AM81" s="8">
        <v>40.74</v>
      </c>
      <c r="AN81" s="8">
        <v>40.2</v>
      </c>
      <c r="AO81" s="8">
        <v>16.54</v>
      </c>
      <c r="AP81" s="1" t="s">
        <v>296</v>
      </c>
      <c r="AQ81" s="1" t="s">
        <v>164</v>
      </c>
      <c r="AR81" s="1" t="s">
        <v>77</v>
      </c>
      <c r="AS81" s="1" t="s">
        <v>0</v>
      </c>
      <c r="AT81" s="1" t="s">
        <v>96</v>
      </c>
      <c r="AU81" s="8">
        <v>4.96</v>
      </c>
      <c r="AV81" s="1" t="s">
        <v>77</v>
      </c>
      <c r="AW81" s="7" t="s">
        <v>97</v>
      </c>
      <c r="AX81" s="7" t="s">
        <v>68</v>
      </c>
      <c r="AY81" s="1" t="s">
        <v>98</v>
      </c>
    </row>
    <row r="82" spans="1:51" x14ac:dyDescent="0.25">
      <c r="A82" s="6">
        <v>77</v>
      </c>
      <c r="B82" s="7" t="s">
        <v>70</v>
      </c>
      <c r="C82" s="1" t="s">
        <v>369</v>
      </c>
      <c r="D82" s="1" t="s">
        <v>72</v>
      </c>
      <c r="E82" s="1" t="s">
        <v>73</v>
      </c>
      <c r="F82" s="8">
        <v>1.51</v>
      </c>
      <c r="G82" s="1" t="s">
        <v>301</v>
      </c>
      <c r="H82" s="1" t="s">
        <v>142</v>
      </c>
      <c r="I82" s="1" t="s">
        <v>76</v>
      </c>
      <c r="J82" s="9">
        <v>6600</v>
      </c>
      <c r="K82" s="9">
        <v>9966</v>
      </c>
      <c r="L82" s="8">
        <v>-43.95</v>
      </c>
      <c r="M82" s="8">
        <v>3699.3</v>
      </c>
      <c r="N82" s="8">
        <v>5585.94</v>
      </c>
      <c r="O82" s="1" t="s">
        <v>77</v>
      </c>
      <c r="P82" s="1" t="s">
        <v>78</v>
      </c>
      <c r="Q82" s="1" t="s">
        <v>78</v>
      </c>
      <c r="R82" s="1" t="s">
        <v>79</v>
      </c>
      <c r="S82" s="10">
        <v>63.2</v>
      </c>
      <c r="T82" s="6">
        <v>60</v>
      </c>
      <c r="U82" s="1" t="s">
        <v>370</v>
      </c>
      <c r="V82" s="1" t="s">
        <v>81</v>
      </c>
      <c r="W82" s="1" t="s">
        <v>186</v>
      </c>
      <c r="X82" s="1" t="s">
        <v>152</v>
      </c>
      <c r="Y82" s="1" t="s">
        <v>84</v>
      </c>
      <c r="Z82" s="1" t="s">
        <v>245</v>
      </c>
      <c r="AA82" s="1" t="s">
        <v>86</v>
      </c>
      <c r="AB82" s="1" t="s">
        <v>87</v>
      </c>
      <c r="AC82" s="1" t="s">
        <v>101</v>
      </c>
      <c r="AD82" s="1" t="s">
        <v>89</v>
      </c>
      <c r="AE82" s="1" t="s">
        <v>234</v>
      </c>
      <c r="AF82" s="1" t="s">
        <v>91</v>
      </c>
      <c r="AG82" s="1" t="s">
        <v>0</v>
      </c>
      <c r="AH82" s="1" t="s">
        <v>92</v>
      </c>
      <c r="AI82" s="1" t="s">
        <v>77</v>
      </c>
      <c r="AJ82" s="8">
        <v>1.41</v>
      </c>
      <c r="AK82" s="1" t="s">
        <v>134</v>
      </c>
      <c r="AL82" s="8">
        <v>38.05</v>
      </c>
      <c r="AM82" s="8">
        <v>39.62</v>
      </c>
      <c r="AN82" s="8">
        <v>44.27</v>
      </c>
      <c r="AO82" s="8">
        <v>18.51</v>
      </c>
      <c r="AP82" s="1" t="s">
        <v>371</v>
      </c>
      <c r="AQ82" s="1" t="s">
        <v>164</v>
      </c>
      <c r="AR82" s="1" t="s">
        <v>77</v>
      </c>
      <c r="AS82" s="1" t="s">
        <v>0</v>
      </c>
      <c r="AT82" s="1" t="s">
        <v>96</v>
      </c>
      <c r="AU82" s="8">
        <v>5.08</v>
      </c>
      <c r="AV82" s="1" t="s">
        <v>77</v>
      </c>
      <c r="AW82" s="7" t="s">
        <v>97</v>
      </c>
      <c r="AX82" s="7" t="s">
        <v>68</v>
      </c>
      <c r="AY82" s="1" t="s">
        <v>98</v>
      </c>
    </row>
    <row r="83" spans="1:51" x14ac:dyDescent="0.25">
      <c r="A83" s="6">
        <v>78</v>
      </c>
      <c r="B83" s="7" t="s">
        <v>70</v>
      </c>
      <c r="C83" s="1" t="s">
        <v>372</v>
      </c>
      <c r="D83" s="1" t="s">
        <v>72</v>
      </c>
      <c r="E83" s="1" t="s">
        <v>73</v>
      </c>
      <c r="F83" s="8">
        <v>1.5</v>
      </c>
      <c r="G83" s="1" t="s">
        <v>301</v>
      </c>
      <c r="H83" s="1" t="s">
        <v>142</v>
      </c>
      <c r="I83" s="1" t="s">
        <v>76</v>
      </c>
      <c r="J83" s="9">
        <v>6600</v>
      </c>
      <c r="K83" s="9">
        <v>9900</v>
      </c>
      <c r="L83" s="8">
        <v>-41.29</v>
      </c>
      <c r="M83" s="8">
        <v>3874.86</v>
      </c>
      <c r="N83" s="8">
        <v>5812.29</v>
      </c>
      <c r="O83" s="1" t="s">
        <v>77</v>
      </c>
      <c r="P83" s="1" t="s">
        <v>78</v>
      </c>
      <c r="Q83" s="1" t="s">
        <v>115</v>
      </c>
      <c r="R83" s="1" t="s">
        <v>96</v>
      </c>
      <c r="S83" s="10">
        <v>63.1</v>
      </c>
      <c r="T83" s="6">
        <v>60</v>
      </c>
      <c r="U83" s="1" t="s">
        <v>373</v>
      </c>
      <c r="V83" s="1" t="s">
        <v>81</v>
      </c>
      <c r="W83" s="1" t="s">
        <v>186</v>
      </c>
      <c r="X83" s="1" t="s">
        <v>259</v>
      </c>
      <c r="Y83" s="1" t="s">
        <v>84</v>
      </c>
      <c r="Z83" s="1" t="s">
        <v>245</v>
      </c>
      <c r="AA83" s="1" t="s">
        <v>86</v>
      </c>
      <c r="AB83" s="1" t="s">
        <v>87</v>
      </c>
      <c r="AC83" s="1" t="s">
        <v>88</v>
      </c>
      <c r="AD83" s="1" t="s">
        <v>89</v>
      </c>
      <c r="AE83" s="1" t="s">
        <v>234</v>
      </c>
      <c r="AF83" s="1" t="s">
        <v>91</v>
      </c>
      <c r="AG83" s="1" t="s">
        <v>0</v>
      </c>
      <c r="AH83" s="1" t="s">
        <v>92</v>
      </c>
      <c r="AI83" s="1" t="s">
        <v>106</v>
      </c>
      <c r="AJ83" s="8">
        <v>1.48</v>
      </c>
      <c r="AK83" s="1" t="s">
        <v>134</v>
      </c>
      <c r="AL83" s="8">
        <v>39.42</v>
      </c>
      <c r="AM83" s="8">
        <v>41.88</v>
      </c>
      <c r="AN83" s="8">
        <v>42.44</v>
      </c>
      <c r="AO83" s="8">
        <v>15.89</v>
      </c>
      <c r="AP83" s="1" t="s">
        <v>307</v>
      </c>
      <c r="AQ83" s="1" t="s">
        <v>206</v>
      </c>
      <c r="AR83" s="1" t="s">
        <v>77</v>
      </c>
      <c r="AS83" s="1" t="s">
        <v>0</v>
      </c>
      <c r="AT83" s="1" t="s">
        <v>96</v>
      </c>
      <c r="AU83" s="8">
        <v>4.93</v>
      </c>
      <c r="AV83" s="1" t="s">
        <v>77</v>
      </c>
      <c r="AW83" s="7" t="s">
        <v>97</v>
      </c>
      <c r="AX83" s="7" t="s">
        <v>68</v>
      </c>
      <c r="AY83" s="1" t="s">
        <v>98</v>
      </c>
    </row>
    <row r="84" spans="1:51" x14ac:dyDescent="0.25">
      <c r="A84" s="6">
        <v>79</v>
      </c>
      <c r="B84" s="7" t="s">
        <v>70</v>
      </c>
      <c r="C84" s="1" t="s">
        <v>374</v>
      </c>
      <c r="D84" s="1" t="s">
        <v>72</v>
      </c>
      <c r="E84" s="1" t="s">
        <v>73</v>
      </c>
      <c r="F84" s="8">
        <v>1.51</v>
      </c>
      <c r="G84" s="1" t="s">
        <v>301</v>
      </c>
      <c r="H84" s="1" t="s">
        <v>142</v>
      </c>
      <c r="I84" s="1" t="s">
        <v>76</v>
      </c>
      <c r="J84" s="9">
        <v>6600</v>
      </c>
      <c r="K84" s="9">
        <v>9966</v>
      </c>
      <c r="L84" s="8">
        <v>-40.01</v>
      </c>
      <c r="M84" s="8">
        <v>3959.34</v>
      </c>
      <c r="N84" s="8">
        <v>5978.6</v>
      </c>
      <c r="O84" s="1" t="s">
        <v>77</v>
      </c>
      <c r="P84" s="1" t="s">
        <v>78</v>
      </c>
      <c r="Q84" s="1" t="s">
        <v>78</v>
      </c>
      <c r="R84" s="1" t="s">
        <v>96</v>
      </c>
      <c r="S84" s="10">
        <v>63</v>
      </c>
      <c r="T84" s="6">
        <v>61</v>
      </c>
      <c r="U84" s="1" t="s">
        <v>375</v>
      </c>
      <c r="V84" s="1" t="s">
        <v>81</v>
      </c>
      <c r="W84" s="1" t="s">
        <v>186</v>
      </c>
      <c r="X84" s="1" t="s">
        <v>152</v>
      </c>
      <c r="Y84" s="1" t="s">
        <v>223</v>
      </c>
      <c r="Z84" s="1" t="s">
        <v>245</v>
      </c>
      <c r="AA84" s="1" t="s">
        <v>86</v>
      </c>
      <c r="AB84" s="1" t="s">
        <v>87</v>
      </c>
      <c r="AC84" s="1" t="s">
        <v>117</v>
      </c>
      <c r="AD84" s="1" t="s">
        <v>89</v>
      </c>
      <c r="AE84" s="1" t="s">
        <v>234</v>
      </c>
      <c r="AF84" s="1" t="s">
        <v>91</v>
      </c>
      <c r="AG84" s="1" t="s">
        <v>0</v>
      </c>
      <c r="AH84" s="1" t="s">
        <v>92</v>
      </c>
      <c r="AI84" s="1" t="s">
        <v>77</v>
      </c>
      <c r="AJ84" s="8">
        <v>1.5</v>
      </c>
      <c r="AK84" s="1" t="s">
        <v>122</v>
      </c>
      <c r="AL84" s="8">
        <v>39.01</v>
      </c>
      <c r="AM84" s="8">
        <v>41.61</v>
      </c>
      <c r="AN84" s="8">
        <v>43.8</v>
      </c>
      <c r="AO84" s="8">
        <v>16.41</v>
      </c>
      <c r="AP84" s="1" t="s">
        <v>332</v>
      </c>
      <c r="AQ84" s="1" t="s">
        <v>206</v>
      </c>
      <c r="AR84" s="1" t="s">
        <v>77</v>
      </c>
      <c r="AS84" s="1" t="s">
        <v>0</v>
      </c>
      <c r="AT84" s="1" t="s">
        <v>96</v>
      </c>
      <c r="AU84" s="8">
        <v>4.98</v>
      </c>
      <c r="AV84" s="1" t="s">
        <v>77</v>
      </c>
      <c r="AW84" s="7" t="s">
        <v>97</v>
      </c>
      <c r="AX84" s="7" t="s">
        <v>68</v>
      </c>
      <c r="AY84" s="1" t="s">
        <v>98</v>
      </c>
    </row>
    <row r="85" spans="1:51" x14ac:dyDescent="0.25">
      <c r="A85" s="6">
        <v>80</v>
      </c>
      <c r="B85" s="7" t="s">
        <v>70</v>
      </c>
      <c r="C85" s="1" t="s">
        <v>376</v>
      </c>
      <c r="D85" s="1" t="s">
        <v>72</v>
      </c>
      <c r="E85" s="1" t="s">
        <v>73</v>
      </c>
      <c r="F85" s="8">
        <v>1.5</v>
      </c>
      <c r="G85" s="1" t="s">
        <v>301</v>
      </c>
      <c r="H85" s="1" t="s">
        <v>142</v>
      </c>
      <c r="I85" s="1" t="s">
        <v>76</v>
      </c>
      <c r="J85" s="9">
        <v>6600</v>
      </c>
      <c r="K85" s="9">
        <v>9900</v>
      </c>
      <c r="L85" s="8">
        <v>-38.31</v>
      </c>
      <c r="M85" s="8">
        <v>4071.54</v>
      </c>
      <c r="N85" s="8">
        <v>6107.31</v>
      </c>
      <c r="O85" s="1" t="s">
        <v>77</v>
      </c>
      <c r="P85" s="1" t="s">
        <v>78</v>
      </c>
      <c r="Q85" s="1" t="s">
        <v>78</v>
      </c>
      <c r="R85" s="1" t="s">
        <v>96</v>
      </c>
      <c r="S85" s="10">
        <v>62.7</v>
      </c>
      <c r="T85" s="6">
        <v>61</v>
      </c>
      <c r="U85" s="1" t="s">
        <v>377</v>
      </c>
      <c r="V85" s="1" t="s">
        <v>81</v>
      </c>
      <c r="W85" s="1" t="s">
        <v>186</v>
      </c>
      <c r="X85" s="1" t="s">
        <v>259</v>
      </c>
      <c r="Y85" s="1" t="s">
        <v>223</v>
      </c>
      <c r="Z85" s="1" t="s">
        <v>85</v>
      </c>
      <c r="AA85" s="1" t="s">
        <v>86</v>
      </c>
      <c r="AB85" s="1" t="s">
        <v>87</v>
      </c>
      <c r="AC85" s="1" t="s">
        <v>117</v>
      </c>
      <c r="AD85" s="1" t="s">
        <v>89</v>
      </c>
      <c r="AE85" s="1" t="s">
        <v>234</v>
      </c>
      <c r="AF85" s="1" t="s">
        <v>91</v>
      </c>
      <c r="AG85" s="1" t="s">
        <v>0</v>
      </c>
      <c r="AH85" s="1" t="s">
        <v>92</v>
      </c>
      <c r="AI85" s="1" t="s">
        <v>106</v>
      </c>
      <c r="AJ85" s="8">
        <v>1.48</v>
      </c>
      <c r="AK85" s="1" t="s">
        <v>122</v>
      </c>
      <c r="AL85" s="8">
        <v>40.08</v>
      </c>
      <c r="AM85" s="8">
        <v>41.62</v>
      </c>
      <c r="AN85" s="8">
        <v>41.64</v>
      </c>
      <c r="AO85" s="8">
        <v>15.73</v>
      </c>
      <c r="AP85" s="1" t="s">
        <v>378</v>
      </c>
      <c r="AQ85" s="1" t="s">
        <v>379</v>
      </c>
      <c r="AR85" s="1" t="s">
        <v>77</v>
      </c>
      <c r="AS85" s="1" t="s">
        <v>0</v>
      </c>
      <c r="AT85" s="1" t="s">
        <v>96</v>
      </c>
      <c r="AU85" s="8">
        <v>5.1</v>
      </c>
      <c r="AV85" s="1" t="s">
        <v>77</v>
      </c>
      <c r="AW85" s="7" t="s">
        <v>97</v>
      </c>
      <c r="AX85" s="7" t="s">
        <v>68</v>
      </c>
      <c r="AY85" s="1" t="s">
        <v>98</v>
      </c>
    </row>
    <row r="86" spans="1:51" x14ac:dyDescent="0.25">
      <c r="A86" s="6">
        <v>81</v>
      </c>
      <c r="B86" s="7" t="s">
        <v>70</v>
      </c>
      <c r="C86" s="1" t="s">
        <v>380</v>
      </c>
      <c r="D86" s="1" t="s">
        <v>72</v>
      </c>
      <c r="E86" s="1" t="s">
        <v>73</v>
      </c>
      <c r="F86" s="8">
        <v>1.6</v>
      </c>
      <c r="G86" s="1" t="s">
        <v>301</v>
      </c>
      <c r="H86" s="1" t="s">
        <v>142</v>
      </c>
      <c r="I86" s="1" t="s">
        <v>76</v>
      </c>
      <c r="J86" s="9">
        <v>6600</v>
      </c>
      <c r="K86" s="9">
        <v>10560</v>
      </c>
      <c r="L86" s="8">
        <v>-38.31</v>
      </c>
      <c r="M86" s="8">
        <v>4071.54</v>
      </c>
      <c r="N86" s="8">
        <v>6514.46</v>
      </c>
      <c r="O86" s="1" t="s">
        <v>77</v>
      </c>
      <c r="P86" s="1" t="s">
        <v>78</v>
      </c>
      <c r="Q86" s="1" t="s">
        <v>78</v>
      </c>
      <c r="R86" s="1" t="s">
        <v>96</v>
      </c>
      <c r="S86" s="10">
        <v>61.1</v>
      </c>
      <c r="T86" s="6">
        <v>56</v>
      </c>
      <c r="U86" s="1" t="s">
        <v>381</v>
      </c>
      <c r="V86" s="1" t="s">
        <v>81</v>
      </c>
      <c r="W86" s="1" t="s">
        <v>186</v>
      </c>
      <c r="X86" s="1" t="s">
        <v>259</v>
      </c>
      <c r="Y86" s="1" t="s">
        <v>84</v>
      </c>
      <c r="Z86" s="1" t="s">
        <v>85</v>
      </c>
      <c r="AA86" s="1" t="s">
        <v>86</v>
      </c>
      <c r="AB86" s="1" t="s">
        <v>104</v>
      </c>
      <c r="AC86" s="1" t="s">
        <v>117</v>
      </c>
      <c r="AD86" s="1" t="s">
        <v>89</v>
      </c>
      <c r="AE86" s="1" t="s">
        <v>234</v>
      </c>
      <c r="AF86" s="1" t="s">
        <v>91</v>
      </c>
      <c r="AG86" s="1" t="s">
        <v>0</v>
      </c>
      <c r="AH86" s="1" t="s">
        <v>92</v>
      </c>
      <c r="AI86" s="1" t="s">
        <v>106</v>
      </c>
      <c r="AJ86" s="8">
        <v>1.51</v>
      </c>
      <c r="AK86" s="1" t="s">
        <v>122</v>
      </c>
      <c r="AL86" s="8">
        <v>38.01</v>
      </c>
      <c r="AM86" s="8">
        <v>40.57</v>
      </c>
      <c r="AN86" s="8">
        <v>35.92</v>
      </c>
      <c r="AO86" s="8">
        <v>15.16</v>
      </c>
      <c r="AP86" s="1" t="s">
        <v>382</v>
      </c>
      <c r="AQ86" s="1" t="s">
        <v>290</v>
      </c>
      <c r="AR86" s="1" t="s">
        <v>77</v>
      </c>
      <c r="AS86" s="1" t="s">
        <v>0</v>
      </c>
      <c r="AT86" s="1" t="s">
        <v>96</v>
      </c>
      <c r="AU86" s="8">
        <v>4.99</v>
      </c>
      <c r="AV86" s="1" t="s">
        <v>77</v>
      </c>
      <c r="AW86" s="7" t="s">
        <v>97</v>
      </c>
      <c r="AX86" s="7" t="s">
        <v>68</v>
      </c>
      <c r="AY86" s="1" t="s">
        <v>98</v>
      </c>
    </row>
    <row r="87" spans="1:51" x14ac:dyDescent="0.25">
      <c r="A87" s="6">
        <v>82</v>
      </c>
      <c r="B87" s="7" t="s">
        <v>70</v>
      </c>
      <c r="C87" s="1" t="s">
        <v>383</v>
      </c>
      <c r="D87" s="1" t="s">
        <v>72</v>
      </c>
      <c r="E87" s="1" t="s">
        <v>73</v>
      </c>
      <c r="F87" s="8">
        <v>1.51</v>
      </c>
      <c r="G87" s="1" t="s">
        <v>301</v>
      </c>
      <c r="H87" s="1" t="s">
        <v>142</v>
      </c>
      <c r="I87" s="1" t="s">
        <v>76</v>
      </c>
      <c r="J87" s="9">
        <v>6600</v>
      </c>
      <c r="K87" s="9">
        <v>9966</v>
      </c>
      <c r="L87" s="8">
        <v>-36.85</v>
      </c>
      <c r="M87" s="8">
        <v>4167.9</v>
      </c>
      <c r="N87" s="8">
        <v>6293.53</v>
      </c>
      <c r="O87" s="1" t="s">
        <v>77</v>
      </c>
      <c r="P87" s="1" t="s">
        <v>78</v>
      </c>
      <c r="Q87" s="1" t="s">
        <v>78</v>
      </c>
      <c r="R87" s="1" t="s">
        <v>79</v>
      </c>
      <c r="S87" s="10">
        <v>61.4</v>
      </c>
      <c r="T87" s="6">
        <v>61</v>
      </c>
      <c r="U87" s="1" t="s">
        <v>384</v>
      </c>
      <c r="V87" s="1" t="s">
        <v>81</v>
      </c>
      <c r="W87" s="1" t="s">
        <v>151</v>
      </c>
      <c r="X87" s="1" t="s">
        <v>83</v>
      </c>
      <c r="Y87" s="1" t="s">
        <v>223</v>
      </c>
      <c r="Z87" s="1" t="s">
        <v>85</v>
      </c>
      <c r="AA87" s="1" t="s">
        <v>86</v>
      </c>
      <c r="AB87" s="1" t="s">
        <v>87</v>
      </c>
      <c r="AC87" s="1" t="s">
        <v>197</v>
      </c>
      <c r="AD87" s="1" t="s">
        <v>89</v>
      </c>
      <c r="AE87" s="1" t="s">
        <v>234</v>
      </c>
      <c r="AF87" s="1" t="s">
        <v>91</v>
      </c>
      <c r="AG87" s="1" t="s">
        <v>0</v>
      </c>
      <c r="AH87" s="1" t="s">
        <v>92</v>
      </c>
      <c r="AI87" s="1" t="s">
        <v>77</v>
      </c>
      <c r="AJ87" s="8">
        <v>1.45</v>
      </c>
      <c r="AK87" s="1" t="s">
        <v>238</v>
      </c>
      <c r="AL87" s="8">
        <v>39.62</v>
      </c>
      <c r="AM87" s="8">
        <v>41.81</v>
      </c>
      <c r="AN87" s="8">
        <v>40.36</v>
      </c>
      <c r="AO87" s="8">
        <v>14.76</v>
      </c>
      <c r="AP87" s="1" t="s">
        <v>385</v>
      </c>
      <c r="AQ87" s="1" t="s">
        <v>164</v>
      </c>
      <c r="AR87" s="1" t="s">
        <v>77</v>
      </c>
      <c r="AS87" s="1" t="s">
        <v>0</v>
      </c>
      <c r="AT87" s="1" t="s">
        <v>96</v>
      </c>
      <c r="AU87" s="8">
        <v>4.85</v>
      </c>
      <c r="AV87" s="1" t="s">
        <v>77</v>
      </c>
      <c r="AW87" s="7" t="s">
        <v>97</v>
      </c>
      <c r="AX87" s="7" t="s">
        <v>68</v>
      </c>
      <c r="AY87" s="1" t="s">
        <v>98</v>
      </c>
    </row>
    <row r="88" spans="1:51" x14ac:dyDescent="0.25">
      <c r="A88" s="6">
        <v>83</v>
      </c>
      <c r="B88" s="7" t="s">
        <v>70</v>
      </c>
      <c r="C88" s="1" t="s">
        <v>386</v>
      </c>
      <c r="D88" s="1" t="s">
        <v>72</v>
      </c>
      <c r="E88" s="1" t="s">
        <v>73</v>
      </c>
      <c r="F88" s="8">
        <v>1.5</v>
      </c>
      <c r="G88" s="1" t="s">
        <v>301</v>
      </c>
      <c r="H88" s="1" t="s">
        <v>142</v>
      </c>
      <c r="I88" s="1" t="s">
        <v>76</v>
      </c>
      <c r="J88" s="9">
        <v>6600</v>
      </c>
      <c r="K88" s="9">
        <v>9900</v>
      </c>
      <c r="L88" s="8">
        <v>-34.13</v>
      </c>
      <c r="M88" s="8">
        <v>4347.42</v>
      </c>
      <c r="N88" s="8">
        <v>6521.13</v>
      </c>
      <c r="O88" s="1" t="s">
        <v>77</v>
      </c>
      <c r="P88" s="1" t="s">
        <v>78</v>
      </c>
      <c r="Q88" s="1" t="s">
        <v>78</v>
      </c>
      <c r="R88" s="1" t="s">
        <v>96</v>
      </c>
      <c r="S88" s="10">
        <v>63</v>
      </c>
      <c r="T88" s="6">
        <v>60</v>
      </c>
      <c r="U88" s="1" t="s">
        <v>387</v>
      </c>
      <c r="V88" s="1" t="s">
        <v>81</v>
      </c>
      <c r="W88" s="1" t="s">
        <v>151</v>
      </c>
      <c r="X88" s="1" t="s">
        <v>152</v>
      </c>
      <c r="Y88" s="1" t="s">
        <v>223</v>
      </c>
      <c r="Z88" s="1" t="s">
        <v>245</v>
      </c>
      <c r="AA88" s="1" t="s">
        <v>86</v>
      </c>
      <c r="AB88" s="1" t="s">
        <v>87</v>
      </c>
      <c r="AC88" s="1" t="s">
        <v>101</v>
      </c>
      <c r="AD88" s="1" t="s">
        <v>89</v>
      </c>
      <c r="AE88" s="1" t="s">
        <v>234</v>
      </c>
      <c r="AF88" s="1" t="s">
        <v>91</v>
      </c>
      <c r="AG88" s="1" t="s">
        <v>0</v>
      </c>
      <c r="AH88" s="1" t="s">
        <v>92</v>
      </c>
      <c r="AI88" s="1" t="s">
        <v>77</v>
      </c>
      <c r="AJ88" s="8">
        <v>1.45</v>
      </c>
      <c r="AK88" s="1" t="s">
        <v>93</v>
      </c>
      <c r="AL88" s="8">
        <v>38.41</v>
      </c>
      <c r="AM88" s="8">
        <v>41.45</v>
      </c>
      <c r="AN88" s="8">
        <v>42.63</v>
      </c>
      <c r="AO88" s="8">
        <v>16.4</v>
      </c>
      <c r="AP88" s="1" t="s">
        <v>388</v>
      </c>
      <c r="AQ88" s="1" t="s">
        <v>247</v>
      </c>
      <c r="AR88" s="1" t="s">
        <v>77</v>
      </c>
      <c r="AS88" s="1" t="s">
        <v>0</v>
      </c>
      <c r="AT88" s="1" t="s">
        <v>96</v>
      </c>
      <c r="AU88" s="8">
        <v>5</v>
      </c>
      <c r="AV88" s="1" t="s">
        <v>77</v>
      </c>
      <c r="AW88" s="7" t="s">
        <v>97</v>
      </c>
      <c r="AX88" s="7" t="s">
        <v>68</v>
      </c>
      <c r="AY88" s="1" t="s">
        <v>98</v>
      </c>
    </row>
    <row r="89" spans="1:51" x14ac:dyDescent="0.25">
      <c r="A89" s="6">
        <v>84</v>
      </c>
      <c r="B89" s="7" t="s">
        <v>70</v>
      </c>
      <c r="C89" s="1" t="s">
        <v>389</v>
      </c>
      <c r="D89" s="1" t="s">
        <v>72</v>
      </c>
      <c r="E89" s="1" t="s">
        <v>73</v>
      </c>
      <c r="F89" s="8">
        <v>1.5</v>
      </c>
      <c r="G89" s="1" t="s">
        <v>301</v>
      </c>
      <c r="H89" s="1" t="s">
        <v>142</v>
      </c>
      <c r="I89" s="1" t="s">
        <v>76</v>
      </c>
      <c r="J89" s="9">
        <v>6600</v>
      </c>
      <c r="K89" s="9">
        <v>9900</v>
      </c>
      <c r="L89" s="8">
        <v>-33.42</v>
      </c>
      <c r="M89" s="8">
        <v>4394.280000000001</v>
      </c>
      <c r="N89" s="8">
        <v>6591.42</v>
      </c>
      <c r="O89" s="1" t="s">
        <v>77</v>
      </c>
      <c r="P89" s="1" t="s">
        <v>78</v>
      </c>
      <c r="Q89" s="1" t="s">
        <v>78</v>
      </c>
      <c r="R89" s="1" t="s">
        <v>79</v>
      </c>
      <c r="S89" s="10">
        <v>62.8</v>
      </c>
      <c r="T89" s="6">
        <v>60</v>
      </c>
      <c r="U89" s="1" t="s">
        <v>390</v>
      </c>
      <c r="V89" s="1" t="s">
        <v>81</v>
      </c>
      <c r="W89" s="1" t="s">
        <v>151</v>
      </c>
      <c r="X89" s="1" t="s">
        <v>152</v>
      </c>
      <c r="Y89" s="1" t="s">
        <v>223</v>
      </c>
      <c r="Z89" s="1" t="s">
        <v>245</v>
      </c>
      <c r="AA89" s="1" t="s">
        <v>86</v>
      </c>
      <c r="AB89" s="1" t="s">
        <v>104</v>
      </c>
      <c r="AC89" s="1" t="s">
        <v>88</v>
      </c>
      <c r="AD89" s="1" t="s">
        <v>89</v>
      </c>
      <c r="AE89" s="1" t="s">
        <v>234</v>
      </c>
      <c r="AF89" s="1" t="s">
        <v>91</v>
      </c>
      <c r="AG89" s="1" t="s">
        <v>0</v>
      </c>
      <c r="AH89" s="1" t="s">
        <v>92</v>
      </c>
      <c r="AI89" s="1" t="s">
        <v>77</v>
      </c>
      <c r="AJ89" s="8">
        <v>1.45</v>
      </c>
      <c r="AK89" s="1" t="s">
        <v>134</v>
      </c>
      <c r="AL89" s="8">
        <v>40.19</v>
      </c>
      <c r="AM89" s="8">
        <v>43</v>
      </c>
      <c r="AN89" s="8">
        <v>38.94</v>
      </c>
      <c r="AO89" s="8">
        <v>15.38</v>
      </c>
      <c r="AP89" s="1" t="s">
        <v>354</v>
      </c>
      <c r="AQ89" s="1" t="s">
        <v>391</v>
      </c>
      <c r="AR89" s="1" t="s">
        <v>77</v>
      </c>
      <c r="AS89" s="1" t="s">
        <v>0</v>
      </c>
      <c r="AT89" s="1" t="s">
        <v>96</v>
      </c>
      <c r="AU89" s="8">
        <v>4.46</v>
      </c>
      <c r="AV89" s="1" t="s">
        <v>77</v>
      </c>
      <c r="AW89" s="7" t="s">
        <v>97</v>
      </c>
      <c r="AX89" s="7" t="s">
        <v>68</v>
      </c>
      <c r="AY89" s="1" t="s">
        <v>98</v>
      </c>
    </row>
    <row r="90" spans="1:51" x14ac:dyDescent="0.25">
      <c r="A90" s="6">
        <v>85</v>
      </c>
      <c r="B90" s="7" t="s">
        <v>70</v>
      </c>
      <c r="C90" s="1" t="s">
        <v>392</v>
      </c>
      <c r="D90" s="1" t="s">
        <v>72</v>
      </c>
      <c r="E90" s="1" t="s">
        <v>73</v>
      </c>
      <c r="F90" s="8">
        <v>1.51</v>
      </c>
      <c r="G90" s="1" t="s">
        <v>301</v>
      </c>
      <c r="H90" s="1" t="s">
        <v>142</v>
      </c>
      <c r="I90" s="1" t="s">
        <v>76</v>
      </c>
      <c r="J90" s="9">
        <v>6600</v>
      </c>
      <c r="K90" s="9">
        <v>9966</v>
      </c>
      <c r="L90" s="8">
        <v>-33.4</v>
      </c>
      <c r="M90" s="8">
        <v>4395.6</v>
      </c>
      <c r="N90" s="8">
        <v>6637.36</v>
      </c>
      <c r="O90" s="1" t="s">
        <v>77</v>
      </c>
      <c r="P90" s="1" t="s">
        <v>78</v>
      </c>
      <c r="Q90" s="1" t="s">
        <v>78</v>
      </c>
      <c r="R90" s="1" t="s">
        <v>96</v>
      </c>
      <c r="S90" s="10">
        <v>59.8</v>
      </c>
      <c r="T90" s="6">
        <v>59</v>
      </c>
      <c r="U90" s="1" t="s">
        <v>393</v>
      </c>
      <c r="V90" s="1" t="s">
        <v>81</v>
      </c>
      <c r="W90" s="1" t="s">
        <v>151</v>
      </c>
      <c r="X90" s="1" t="s">
        <v>83</v>
      </c>
      <c r="Y90" s="1" t="s">
        <v>223</v>
      </c>
      <c r="Z90" s="1" t="s">
        <v>85</v>
      </c>
      <c r="AA90" s="1" t="s">
        <v>86</v>
      </c>
      <c r="AB90" s="1" t="s">
        <v>104</v>
      </c>
      <c r="AC90" s="1" t="s">
        <v>88</v>
      </c>
      <c r="AD90" s="1" t="s">
        <v>101</v>
      </c>
      <c r="AE90" s="1" t="s">
        <v>234</v>
      </c>
      <c r="AF90" s="1" t="s">
        <v>91</v>
      </c>
      <c r="AG90" s="1" t="s">
        <v>0</v>
      </c>
      <c r="AH90" s="1" t="s">
        <v>92</v>
      </c>
      <c r="AI90" s="1" t="s">
        <v>77</v>
      </c>
      <c r="AJ90" s="8">
        <v>1.46</v>
      </c>
      <c r="AK90" s="1" t="s">
        <v>134</v>
      </c>
      <c r="AL90" s="8">
        <v>38.02</v>
      </c>
      <c r="AM90" s="8">
        <v>40.26</v>
      </c>
      <c r="AN90" s="8">
        <v>39.97</v>
      </c>
      <c r="AO90" s="8">
        <v>15.03</v>
      </c>
      <c r="AP90" s="1" t="s">
        <v>394</v>
      </c>
      <c r="AQ90" s="1" t="s">
        <v>395</v>
      </c>
      <c r="AR90" s="1" t="s">
        <v>77</v>
      </c>
      <c r="AS90" s="1" t="s">
        <v>0</v>
      </c>
      <c r="AT90" s="1" t="s">
        <v>96</v>
      </c>
      <c r="AU90" s="8">
        <v>4.65</v>
      </c>
      <c r="AV90" s="1" t="s">
        <v>77</v>
      </c>
      <c r="AW90" s="7" t="s">
        <v>97</v>
      </c>
      <c r="AX90" s="7" t="s">
        <v>68</v>
      </c>
      <c r="AY90" s="1" t="s">
        <v>98</v>
      </c>
    </row>
    <row r="91" spans="1:51" x14ac:dyDescent="0.25">
      <c r="A91" s="6">
        <v>86</v>
      </c>
      <c r="B91" s="7" t="s">
        <v>70</v>
      </c>
      <c r="C91" s="1" t="s">
        <v>396</v>
      </c>
      <c r="D91" s="1" t="s">
        <v>72</v>
      </c>
      <c r="E91" s="1" t="s">
        <v>73</v>
      </c>
      <c r="F91" s="8">
        <v>1.5</v>
      </c>
      <c r="G91" s="1" t="s">
        <v>301</v>
      </c>
      <c r="H91" s="1" t="s">
        <v>142</v>
      </c>
      <c r="I91" s="1" t="s">
        <v>76</v>
      </c>
      <c r="J91" s="9">
        <v>6600</v>
      </c>
      <c r="K91" s="9">
        <v>9900</v>
      </c>
      <c r="L91" s="8">
        <v>-33.09</v>
      </c>
      <c r="M91" s="8">
        <v>4416.0599999999995</v>
      </c>
      <c r="N91" s="8">
        <v>6624.09</v>
      </c>
      <c r="O91" s="1" t="s">
        <v>77</v>
      </c>
      <c r="P91" s="1" t="s">
        <v>78</v>
      </c>
      <c r="Q91" s="1" t="s">
        <v>115</v>
      </c>
      <c r="R91" s="1" t="s">
        <v>96</v>
      </c>
      <c r="S91" s="10">
        <v>58</v>
      </c>
      <c r="T91" s="6">
        <v>63</v>
      </c>
      <c r="U91" s="1" t="s">
        <v>397</v>
      </c>
      <c r="V91" s="1" t="s">
        <v>81</v>
      </c>
      <c r="W91" s="1" t="s">
        <v>151</v>
      </c>
      <c r="X91" s="1" t="s">
        <v>152</v>
      </c>
      <c r="Y91" s="1" t="s">
        <v>223</v>
      </c>
      <c r="Z91" s="1" t="s">
        <v>245</v>
      </c>
      <c r="AA91" s="1" t="s">
        <v>86</v>
      </c>
      <c r="AB91" s="1" t="s">
        <v>162</v>
      </c>
      <c r="AC91" s="1" t="s">
        <v>101</v>
      </c>
      <c r="AD91" s="1" t="s">
        <v>101</v>
      </c>
      <c r="AE91" s="1" t="s">
        <v>234</v>
      </c>
      <c r="AF91" s="1" t="s">
        <v>91</v>
      </c>
      <c r="AG91" s="1" t="s">
        <v>0</v>
      </c>
      <c r="AH91" s="1" t="s">
        <v>92</v>
      </c>
      <c r="AI91" s="1" t="s">
        <v>357</v>
      </c>
      <c r="AJ91" s="8">
        <v>1.52</v>
      </c>
      <c r="AK91" s="1" t="s">
        <v>182</v>
      </c>
      <c r="AL91" s="8">
        <v>36.97</v>
      </c>
      <c r="AM91" s="8">
        <v>39.19</v>
      </c>
      <c r="AN91" s="8">
        <v>39.04</v>
      </c>
      <c r="AO91" s="8">
        <v>13.53</v>
      </c>
      <c r="AP91" s="1" t="s">
        <v>398</v>
      </c>
      <c r="AQ91" s="1" t="s">
        <v>349</v>
      </c>
      <c r="AR91" s="1" t="s">
        <v>77</v>
      </c>
      <c r="AS91" s="1" t="s">
        <v>0</v>
      </c>
      <c r="AT91" s="1" t="s">
        <v>96</v>
      </c>
      <c r="AU91" s="8">
        <v>5.44</v>
      </c>
      <c r="AV91" s="1" t="s">
        <v>77</v>
      </c>
      <c r="AW91" s="7" t="s">
        <v>97</v>
      </c>
      <c r="AX91" s="7" t="s">
        <v>68</v>
      </c>
      <c r="AY91" s="1" t="s">
        <v>98</v>
      </c>
    </row>
    <row r="92" spans="1:51" x14ac:dyDescent="0.25">
      <c r="A92" s="6">
        <v>87</v>
      </c>
      <c r="B92" s="7" t="s">
        <v>70</v>
      </c>
      <c r="C92" s="1" t="s">
        <v>399</v>
      </c>
      <c r="D92" s="1" t="s">
        <v>72</v>
      </c>
      <c r="E92" s="1" t="s">
        <v>73</v>
      </c>
      <c r="F92" s="8">
        <v>1.5</v>
      </c>
      <c r="G92" s="1" t="s">
        <v>301</v>
      </c>
      <c r="H92" s="1" t="s">
        <v>142</v>
      </c>
      <c r="I92" s="1" t="s">
        <v>76</v>
      </c>
      <c r="J92" s="9">
        <v>6600</v>
      </c>
      <c r="K92" s="9">
        <v>9900</v>
      </c>
      <c r="L92" s="8">
        <v>-31.34</v>
      </c>
      <c r="M92" s="8">
        <v>4531.5599999999995</v>
      </c>
      <c r="N92" s="8">
        <v>6797.34</v>
      </c>
      <c r="O92" s="1" t="s">
        <v>77</v>
      </c>
      <c r="P92" s="1" t="s">
        <v>78</v>
      </c>
      <c r="Q92" s="1" t="s">
        <v>78</v>
      </c>
      <c r="R92" s="1" t="s">
        <v>96</v>
      </c>
      <c r="S92" s="10">
        <v>65</v>
      </c>
      <c r="T92" s="6">
        <v>62</v>
      </c>
      <c r="U92" s="1" t="s">
        <v>400</v>
      </c>
      <c r="V92" s="1" t="s">
        <v>81</v>
      </c>
      <c r="W92" s="1" t="s">
        <v>151</v>
      </c>
      <c r="X92" s="1" t="s">
        <v>83</v>
      </c>
      <c r="Y92" s="1" t="s">
        <v>223</v>
      </c>
      <c r="Z92" s="1" t="s">
        <v>245</v>
      </c>
      <c r="AA92" s="1" t="s">
        <v>86</v>
      </c>
      <c r="AB92" s="1" t="s">
        <v>104</v>
      </c>
      <c r="AC92" s="1" t="s">
        <v>88</v>
      </c>
      <c r="AD92" s="1" t="s">
        <v>89</v>
      </c>
      <c r="AE92" s="1" t="s">
        <v>234</v>
      </c>
      <c r="AF92" s="1" t="s">
        <v>91</v>
      </c>
      <c r="AG92" s="1" t="s">
        <v>0</v>
      </c>
      <c r="AH92" s="1" t="s">
        <v>92</v>
      </c>
      <c r="AI92" s="1" t="s">
        <v>77</v>
      </c>
      <c r="AJ92" s="8">
        <v>1.52</v>
      </c>
      <c r="AK92" s="1" t="s">
        <v>134</v>
      </c>
      <c r="AL92" s="8">
        <v>41.61</v>
      </c>
      <c r="AM92" s="8">
        <v>45.76</v>
      </c>
      <c r="AN92" s="8">
        <v>42.33</v>
      </c>
      <c r="AO92" s="8">
        <v>14.35</v>
      </c>
      <c r="AP92" s="1" t="s">
        <v>354</v>
      </c>
      <c r="AQ92" s="1" t="s">
        <v>206</v>
      </c>
      <c r="AR92" s="1" t="s">
        <v>77</v>
      </c>
      <c r="AS92" s="1" t="s">
        <v>0</v>
      </c>
      <c r="AT92" s="1" t="s">
        <v>96</v>
      </c>
      <c r="AU92" s="8">
        <v>4.56</v>
      </c>
      <c r="AV92" s="1" t="s">
        <v>77</v>
      </c>
      <c r="AW92" s="7" t="s">
        <v>97</v>
      </c>
      <c r="AX92" s="7" t="s">
        <v>68</v>
      </c>
      <c r="AY92" s="1" t="s">
        <v>98</v>
      </c>
    </row>
    <row r="93" spans="1:51" x14ac:dyDescent="0.25">
      <c r="A93" s="6">
        <v>88</v>
      </c>
      <c r="B93" s="7" t="s">
        <v>70</v>
      </c>
      <c r="C93" s="1" t="s">
        <v>401</v>
      </c>
      <c r="D93" s="1" t="s">
        <v>72</v>
      </c>
      <c r="E93" s="1" t="s">
        <v>73</v>
      </c>
      <c r="F93" s="8">
        <v>1.5</v>
      </c>
      <c r="G93" s="1" t="s">
        <v>301</v>
      </c>
      <c r="H93" s="1" t="s">
        <v>226</v>
      </c>
      <c r="I93" s="1" t="s">
        <v>76</v>
      </c>
      <c r="J93" s="9">
        <v>6000</v>
      </c>
      <c r="K93" s="9">
        <v>9000</v>
      </c>
      <c r="L93" s="8">
        <v>-42.13</v>
      </c>
      <c r="M93" s="8">
        <v>3472.2</v>
      </c>
      <c r="N93" s="8">
        <v>5208.3</v>
      </c>
      <c r="O93" s="1" t="s">
        <v>77</v>
      </c>
      <c r="P93" s="1" t="s">
        <v>78</v>
      </c>
      <c r="Q93" s="1" t="s">
        <v>78</v>
      </c>
      <c r="R93" s="1" t="s">
        <v>96</v>
      </c>
      <c r="S93" s="10">
        <v>63.2</v>
      </c>
      <c r="T93" s="6">
        <v>60</v>
      </c>
      <c r="U93" s="1" t="s">
        <v>402</v>
      </c>
      <c r="V93" s="1" t="s">
        <v>81</v>
      </c>
      <c r="W93" s="1" t="s">
        <v>186</v>
      </c>
      <c r="X93" s="1" t="s">
        <v>152</v>
      </c>
      <c r="Y93" s="1" t="s">
        <v>84</v>
      </c>
      <c r="Z93" s="1" t="s">
        <v>245</v>
      </c>
      <c r="AA93" s="1" t="s">
        <v>86</v>
      </c>
      <c r="AB93" s="1" t="s">
        <v>347</v>
      </c>
      <c r="AC93" s="1" t="s">
        <v>88</v>
      </c>
      <c r="AD93" s="1" t="s">
        <v>89</v>
      </c>
      <c r="AE93" s="1" t="s">
        <v>234</v>
      </c>
      <c r="AF93" s="1" t="s">
        <v>91</v>
      </c>
      <c r="AG93" s="1" t="s">
        <v>0</v>
      </c>
      <c r="AH93" s="1" t="s">
        <v>92</v>
      </c>
      <c r="AI93" s="1" t="s">
        <v>106</v>
      </c>
      <c r="AJ93" s="8">
        <v>1.43</v>
      </c>
      <c r="AK93" s="1" t="s">
        <v>299</v>
      </c>
      <c r="AL93" s="8">
        <v>38.71</v>
      </c>
      <c r="AM93" s="8">
        <v>40.53</v>
      </c>
      <c r="AN93" s="8">
        <v>42.05</v>
      </c>
      <c r="AO93" s="8">
        <v>16.15</v>
      </c>
      <c r="AP93" s="1" t="s">
        <v>253</v>
      </c>
      <c r="AQ93" s="1" t="s">
        <v>247</v>
      </c>
      <c r="AR93" s="1" t="s">
        <v>77</v>
      </c>
      <c r="AS93" s="1" t="s">
        <v>0</v>
      </c>
      <c r="AT93" s="1" t="s">
        <v>96</v>
      </c>
      <c r="AU93" s="8">
        <v>4.66</v>
      </c>
      <c r="AV93" s="1" t="s">
        <v>77</v>
      </c>
      <c r="AW93" s="7" t="s">
        <v>97</v>
      </c>
      <c r="AX93" s="7" t="s">
        <v>68</v>
      </c>
      <c r="AY93" s="1" t="s">
        <v>98</v>
      </c>
    </row>
    <row r="94" spans="1:51" x14ac:dyDescent="0.25">
      <c r="A94" s="6">
        <v>89</v>
      </c>
      <c r="B94" s="7" t="s">
        <v>70</v>
      </c>
      <c r="C94" s="1" t="s">
        <v>403</v>
      </c>
      <c r="D94" s="1" t="s">
        <v>72</v>
      </c>
      <c r="E94" s="1" t="s">
        <v>73</v>
      </c>
      <c r="F94" s="8">
        <v>1.51</v>
      </c>
      <c r="G94" s="1" t="s">
        <v>301</v>
      </c>
      <c r="H94" s="1" t="s">
        <v>226</v>
      </c>
      <c r="I94" s="1" t="s">
        <v>76</v>
      </c>
      <c r="J94" s="9">
        <v>6000</v>
      </c>
      <c r="K94" s="9">
        <v>9060</v>
      </c>
      <c r="L94" s="8">
        <v>-40.12</v>
      </c>
      <c r="M94" s="8">
        <v>3592.8</v>
      </c>
      <c r="N94" s="8">
        <v>5425.13</v>
      </c>
      <c r="O94" s="1" t="s">
        <v>77</v>
      </c>
      <c r="P94" s="1" t="s">
        <v>78</v>
      </c>
      <c r="Q94" s="1" t="s">
        <v>78</v>
      </c>
      <c r="R94" s="1" t="s">
        <v>96</v>
      </c>
      <c r="S94" s="10">
        <v>62.8</v>
      </c>
      <c r="T94" s="6">
        <v>59</v>
      </c>
      <c r="U94" s="1" t="s">
        <v>404</v>
      </c>
      <c r="V94" s="1" t="s">
        <v>81</v>
      </c>
      <c r="W94" s="1" t="s">
        <v>186</v>
      </c>
      <c r="X94" s="1" t="s">
        <v>259</v>
      </c>
      <c r="Y94" s="1" t="s">
        <v>84</v>
      </c>
      <c r="Z94" s="1" t="s">
        <v>245</v>
      </c>
      <c r="AA94" s="1" t="s">
        <v>86</v>
      </c>
      <c r="AB94" s="1" t="s">
        <v>87</v>
      </c>
      <c r="AC94" s="1" t="s">
        <v>117</v>
      </c>
      <c r="AD94" s="1" t="s">
        <v>89</v>
      </c>
      <c r="AE94" s="1" t="s">
        <v>234</v>
      </c>
      <c r="AF94" s="1" t="s">
        <v>91</v>
      </c>
      <c r="AG94" s="1" t="s">
        <v>0</v>
      </c>
      <c r="AH94" s="1" t="s">
        <v>92</v>
      </c>
      <c r="AI94" s="1" t="s">
        <v>106</v>
      </c>
      <c r="AJ94" s="8">
        <v>1.51</v>
      </c>
      <c r="AK94" s="1" t="s">
        <v>134</v>
      </c>
      <c r="AL94" s="8">
        <v>37.25</v>
      </c>
      <c r="AM94" s="8">
        <v>40.32</v>
      </c>
      <c r="AN94" s="8">
        <v>44.61</v>
      </c>
      <c r="AO94" s="8">
        <v>17.67</v>
      </c>
      <c r="AP94" s="1" t="s">
        <v>348</v>
      </c>
      <c r="AQ94" s="1" t="s">
        <v>349</v>
      </c>
      <c r="AR94" s="1" t="s">
        <v>77</v>
      </c>
      <c r="AS94" s="1" t="s">
        <v>0</v>
      </c>
      <c r="AT94" s="1" t="s">
        <v>96</v>
      </c>
      <c r="AU94" s="8">
        <v>4.87</v>
      </c>
      <c r="AV94" s="1" t="s">
        <v>77</v>
      </c>
      <c r="AW94" s="7" t="s">
        <v>97</v>
      </c>
      <c r="AX94" s="7" t="s">
        <v>68</v>
      </c>
      <c r="AY94" s="1" t="s">
        <v>98</v>
      </c>
    </row>
    <row r="95" spans="1:51" x14ac:dyDescent="0.25">
      <c r="A95" s="6">
        <v>90</v>
      </c>
      <c r="B95" s="7" t="s">
        <v>70</v>
      </c>
      <c r="C95" s="1" t="s">
        <v>405</v>
      </c>
      <c r="D95" s="1" t="s">
        <v>72</v>
      </c>
      <c r="E95" s="1" t="s">
        <v>73</v>
      </c>
      <c r="F95" s="8">
        <v>1.52</v>
      </c>
      <c r="G95" s="1" t="s">
        <v>301</v>
      </c>
      <c r="H95" s="1" t="s">
        <v>226</v>
      </c>
      <c r="I95" s="1" t="s">
        <v>76</v>
      </c>
      <c r="J95" s="9">
        <v>6000</v>
      </c>
      <c r="K95" s="9">
        <v>9120</v>
      </c>
      <c r="L95" s="8">
        <v>-35.7</v>
      </c>
      <c r="M95" s="8">
        <v>3858</v>
      </c>
      <c r="N95" s="8">
        <v>5864.16</v>
      </c>
      <c r="O95" s="1" t="s">
        <v>77</v>
      </c>
      <c r="P95" s="1" t="s">
        <v>78</v>
      </c>
      <c r="Q95" s="1" t="s">
        <v>115</v>
      </c>
      <c r="R95" s="1" t="s">
        <v>79</v>
      </c>
      <c r="S95" s="10">
        <v>62.6</v>
      </c>
      <c r="T95" s="6">
        <v>60</v>
      </c>
      <c r="U95" s="1" t="s">
        <v>406</v>
      </c>
      <c r="V95" s="1" t="s">
        <v>81</v>
      </c>
      <c r="W95" s="1" t="s">
        <v>151</v>
      </c>
      <c r="X95" s="1" t="s">
        <v>259</v>
      </c>
      <c r="Y95" s="1" t="s">
        <v>223</v>
      </c>
      <c r="Z95" s="1" t="s">
        <v>245</v>
      </c>
      <c r="AA95" s="1" t="s">
        <v>86</v>
      </c>
      <c r="AB95" s="1" t="s">
        <v>104</v>
      </c>
      <c r="AC95" s="1" t="s">
        <v>88</v>
      </c>
      <c r="AD95" s="1" t="s">
        <v>89</v>
      </c>
      <c r="AE95" s="1" t="s">
        <v>234</v>
      </c>
      <c r="AF95" s="1" t="s">
        <v>91</v>
      </c>
      <c r="AG95" s="1" t="s">
        <v>0</v>
      </c>
      <c r="AH95" s="1" t="s">
        <v>92</v>
      </c>
      <c r="AI95" s="1" t="s">
        <v>357</v>
      </c>
      <c r="AJ95" s="8">
        <v>1.5</v>
      </c>
      <c r="AK95" s="1" t="s">
        <v>111</v>
      </c>
      <c r="AL95" s="8">
        <v>40.9</v>
      </c>
      <c r="AM95" s="8">
        <v>44.82</v>
      </c>
      <c r="AN95" s="8">
        <v>39.44</v>
      </c>
      <c r="AO95" s="8">
        <v>13.85</v>
      </c>
      <c r="AP95" s="1" t="s">
        <v>407</v>
      </c>
      <c r="AQ95" s="1" t="s">
        <v>349</v>
      </c>
      <c r="AR95" s="1" t="s">
        <v>77</v>
      </c>
      <c r="AS95" s="1" t="s">
        <v>0</v>
      </c>
      <c r="AT95" s="1" t="s">
        <v>96</v>
      </c>
      <c r="AU95" s="8">
        <v>3.98</v>
      </c>
      <c r="AV95" s="1" t="s">
        <v>77</v>
      </c>
      <c r="AW95" s="7" t="s">
        <v>97</v>
      </c>
      <c r="AX95" s="7" t="s">
        <v>68</v>
      </c>
      <c r="AY95" s="1" t="s">
        <v>98</v>
      </c>
    </row>
    <row r="96" spans="1:51" x14ac:dyDescent="0.25">
      <c r="A96" s="6">
        <v>91</v>
      </c>
      <c r="B96" s="7" t="s">
        <v>70</v>
      </c>
      <c r="C96" s="1" t="s">
        <v>408</v>
      </c>
      <c r="D96" s="1" t="s">
        <v>72</v>
      </c>
      <c r="E96" s="1" t="s">
        <v>73</v>
      </c>
      <c r="F96" s="8">
        <v>1.5</v>
      </c>
      <c r="G96" s="1" t="s">
        <v>301</v>
      </c>
      <c r="H96" s="1" t="s">
        <v>226</v>
      </c>
      <c r="I96" s="1" t="s">
        <v>76</v>
      </c>
      <c r="J96" s="9">
        <v>6000</v>
      </c>
      <c r="K96" s="9">
        <v>9000</v>
      </c>
      <c r="L96" s="8">
        <v>-33.18</v>
      </c>
      <c r="M96" s="8">
        <v>4009.2</v>
      </c>
      <c r="N96" s="8">
        <v>6013.8</v>
      </c>
      <c r="O96" s="1" t="s">
        <v>77</v>
      </c>
      <c r="P96" s="1" t="s">
        <v>78</v>
      </c>
      <c r="Q96" s="1" t="s">
        <v>78</v>
      </c>
      <c r="R96" s="1" t="s">
        <v>96</v>
      </c>
      <c r="S96" s="10">
        <v>60.2</v>
      </c>
      <c r="T96" s="6">
        <v>59</v>
      </c>
      <c r="U96" s="1" t="s">
        <v>409</v>
      </c>
      <c r="V96" s="1" t="s">
        <v>81</v>
      </c>
      <c r="W96" s="1" t="s">
        <v>82</v>
      </c>
      <c r="X96" s="1" t="s">
        <v>83</v>
      </c>
      <c r="Y96" s="1" t="s">
        <v>223</v>
      </c>
      <c r="Z96" s="1" t="s">
        <v>245</v>
      </c>
      <c r="AA96" s="1" t="s">
        <v>86</v>
      </c>
      <c r="AB96" s="1" t="s">
        <v>87</v>
      </c>
      <c r="AC96" s="1" t="s">
        <v>88</v>
      </c>
      <c r="AD96" s="1" t="s">
        <v>101</v>
      </c>
      <c r="AE96" s="1" t="s">
        <v>234</v>
      </c>
      <c r="AF96" s="1" t="s">
        <v>91</v>
      </c>
      <c r="AG96" s="1" t="s">
        <v>0</v>
      </c>
      <c r="AH96" s="1" t="s">
        <v>92</v>
      </c>
      <c r="AI96" s="1" t="s">
        <v>410</v>
      </c>
      <c r="AJ96" s="8">
        <v>1.5</v>
      </c>
      <c r="AK96" s="1" t="s">
        <v>238</v>
      </c>
      <c r="AL96" s="8">
        <v>40.52</v>
      </c>
      <c r="AM96" s="8">
        <v>41.89</v>
      </c>
      <c r="AN96" s="8">
        <v>38.99</v>
      </c>
      <c r="AO96" s="8">
        <v>14.91</v>
      </c>
      <c r="AP96" s="1" t="s">
        <v>269</v>
      </c>
      <c r="AQ96" s="1" t="s">
        <v>276</v>
      </c>
      <c r="AR96" s="1" t="s">
        <v>77</v>
      </c>
      <c r="AS96" s="1" t="s">
        <v>0</v>
      </c>
      <c r="AT96" s="1" t="s">
        <v>96</v>
      </c>
      <c r="AU96" s="8">
        <v>3.56</v>
      </c>
      <c r="AV96" s="1" t="s">
        <v>77</v>
      </c>
      <c r="AW96" s="7" t="s">
        <v>97</v>
      </c>
      <c r="AX96" s="7" t="s">
        <v>68</v>
      </c>
      <c r="AY96" s="1" t="s">
        <v>98</v>
      </c>
    </row>
    <row r="97" spans="1:51" x14ac:dyDescent="0.25">
      <c r="A97" s="6">
        <v>92</v>
      </c>
      <c r="B97" s="7" t="s">
        <v>70</v>
      </c>
      <c r="C97" s="1" t="s">
        <v>411</v>
      </c>
      <c r="D97" s="1" t="s">
        <v>72</v>
      </c>
      <c r="E97" s="1" t="s">
        <v>73</v>
      </c>
      <c r="F97" s="8">
        <v>1.51</v>
      </c>
      <c r="G97" s="1" t="s">
        <v>301</v>
      </c>
      <c r="H97" s="1" t="s">
        <v>226</v>
      </c>
      <c r="I97" s="1" t="s">
        <v>76</v>
      </c>
      <c r="J97" s="9">
        <v>6000</v>
      </c>
      <c r="K97" s="9">
        <v>9060</v>
      </c>
      <c r="L97" s="8">
        <v>-32.83</v>
      </c>
      <c r="M97" s="8">
        <v>4030.2</v>
      </c>
      <c r="N97" s="8">
        <v>6085.6</v>
      </c>
      <c r="O97" s="1" t="s">
        <v>77</v>
      </c>
      <c r="P97" s="1" t="s">
        <v>78</v>
      </c>
      <c r="Q97" s="1" t="s">
        <v>78</v>
      </c>
      <c r="R97" s="1" t="s">
        <v>79</v>
      </c>
      <c r="S97" s="10">
        <v>62.4</v>
      </c>
      <c r="T97" s="6">
        <v>57</v>
      </c>
      <c r="U97" s="1" t="s">
        <v>412</v>
      </c>
      <c r="V97" s="1" t="s">
        <v>81</v>
      </c>
      <c r="W97" s="1" t="s">
        <v>151</v>
      </c>
      <c r="X97" s="1" t="s">
        <v>259</v>
      </c>
      <c r="Y97" s="1" t="s">
        <v>84</v>
      </c>
      <c r="Z97" s="1" t="s">
        <v>85</v>
      </c>
      <c r="AA97" s="1" t="s">
        <v>86</v>
      </c>
      <c r="AB97" s="1" t="s">
        <v>104</v>
      </c>
      <c r="AC97" s="1" t="s">
        <v>88</v>
      </c>
      <c r="AD97" s="1" t="s">
        <v>89</v>
      </c>
      <c r="AE97" s="1" t="s">
        <v>234</v>
      </c>
      <c r="AF97" s="1" t="s">
        <v>91</v>
      </c>
      <c r="AG97" s="1" t="s">
        <v>96</v>
      </c>
      <c r="AH97" s="1" t="s">
        <v>413</v>
      </c>
      <c r="AI97" s="1" t="s">
        <v>414</v>
      </c>
      <c r="AJ97" s="8">
        <v>1.4</v>
      </c>
      <c r="AK97" s="1" t="s">
        <v>134</v>
      </c>
      <c r="AL97" s="17">
        <v>0</v>
      </c>
      <c r="AM97" s="17">
        <v>0</v>
      </c>
      <c r="AN97" s="17">
        <v>0</v>
      </c>
      <c r="AO97" s="17">
        <v>0</v>
      </c>
      <c r="AP97" s="1" t="s">
        <v>415</v>
      </c>
      <c r="AQ97" s="1" t="s">
        <v>290</v>
      </c>
      <c r="AR97" s="1" t="s">
        <v>77</v>
      </c>
      <c r="AS97" s="1" t="s">
        <v>0</v>
      </c>
      <c r="AT97" s="1" t="s">
        <v>96</v>
      </c>
      <c r="AU97" s="17">
        <v>0</v>
      </c>
      <c r="AV97" s="1" t="s">
        <v>77</v>
      </c>
      <c r="AW97" s="7" t="s">
        <v>97</v>
      </c>
      <c r="AX97" s="7" t="s">
        <v>68</v>
      </c>
      <c r="AY97" s="1" t="s">
        <v>98</v>
      </c>
    </row>
    <row r="98" spans="1:51" x14ac:dyDescent="0.25">
      <c r="A98" s="6">
        <v>93</v>
      </c>
      <c r="B98" s="7" t="s">
        <v>70</v>
      </c>
      <c r="C98" s="1" t="s">
        <v>416</v>
      </c>
      <c r="D98" s="1" t="s">
        <v>72</v>
      </c>
      <c r="E98" s="1" t="s">
        <v>73</v>
      </c>
      <c r="F98" s="8">
        <v>1.51</v>
      </c>
      <c r="G98" s="1" t="s">
        <v>301</v>
      </c>
      <c r="H98" s="1" t="s">
        <v>226</v>
      </c>
      <c r="I98" s="1" t="s">
        <v>76</v>
      </c>
      <c r="J98" s="9">
        <v>6000</v>
      </c>
      <c r="K98" s="9">
        <v>9060</v>
      </c>
      <c r="L98" s="8">
        <v>-31.8</v>
      </c>
      <c r="M98" s="8">
        <v>4092</v>
      </c>
      <c r="N98" s="8">
        <v>6178.92</v>
      </c>
      <c r="O98" s="1" t="s">
        <v>77</v>
      </c>
      <c r="P98" s="1" t="s">
        <v>78</v>
      </c>
      <c r="Q98" s="1" t="s">
        <v>78</v>
      </c>
      <c r="R98" s="1" t="s">
        <v>79</v>
      </c>
      <c r="S98" s="10">
        <v>62.4</v>
      </c>
      <c r="T98" s="6">
        <v>62</v>
      </c>
      <c r="U98" s="1" t="s">
        <v>417</v>
      </c>
      <c r="V98" s="1" t="s">
        <v>81</v>
      </c>
      <c r="W98" s="1" t="s">
        <v>151</v>
      </c>
      <c r="X98" s="1" t="s">
        <v>152</v>
      </c>
      <c r="Y98" s="1" t="s">
        <v>223</v>
      </c>
      <c r="Z98" s="1" t="s">
        <v>245</v>
      </c>
      <c r="AA98" s="1" t="s">
        <v>86</v>
      </c>
      <c r="AB98" s="1" t="s">
        <v>87</v>
      </c>
      <c r="AC98" s="1" t="s">
        <v>88</v>
      </c>
      <c r="AD98" s="1" t="s">
        <v>89</v>
      </c>
      <c r="AE98" s="1" t="s">
        <v>234</v>
      </c>
      <c r="AF98" s="1" t="s">
        <v>91</v>
      </c>
      <c r="AG98" s="1" t="s">
        <v>0</v>
      </c>
      <c r="AH98" s="1" t="s">
        <v>92</v>
      </c>
      <c r="AI98" s="1" t="s">
        <v>77</v>
      </c>
      <c r="AJ98" s="8">
        <v>1.48</v>
      </c>
      <c r="AK98" s="1" t="s">
        <v>122</v>
      </c>
      <c r="AL98" s="8">
        <v>38.98</v>
      </c>
      <c r="AM98" s="8">
        <v>41.36</v>
      </c>
      <c r="AN98" s="8">
        <v>41.76</v>
      </c>
      <c r="AO98" s="8">
        <v>16.12</v>
      </c>
      <c r="AP98" s="1" t="s">
        <v>323</v>
      </c>
      <c r="AQ98" s="1" t="s">
        <v>290</v>
      </c>
      <c r="AR98" s="1" t="s">
        <v>77</v>
      </c>
      <c r="AS98" s="1" t="s">
        <v>0</v>
      </c>
      <c r="AT98" s="1" t="s">
        <v>96</v>
      </c>
      <c r="AU98" s="8">
        <v>4.94</v>
      </c>
      <c r="AV98" s="1" t="s">
        <v>77</v>
      </c>
      <c r="AW98" s="7" t="s">
        <v>97</v>
      </c>
      <c r="AX98" s="7" t="s">
        <v>68</v>
      </c>
      <c r="AY98" s="1" t="s">
        <v>98</v>
      </c>
    </row>
    <row r="99" spans="1:51" x14ac:dyDescent="0.25">
      <c r="A99" s="6">
        <v>94</v>
      </c>
      <c r="B99" s="7" t="s">
        <v>70</v>
      </c>
      <c r="C99" s="1" t="s">
        <v>418</v>
      </c>
      <c r="D99" s="1" t="s">
        <v>72</v>
      </c>
      <c r="E99" s="1" t="s">
        <v>73</v>
      </c>
      <c r="F99" s="8">
        <v>1.51</v>
      </c>
      <c r="G99" s="1" t="s">
        <v>301</v>
      </c>
      <c r="H99" s="1" t="s">
        <v>226</v>
      </c>
      <c r="I99" s="1" t="s">
        <v>76</v>
      </c>
      <c r="J99" s="9">
        <v>6000</v>
      </c>
      <c r="K99" s="9">
        <v>9060</v>
      </c>
      <c r="L99" s="8">
        <v>-31.78</v>
      </c>
      <c r="M99" s="8">
        <v>4093.2</v>
      </c>
      <c r="N99" s="8">
        <v>6180.73</v>
      </c>
      <c r="O99" s="1" t="s">
        <v>77</v>
      </c>
      <c r="P99" s="1" t="s">
        <v>78</v>
      </c>
      <c r="Q99" s="1" t="s">
        <v>78</v>
      </c>
      <c r="R99" s="1" t="s">
        <v>96</v>
      </c>
      <c r="S99" s="10">
        <v>62.8</v>
      </c>
      <c r="T99" s="6">
        <v>58</v>
      </c>
      <c r="U99" s="1" t="s">
        <v>419</v>
      </c>
      <c r="V99" s="1" t="s">
        <v>81</v>
      </c>
      <c r="W99" s="1" t="s">
        <v>151</v>
      </c>
      <c r="X99" s="1" t="s">
        <v>152</v>
      </c>
      <c r="Y99" s="1" t="s">
        <v>223</v>
      </c>
      <c r="Z99" s="1" t="s">
        <v>85</v>
      </c>
      <c r="AA99" s="1" t="s">
        <v>86</v>
      </c>
      <c r="AB99" s="1" t="s">
        <v>101</v>
      </c>
      <c r="AC99" s="1" t="s">
        <v>88</v>
      </c>
      <c r="AD99" s="1" t="s">
        <v>89</v>
      </c>
      <c r="AE99" s="1" t="s">
        <v>234</v>
      </c>
      <c r="AF99" s="1" t="s">
        <v>91</v>
      </c>
      <c r="AG99" s="1" t="s">
        <v>0</v>
      </c>
      <c r="AH99" s="1" t="s">
        <v>92</v>
      </c>
      <c r="AI99" s="1" t="s">
        <v>77</v>
      </c>
      <c r="AJ99" s="8">
        <v>1.46</v>
      </c>
      <c r="AK99" s="1" t="s">
        <v>134</v>
      </c>
      <c r="AL99" s="8">
        <v>37.88</v>
      </c>
      <c r="AM99" s="8">
        <v>40.26</v>
      </c>
      <c r="AN99" s="8">
        <v>44.79</v>
      </c>
      <c r="AO99" s="8">
        <v>17.83</v>
      </c>
      <c r="AP99" s="1" t="s">
        <v>296</v>
      </c>
      <c r="AQ99" s="1" t="s">
        <v>95</v>
      </c>
      <c r="AR99" s="1" t="s">
        <v>77</v>
      </c>
      <c r="AS99" s="1" t="s">
        <v>0</v>
      </c>
      <c r="AT99" s="1" t="s">
        <v>96</v>
      </c>
      <c r="AU99" s="8">
        <v>4.78</v>
      </c>
      <c r="AV99" s="1" t="s">
        <v>77</v>
      </c>
      <c r="AW99" s="7" t="s">
        <v>97</v>
      </c>
      <c r="AX99" s="7" t="s">
        <v>68</v>
      </c>
      <c r="AY99" s="1" t="s">
        <v>98</v>
      </c>
    </row>
    <row r="100" spans="1:51" x14ac:dyDescent="0.25">
      <c r="A100" s="6">
        <v>95</v>
      </c>
      <c r="B100" s="7" t="s">
        <v>70</v>
      </c>
      <c r="C100" s="1" t="s">
        <v>420</v>
      </c>
      <c r="D100" s="1" t="s">
        <v>72</v>
      </c>
      <c r="E100" s="1" t="s">
        <v>73</v>
      </c>
      <c r="F100" s="8">
        <v>1.69</v>
      </c>
      <c r="G100" s="1" t="s">
        <v>301</v>
      </c>
      <c r="H100" s="1" t="s">
        <v>226</v>
      </c>
      <c r="I100" s="1" t="s">
        <v>76</v>
      </c>
      <c r="J100" s="9">
        <v>6000</v>
      </c>
      <c r="K100" s="9">
        <v>10140</v>
      </c>
      <c r="L100" s="8">
        <v>-29.73</v>
      </c>
      <c r="M100" s="8">
        <v>4216.2</v>
      </c>
      <c r="N100" s="8">
        <v>7125.38</v>
      </c>
      <c r="O100" s="1" t="s">
        <v>77</v>
      </c>
      <c r="P100" s="1" t="s">
        <v>78</v>
      </c>
      <c r="Q100" s="1" t="s">
        <v>78</v>
      </c>
      <c r="R100" s="1" t="s">
        <v>96</v>
      </c>
      <c r="S100" s="10">
        <v>61.4</v>
      </c>
      <c r="T100" s="6">
        <v>57</v>
      </c>
      <c r="U100" s="1" t="s">
        <v>421</v>
      </c>
      <c r="V100" s="1" t="s">
        <v>81</v>
      </c>
      <c r="W100" s="1" t="s">
        <v>151</v>
      </c>
      <c r="X100" s="1" t="s">
        <v>152</v>
      </c>
      <c r="Y100" s="1" t="s">
        <v>223</v>
      </c>
      <c r="Z100" s="1" t="s">
        <v>245</v>
      </c>
      <c r="AA100" s="1" t="s">
        <v>86</v>
      </c>
      <c r="AB100" s="1" t="s">
        <v>162</v>
      </c>
      <c r="AC100" s="1" t="s">
        <v>117</v>
      </c>
      <c r="AD100" s="1" t="s">
        <v>89</v>
      </c>
      <c r="AE100" s="1" t="s">
        <v>234</v>
      </c>
      <c r="AF100" s="1" t="s">
        <v>91</v>
      </c>
      <c r="AG100" s="1" t="s">
        <v>0</v>
      </c>
      <c r="AH100" s="1" t="s">
        <v>92</v>
      </c>
      <c r="AI100" s="1" t="s">
        <v>106</v>
      </c>
      <c r="AJ100" s="8">
        <v>1.54</v>
      </c>
      <c r="AK100" s="1" t="s">
        <v>93</v>
      </c>
      <c r="AL100" s="8">
        <v>37.61</v>
      </c>
      <c r="AM100" s="8">
        <v>40.1</v>
      </c>
      <c r="AN100" s="8">
        <v>39.37</v>
      </c>
      <c r="AO100" s="8">
        <v>16.56</v>
      </c>
      <c r="AP100" s="1" t="s">
        <v>422</v>
      </c>
      <c r="AQ100" s="1" t="s">
        <v>164</v>
      </c>
      <c r="AR100" s="1" t="s">
        <v>77</v>
      </c>
      <c r="AS100" s="1" t="s">
        <v>0</v>
      </c>
      <c r="AT100" s="1" t="s">
        <v>96</v>
      </c>
      <c r="AU100" s="8">
        <v>4.69</v>
      </c>
      <c r="AV100" s="1" t="s">
        <v>77</v>
      </c>
      <c r="AW100" s="7" t="s">
        <v>97</v>
      </c>
      <c r="AX100" s="7" t="s">
        <v>68</v>
      </c>
      <c r="AY100" s="1" t="s">
        <v>98</v>
      </c>
    </row>
    <row r="101" spans="1:51" x14ac:dyDescent="0.25">
      <c r="A101" s="6">
        <v>96</v>
      </c>
      <c r="B101" s="7" t="s">
        <v>70</v>
      </c>
      <c r="C101" s="1" t="s">
        <v>423</v>
      </c>
      <c r="D101" s="1" t="s">
        <v>72</v>
      </c>
      <c r="E101" s="1" t="s">
        <v>73</v>
      </c>
      <c r="F101" s="8">
        <v>1.5</v>
      </c>
      <c r="G101" s="1" t="s">
        <v>301</v>
      </c>
      <c r="H101" s="1" t="s">
        <v>226</v>
      </c>
      <c r="I101" s="1" t="s">
        <v>76</v>
      </c>
      <c r="J101" s="9">
        <v>6000</v>
      </c>
      <c r="K101" s="9">
        <v>9000</v>
      </c>
      <c r="L101" s="8">
        <v>-24.45</v>
      </c>
      <c r="M101" s="8">
        <v>4533</v>
      </c>
      <c r="N101" s="8">
        <v>6799.5</v>
      </c>
      <c r="O101" s="1" t="s">
        <v>77</v>
      </c>
      <c r="P101" s="1" t="s">
        <v>78</v>
      </c>
      <c r="Q101" s="1" t="s">
        <v>78</v>
      </c>
      <c r="R101" s="1" t="s">
        <v>96</v>
      </c>
      <c r="S101" s="10">
        <v>60.8</v>
      </c>
      <c r="T101" s="6">
        <v>60</v>
      </c>
      <c r="U101" s="1" t="s">
        <v>424</v>
      </c>
      <c r="V101" s="1" t="s">
        <v>81</v>
      </c>
      <c r="W101" s="1" t="s">
        <v>82</v>
      </c>
      <c r="X101" s="1" t="s">
        <v>101</v>
      </c>
      <c r="Y101" s="1" t="s">
        <v>84</v>
      </c>
      <c r="Z101" s="1" t="s">
        <v>245</v>
      </c>
      <c r="AA101" s="1" t="s">
        <v>86</v>
      </c>
      <c r="AB101" s="1" t="s">
        <v>162</v>
      </c>
      <c r="AC101" s="1" t="s">
        <v>117</v>
      </c>
      <c r="AD101" s="1" t="s">
        <v>89</v>
      </c>
      <c r="AE101" s="1" t="s">
        <v>234</v>
      </c>
      <c r="AF101" s="1" t="s">
        <v>91</v>
      </c>
      <c r="AG101" s="1" t="s">
        <v>0</v>
      </c>
      <c r="AH101" s="1" t="s">
        <v>92</v>
      </c>
      <c r="AI101" s="1" t="s">
        <v>77</v>
      </c>
      <c r="AJ101" s="8">
        <v>1.52</v>
      </c>
      <c r="AK101" s="1" t="s">
        <v>299</v>
      </c>
      <c r="AL101" s="8">
        <v>38.31</v>
      </c>
      <c r="AM101" s="8">
        <v>40.42</v>
      </c>
      <c r="AN101" s="8">
        <v>40.26</v>
      </c>
      <c r="AO101" s="8">
        <v>15.83</v>
      </c>
      <c r="AP101" s="1" t="s">
        <v>425</v>
      </c>
      <c r="AQ101" s="1" t="s">
        <v>136</v>
      </c>
      <c r="AR101" s="1" t="s">
        <v>77</v>
      </c>
      <c r="AS101" s="1" t="s">
        <v>0</v>
      </c>
      <c r="AT101" s="1" t="s">
        <v>96</v>
      </c>
      <c r="AU101" s="8">
        <v>4.61</v>
      </c>
      <c r="AV101" s="1" t="s">
        <v>77</v>
      </c>
      <c r="AW101" s="7" t="s">
        <v>97</v>
      </c>
      <c r="AX101" s="7" t="s">
        <v>68</v>
      </c>
      <c r="AY101" s="1" t="s">
        <v>98</v>
      </c>
    </row>
    <row r="102" spans="1:51" x14ac:dyDescent="0.25">
      <c r="A102" s="6">
        <v>97</v>
      </c>
      <c r="B102" s="7" t="s">
        <v>70</v>
      </c>
      <c r="C102" s="1" t="s">
        <v>426</v>
      </c>
      <c r="D102" s="1" t="s">
        <v>72</v>
      </c>
      <c r="E102" s="1" t="s">
        <v>73</v>
      </c>
      <c r="F102" s="8">
        <v>1.9</v>
      </c>
      <c r="G102" s="1" t="s">
        <v>74</v>
      </c>
      <c r="H102" s="1" t="s">
        <v>75</v>
      </c>
      <c r="I102" s="1" t="s">
        <v>76</v>
      </c>
      <c r="J102" s="9">
        <v>15000</v>
      </c>
      <c r="K102" s="9">
        <v>28500</v>
      </c>
      <c r="L102" s="8">
        <v>-30</v>
      </c>
      <c r="M102" s="8">
        <v>10500</v>
      </c>
      <c r="N102" s="8">
        <v>19950</v>
      </c>
      <c r="O102" s="1" t="s">
        <v>77</v>
      </c>
      <c r="P102" s="1" t="s">
        <v>78</v>
      </c>
      <c r="Q102" s="1" t="s">
        <v>115</v>
      </c>
      <c r="R102" s="1" t="s">
        <v>120</v>
      </c>
      <c r="S102" s="10">
        <v>62.8</v>
      </c>
      <c r="T102" s="6">
        <v>57</v>
      </c>
      <c r="U102" s="1" t="s">
        <v>427</v>
      </c>
      <c r="V102" s="1" t="s">
        <v>81</v>
      </c>
      <c r="W102" s="1" t="s">
        <v>82</v>
      </c>
      <c r="X102" s="1" t="s">
        <v>83</v>
      </c>
      <c r="Y102" s="1" t="s">
        <v>101</v>
      </c>
      <c r="Z102" s="1" t="s">
        <v>101</v>
      </c>
      <c r="AA102" s="1" t="s">
        <v>86</v>
      </c>
      <c r="AB102" s="1" t="s">
        <v>162</v>
      </c>
      <c r="AC102" s="1" t="s">
        <v>88</v>
      </c>
      <c r="AD102" s="1" t="s">
        <v>89</v>
      </c>
      <c r="AE102" s="1" t="s">
        <v>105</v>
      </c>
      <c r="AF102" s="1" t="s">
        <v>91</v>
      </c>
      <c r="AG102" s="1" t="s">
        <v>0</v>
      </c>
      <c r="AH102" s="1" t="s">
        <v>92</v>
      </c>
      <c r="AI102" s="1" t="s">
        <v>77</v>
      </c>
      <c r="AJ102" s="8">
        <v>1.52</v>
      </c>
      <c r="AK102" s="1" t="s">
        <v>93</v>
      </c>
      <c r="AL102" s="8">
        <v>39.5</v>
      </c>
      <c r="AM102" s="8">
        <v>42.17</v>
      </c>
      <c r="AN102" s="8">
        <v>38.62</v>
      </c>
      <c r="AO102" s="8">
        <v>15.79</v>
      </c>
      <c r="AP102" s="1" t="s">
        <v>428</v>
      </c>
      <c r="AQ102" s="1" t="s">
        <v>429</v>
      </c>
      <c r="AR102" s="1" t="s">
        <v>77</v>
      </c>
      <c r="AS102" s="1" t="s">
        <v>124</v>
      </c>
      <c r="AT102" s="1" t="s">
        <v>96</v>
      </c>
      <c r="AU102" s="8">
        <v>4.74</v>
      </c>
      <c r="AV102" s="1" t="s">
        <v>77</v>
      </c>
      <c r="AW102" s="7" t="s">
        <v>97</v>
      </c>
      <c r="AX102" s="7" t="s">
        <v>68</v>
      </c>
      <c r="AY102" s="1" t="s">
        <v>430</v>
      </c>
    </row>
    <row r="103" spans="1:51" x14ac:dyDescent="0.25">
      <c r="A103" s="6">
        <v>98</v>
      </c>
      <c r="B103" s="7" t="s">
        <v>70</v>
      </c>
      <c r="C103" s="1" t="s">
        <v>431</v>
      </c>
      <c r="D103" s="1" t="s">
        <v>72</v>
      </c>
      <c r="E103" s="1" t="s">
        <v>73</v>
      </c>
      <c r="F103" s="8">
        <v>1.7</v>
      </c>
      <c r="G103" s="1" t="s">
        <v>74</v>
      </c>
      <c r="H103" s="1" t="s">
        <v>142</v>
      </c>
      <c r="I103" s="1" t="s">
        <v>76</v>
      </c>
      <c r="J103" s="9">
        <v>9900</v>
      </c>
      <c r="K103" s="9">
        <v>16830</v>
      </c>
      <c r="L103" s="8">
        <v>-30</v>
      </c>
      <c r="M103" s="8">
        <v>6930</v>
      </c>
      <c r="N103" s="8">
        <v>11781</v>
      </c>
      <c r="O103" s="1" t="s">
        <v>77</v>
      </c>
      <c r="P103" s="1" t="s">
        <v>78</v>
      </c>
      <c r="Q103" s="1" t="s">
        <v>78</v>
      </c>
      <c r="R103" s="1" t="s">
        <v>120</v>
      </c>
      <c r="S103" s="10">
        <v>62.5</v>
      </c>
      <c r="T103" s="6">
        <v>62</v>
      </c>
      <c r="U103" s="1" t="s">
        <v>432</v>
      </c>
      <c r="V103" s="1" t="s">
        <v>81</v>
      </c>
      <c r="W103" s="1" t="s">
        <v>82</v>
      </c>
      <c r="X103" s="1" t="s">
        <v>101</v>
      </c>
      <c r="Y103" s="1" t="s">
        <v>102</v>
      </c>
      <c r="Z103" s="1" t="s">
        <v>101</v>
      </c>
      <c r="AA103" s="1" t="s">
        <v>86</v>
      </c>
      <c r="AB103" s="1" t="s">
        <v>104</v>
      </c>
      <c r="AC103" s="1" t="s">
        <v>88</v>
      </c>
      <c r="AD103" s="1" t="s">
        <v>89</v>
      </c>
      <c r="AE103" s="1" t="s">
        <v>105</v>
      </c>
      <c r="AF103" s="1" t="s">
        <v>91</v>
      </c>
      <c r="AG103" s="1" t="s">
        <v>0</v>
      </c>
      <c r="AH103" s="1" t="s">
        <v>92</v>
      </c>
      <c r="AI103" s="1" t="s">
        <v>106</v>
      </c>
      <c r="AJ103" s="8">
        <v>1.54</v>
      </c>
      <c r="AK103" s="1" t="s">
        <v>134</v>
      </c>
      <c r="AL103" s="8">
        <v>41.42</v>
      </c>
      <c r="AM103" s="8">
        <v>44.61</v>
      </c>
      <c r="AN103" s="8">
        <v>40.19</v>
      </c>
      <c r="AO103" s="8">
        <v>13.55</v>
      </c>
      <c r="AP103" s="1" t="s">
        <v>433</v>
      </c>
      <c r="AQ103" s="1" t="s">
        <v>206</v>
      </c>
      <c r="AR103" s="1" t="s">
        <v>77</v>
      </c>
      <c r="AS103" s="1" t="s">
        <v>124</v>
      </c>
      <c r="AT103" s="1" t="s">
        <v>96</v>
      </c>
      <c r="AU103" s="8">
        <v>4.33</v>
      </c>
      <c r="AV103" s="1" t="s">
        <v>77</v>
      </c>
      <c r="AW103" s="7" t="s">
        <v>97</v>
      </c>
      <c r="AX103" s="7" t="s">
        <v>68</v>
      </c>
      <c r="AY103" s="1" t="s">
        <v>430</v>
      </c>
    </row>
    <row r="104" spans="1:51" x14ac:dyDescent="0.25">
      <c r="A104" s="6">
        <v>99</v>
      </c>
      <c r="B104" s="7" t="s">
        <v>70</v>
      </c>
      <c r="C104" s="1" t="s">
        <v>434</v>
      </c>
      <c r="D104" s="1" t="s">
        <v>72</v>
      </c>
      <c r="E104" s="1" t="s">
        <v>73</v>
      </c>
      <c r="F104" s="8">
        <v>1.7</v>
      </c>
      <c r="G104" s="1" t="s">
        <v>146</v>
      </c>
      <c r="H104" s="1" t="s">
        <v>75</v>
      </c>
      <c r="I104" s="1" t="s">
        <v>76</v>
      </c>
      <c r="J104" s="9">
        <v>13600</v>
      </c>
      <c r="K104" s="9">
        <v>23120</v>
      </c>
      <c r="L104" s="8">
        <v>-37.51</v>
      </c>
      <c r="M104" s="8">
        <v>8498.64</v>
      </c>
      <c r="N104" s="8">
        <v>14447.69</v>
      </c>
      <c r="O104" s="1" t="s">
        <v>77</v>
      </c>
      <c r="P104" s="1" t="s">
        <v>78</v>
      </c>
      <c r="Q104" s="1" t="s">
        <v>78</v>
      </c>
      <c r="R104" s="1" t="s">
        <v>120</v>
      </c>
      <c r="S104" s="10">
        <v>59.3</v>
      </c>
      <c r="T104" s="6">
        <v>60</v>
      </c>
      <c r="U104" s="1" t="s">
        <v>435</v>
      </c>
      <c r="V104" s="1" t="s">
        <v>81</v>
      </c>
      <c r="W104" s="1" t="s">
        <v>151</v>
      </c>
      <c r="X104" s="1" t="s">
        <v>83</v>
      </c>
      <c r="Y104" s="1" t="s">
        <v>84</v>
      </c>
      <c r="Z104" s="1" t="s">
        <v>85</v>
      </c>
      <c r="AA104" s="1" t="s">
        <v>86</v>
      </c>
      <c r="AB104" s="1" t="s">
        <v>162</v>
      </c>
      <c r="AC104" s="1" t="s">
        <v>117</v>
      </c>
      <c r="AD104" s="1" t="s">
        <v>89</v>
      </c>
      <c r="AE104" s="1" t="s">
        <v>90</v>
      </c>
      <c r="AF104" s="1" t="s">
        <v>91</v>
      </c>
      <c r="AG104" s="1" t="s">
        <v>0</v>
      </c>
      <c r="AH104" s="1" t="s">
        <v>92</v>
      </c>
      <c r="AI104" s="1" t="s">
        <v>77</v>
      </c>
      <c r="AJ104" s="8">
        <v>1.52</v>
      </c>
      <c r="AK104" s="1" t="s">
        <v>238</v>
      </c>
      <c r="AL104" s="8">
        <v>37.44</v>
      </c>
      <c r="AM104" s="8">
        <v>40.09</v>
      </c>
      <c r="AN104" s="8">
        <v>39.66</v>
      </c>
      <c r="AO104" s="8">
        <v>14.66</v>
      </c>
      <c r="AP104" s="1" t="s">
        <v>436</v>
      </c>
      <c r="AQ104" s="1" t="s">
        <v>429</v>
      </c>
      <c r="AR104" s="1" t="s">
        <v>77</v>
      </c>
      <c r="AS104" s="1" t="s">
        <v>124</v>
      </c>
      <c r="AT104" s="1" t="s">
        <v>96</v>
      </c>
      <c r="AU104" s="8">
        <v>4.34</v>
      </c>
      <c r="AV104" s="1" t="s">
        <v>77</v>
      </c>
      <c r="AW104" s="7" t="s">
        <v>97</v>
      </c>
      <c r="AX104" s="7" t="s">
        <v>68</v>
      </c>
      <c r="AY104" s="1" t="s">
        <v>430</v>
      </c>
    </row>
    <row r="105" spans="1:51" x14ac:dyDescent="0.25">
      <c r="A105" s="6">
        <v>100</v>
      </c>
      <c r="B105" s="7" t="s">
        <v>70</v>
      </c>
      <c r="C105" s="1" t="s">
        <v>437</v>
      </c>
      <c r="D105" s="1" t="s">
        <v>72</v>
      </c>
      <c r="E105" s="1" t="s">
        <v>73</v>
      </c>
      <c r="F105" s="8">
        <v>1.71</v>
      </c>
      <c r="G105" s="1" t="s">
        <v>146</v>
      </c>
      <c r="H105" s="1" t="s">
        <v>75</v>
      </c>
      <c r="I105" s="1" t="s">
        <v>76</v>
      </c>
      <c r="J105" s="9">
        <v>13600</v>
      </c>
      <c r="K105" s="9">
        <v>23256</v>
      </c>
      <c r="L105" s="8">
        <v>-36</v>
      </c>
      <c r="M105" s="8">
        <v>8704</v>
      </c>
      <c r="N105" s="8">
        <v>14883.84</v>
      </c>
      <c r="O105" s="1" t="s">
        <v>77</v>
      </c>
      <c r="P105" s="1" t="s">
        <v>78</v>
      </c>
      <c r="Q105" s="1" t="s">
        <v>78</v>
      </c>
      <c r="R105" s="1" t="s">
        <v>120</v>
      </c>
      <c r="S105" s="10">
        <v>61.9</v>
      </c>
      <c r="T105" s="6">
        <v>59</v>
      </c>
      <c r="U105" s="1" t="s">
        <v>438</v>
      </c>
      <c r="V105" s="1" t="s">
        <v>81</v>
      </c>
      <c r="W105" s="1" t="s">
        <v>101</v>
      </c>
      <c r="X105" s="1" t="s">
        <v>152</v>
      </c>
      <c r="Y105" s="1" t="s">
        <v>84</v>
      </c>
      <c r="Z105" s="1" t="s">
        <v>85</v>
      </c>
      <c r="AA105" s="1" t="s">
        <v>86</v>
      </c>
      <c r="AB105" s="1" t="s">
        <v>101</v>
      </c>
      <c r="AC105" s="1" t="s">
        <v>117</v>
      </c>
      <c r="AD105" s="1" t="s">
        <v>89</v>
      </c>
      <c r="AE105" s="1" t="s">
        <v>90</v>
      </c>
      <c r="AF105" s="1" t="s">
        <v>91</v>
      </c>
      <c r="AG105" s="1" t="s">
        <v>0</v>
      </c>
      <c r="AH105" s="1" t="s">
        <v>92</v>
      </c>
      <c r="AI105" s="1" t="s">
        <v>128</v>
      </c>
      <c r="AJ105" s="8">
        <v>1.5</v>
      </c>
      <c r="AK105" s="1" t="s">
        <v>439</v>
      </c>
      <c r="AL105" s="8">
        <v>38.23</v>
      </c>
      <c r="AM105" s="8">
        <v>40.96</v>
      </c>
      <c r="AN105" s="8">
        <v>41.96</v>
      </c>
      <c r="AO105" s="8">
        <v>15.99</v>
      </c>
      <c r="AP105" s="1" t="s">
        <v>440</v>
      </c>
      <c r="AQ105" s="1" t="s">
        <v>159</v>
      </c>
      <c r="AR105" s="1" t="s">
        <v>77</v>
      </c>
      <c r="AS105" s="1" t="s">
        <v>124</v>
      </c>
      <c r="AT105" s="1" t="s">
        <v>96</v>
      </c>
      <c r="AU105" s="8">
        <v>4.9</v>
      </c>
      <c r="AV105" s="1" t="s">
        <v>77</v>
      </c>
      <c r="AW105" s="7" t="s">
        <v>97</v>
      </c>
      <c r="AX105" s="7" t="s">
        <v>68</v>
      </c>
      <c r="AY105" s="1" t="s">
        <v>430</v>
      </c>
    </row>
    <row r="106" spans="1:51" x14ac:dyDescent="0.25">
      <c r="A106" s="6">
        <v>101</v>
      </c>
      <c r="B106" s="7" t="s">
        <v>70</v>
      </c>
      <c r="C106" s="1" t="s">
        <v>441</v>
      </c>
      <c r="D106" s="1" t="s">
        <v>72</v>
      </c>
      <c r="E106" s="1" t="s">
        <v>73</v>
      </c>
      <c r="F106" s="8">
        <v>1.7</v>
      </c>
      <c r="G106" s="1" t="s">
        <v>146</v>
      </c>
      <c r="H106" s="1" t="s">
        <v>114</v>
      </c>
      <c r="I106" s="1" t="s">
        <v>76</v>
      </c>
      <c r="J106" s="9">
        <v>12800</v>
      </c>
      <c r="K106" s="9">
        <v>21760</v>
      </c>
      <c r="L106" s="8">
        <v>-38.87</v>
      </c>
      <c r="M106" s="8">
        <v>7824.64</v>
      </c>
      <c r="N106" s="8">
        <v>13301.89</v>
      </c>
      <c r="O106" s="1" t="s">
        <v>77</v>
      </c>
      <c r="P106" s="1" t="s">
        <v>78</v>
      </c>
      <c r="Q106" s="1" t="s">
        <v>78</v>
      </c>
      <c r="R106" s="1" t="s">
        <v>120</v>
      </c>
      <c r="S106" s="10">
        <v>63.2</v>
      </c>
      <c r="T106" s="6">
        <v>61</v>
      </c>
      <c r="U106" s="1" t="s">
        <v>442</v>
      </c>
      <c r="V106" s="1" t="s">
        <v>81</v>
      </c>
      <c r="W106" s="1" t="s">
        <v>151</v>
      </c>
      <c r="X106" s="1" t="s">
        <v>152</v>
      </c>
      <c r="Y106" s="1" t="s">
        <v>84</v>
      </c>
      <c r="Z106" s="1" t="s">
        <v>85</v>
      </c>
      <c r="AA106" s="1" t="s">
        <v>86</v>
      </c>
      <c r="AB106" s="1" t="s">
        <v>104</v>
      </c>
      <c r="AC106" s="1" t="s">
        <v>88</v>
      </c>
      <c r="AD106" s="1" t="s">
        <v>89</v>
      </c>
      <c r="AE106" s="1" t="s">
        <v>90</v>
      </c>
      <c r="AF106" s="1" t="s">
        <v>91</v>
      </c>
      <c r="AG106" s="1" t="s">
        <v>0</v>
      </c>
      <c r="AH106" s="1" t="s">
        <v>92</v>
      </c>
      <c r="AI106" s="1" t="s">
        <v>77</v>
      </c>
      <c r="AJ106" s="8">
        <v>1.45</v>
      </c>
      <c r="AK106" s="1" t="s">
        <v>153</v>
      </c>
      <c r="AL106" s="8">
        <v>40.95</v>
      </c>
      <c r="AM106" s="8">
        <v>44.34</v>
      </c>
      <c r="AN106" s="8">
        <v>41.04</v>
      </c>
      <c r="AO106" s="8">
        <v>14.18</v>
      </c>
      <c r="AP106" s="1" t="s">
        <v>183</v>
      </c>
      <c r="AQ106" s="1" t="s">
        <v>164</v>
      </c>
      <c r="AR106" s="1" t="s">
        <v>77</v>
      </c>
      <c r="AS106" s="1" t="s">
        <v>124</v>
      </c>
      <c r="AT106" s="1" t="s">
        <v>96</v>
      </c>
      <c r="AU106" s="8">
        <v>4.69</v>
      </c>
      <c r="AV106" s="1" t="s">
        <v>77</v>
      </c>
      <c r="AW106" s="7" t="s">
        <v>97</v>
      </c>
      <c r="AX106" s="7" t="s">
        <v>68</v>
      </c>
      <c r="AY106" s="1" t="s">
        <v>430</v>
      </c>
    </row>
    <row r="107" spans="1:51" x14ac:dyDescent="0.25">
      <c r="A107" s="6">
        <v>102</v>
      </c>
      <c r="B107" s="7" t="s">
        <v>70</v>
      </c>
      <c r="C107" s="1" t="s">
        <v>443</v>
      </c>
      <c r="D107" s="1" t="s">
        <v>72</v>
      </c>
      <c r="E107" s="1" t="s">
        <v>73</v>
      </c>
      <c r="F107" s="8">
        <v>1.7</v>
      </c>
      <c r="G107" s="1" t="s">
        <v>146</v>
      </c>
      <c r="H107" s="1" t="s">
        <v>126</v>
      </c>
      <c r="I107" s="1" t="s">
        <v>76</v>
      </c>
      <c r="J107" s="9">
        <v>11200</v>
      </c>
      <c r="K107" s="9">
        <v>19040</v>
      </c>
      <c r="L107" s="8">
        <v>-27</v>
      </c>
      <c r="M107" s="8">
        <v>8176</v>
      </c>
      <c r="N107" s="8">
        <v>13899.2</v>
      </c>
      <c r="O107" s="1" t="s">
        <v>77</v>
      </c>
      <c r="P107" s="1" t="s">
        <v>78</v>
      </c>
      <c r="Q107" s="1" t="s">
        <v>78</v>
      </c>
      <c r="R107" s="1" t="s">
        <v>96</v>
      </c>
      <c r="S107" s="10">
        <v>63.2</v>
      </c>
      <c r="T107" s="6">
        <v>60</v>
      </c>
      <c r="U107" s="1" t="s">
        <v>444</v>
      </c>
      <c r="V107" s="1" t="s">
        <v>81</v>
      </c>
      <c r="W107" s="1" t="s">
        <v>151</v>
      </c>
      <c r="X107" s="1" t="s">
        <v>83</v>
      </c>
      <c r="Y107" s="1" t="s">
        <v>101</v>
      </c>
      <c r="Z107" s="1" t="s">
        <v>85</v>
      </c>
      <c r="AA107" s="1" t="s">
        <v>86</v>
      </c>
      <c r="AB107" s="1" t="s">
        <v>162</v>
      </c>
      <c r="AC107" s="1" t="s">
        <v>88</v>
      </c>
      <c r="AD107" s="1" t="s">
        <v>89</v>
      </c>
      <c r="AE107" s="1" t="s">
        <v>105</v>
      </c>
      <c r="AF107" s="1" t="s">
        <v>91</v>
      </c>
      <c r="AG107" s="1" t="s">
        <v>0</v>
      </c>
      <c r="AH107" s="1" t="s">
        <v>92</v>
      </c>
      <c r="AI107" s="1" t="s">
        <v>106</v>
      </c>
      <c r="AJ107" s="8">
        <v>1.39</v>
      </c>
      <c r="AK107" s="1" t="s">
        <v>111</v>
      </c>
      <c r="AL107" s="8">
        <v>38.82</v>
      </c>
      <c r="AM107" s="8">
        <v>41.35</v>
      </c>
      <c r="AN107" s="8">
        <v>45.69</v>
      </c>
      <c r="AO107" s="8">
        <v>16.67</v>
      </c>
      <c r="AP107" s="1" t="s">
        <v>445</v>
      </c>
      <c r="AQ107" s="1" t="s">
        <v>77</v>
      </c>
      <c r="AR107" s="1" t="s">
        <v>77</v>
      </c>
      <c r="AS107" s="1" t="s">
        <v>0</v>
      </c>
      <c r="AT107" s="1" t="s">
        <v>96</v>
      </c>
      <c r="AU107" s="8">
        <v>4.58</v>
      </c>
      <c r="AV107" s="1" t="s">
        <v>77</v>
      </c>
      <c r="AW107" s="7" t="s">
        <v>97</v>
      </c>
      <c r="AX107" s="7" t="s">
        <v>68</v>
      </c>
      <c r="AY107" s="1" t="s">
        <v>430</v>
      </c>
    </row>
    <row r="108" spans="1:51" x14ac:dyDescent="0.25">
      <c r="A108" s="6">
        <v>103</v>
      </c>
      <c r="B108" s="7" t="s">
        <v>70</v>
      </c>
      <c r="C108" s="1" t="s">
        <v>446</v>
      </c>
      <c r="D108" s="1" t="s">
        <v>72</v>
      </c>
      <c r="E108" s="1" t="s">
        <v>73</v>
      </c>
      <c r="F108" s="8">
        <v>1.7</v>
      </c>
      <c r="G108" s="1" t="s">
        <v>146</v>
      </c>
      <c r="H108" s="1" t="s">
        <v>142</v>
      </c>
      <c r="I108" s="1" t="s">
        <v>76</v>
      </c>
      <c r="J108" s="9">
        <v>9500</v>
      </c>
      <c r="K108" s="9">
        <v>16150</v>
      </c>
      <c r="L108" s="8">
        <v>-23</v>
      </c>
      <c r="M108" s="8">
        <v>7315</v>
      </c>
      <c r="N108" s="8">
        <v>12435.5</v>
      </c>
      <c r="O108" s="1" t="s">
        <v>77</v>
      </c>
      <c r="P108" s="1" t="s">
        <v>78</v>
      </c>
      <c r="Q108" s="1" t="s">
        <v>78</v>
      </c>
      <c r="R108" s="1" t="s">
        <v>79</v>
      </c>
      <c r="S108" s="10">
        <v>63</v>
      </c>
      <c r="T108" s="6">
        <v>60</v>
      </c>
      <c r="U108" s="1" t="s">
        <v>447</v>
      </c>
      <c r="V108" s="1" t="s">
        <v>81</v>
      </c>
      <c r="W108" s="1" t="s">
        <v>82</v>
      </c>
      <c r="X108" s="1" t="s">
        <v>83</v>
      </c>
      <c r="Y108" s="1" t="s">
        <v>84</v>
      </c>
      <c r="Z108" s="1" t="s">
        <v>103</v>
      </c>
      <c r="AA108" s="1" t="s">
        <v>86</v>
      </c>
      <c r="AB108" s="1" t="s">
        <v>87</v>
      </c>
      <c r="AC108" s="1" t="s">
        <v>88</v>
      </c>
      <c r="AD108" s="1" t="s">
        <v>89</v>
      </c>
      <c r="AE108" s="1" t="s">
        <v>90</v>
      </c>
      <c r="AF108" s="1" t="s">
        <v>91</v>
      </c>
      <c r="AG108" s="1" t="s">
        <v>0</v>
      </c>
      <c r="AH108" s="1" t="s">
        <v>198</v>
      </c>
      <c r="AI108" s="1" t="s">
        <v>77</v>
      </c>
      <c r="AJ108" s="8">
        <v>1.47</v>
      </c>
      <c r="AK108" s="1" t="s">
        <v>111</v>
      </c>
      <c r="AL108" s="8">
        <v>38.95</v>
      </c>
      <c r="AM108" s="8">
        <v>42.3</v>
      </c>
      <c r="AN108" s="8">
        <v>42.2</v>
      </c>
      <c r="AO108" s="8">
        <v>15.84</v>
      </c>
      <c r="AP108" s="1" t="s">
        <v>279</v>
      </c>
      <c r="AQ108" s="1" t="s">
        <v>188</v>
      </c>
      <c r="AR108" s="1" t="s">
        <v>77</v>
      </c>
      <c r="AS108" s="1" t="s">
        <v>0</v>
      </c>
      <c r="AT108" s="1" t="s">
        <v>96</v>
      </c>
      <c r="AU108" s="8">
        <v>4.95</v>
      </c>
      <c r="AV108" s="1" t="s">
        <v>77</v>
      </c>
      <c r="AW108" s="7" t="s">
        <v>97</v>
      </c>
      <c r="AX108" s="7" t="s">
        <v>68</v>
      </c>
      <c r="AY108" s="1" t="s">
        <v>430</v>
      </c>
    </row>
    <row r="109" spans="1:51" x14ac:dyDescent="0.25">
      <c r="A109" s="6">
        <v>104</v>
      </c>
      <c r="B109" s="7" t="s">
        <v>70</v>
      </c>
      <c r="C109" s="1" t="s">
        <v>448</v>
      </c>
      <c r="D109" s="1" t="s">
        <v>72</v>
      </c>
      <c r="E109" s="1" t="s">
        <v>73</v>
      </c>
      <c r="F109" s="8">
        <v>1.95</v>
      </c>
      <c r="G109" s="1" t="s">
        <v>146</v>
      </c>
      <c r="H109" s="1" t="s">
        <v>226</v>
      </c>
      <c r="I109" s="1" t="s">
        <v>76</v>
      </c>
      <c r="J109" s="9">
        <v>7900</v>
      </c>
      <c r="K109" s="9">
        <v>15405</v>
      </c>
      <c r="L109" s="8">
        <v>-8</v>
      </c>
      <c r="M109" s="8">
        <v>7268</v>
      </c>
      <c r="N109" s="8">
        <v>14172.6</v>
      </c>
      <c r="O109" s="1" t="s">
        <v>77</v>
      </c>
      <c r="P109" s="1" t="s">
        <v>78</v>
      </c>
      <c r="Q109" s="1" t="s">
        <v>78</v>
      </c>
      <c r="R109" s="1" t="s">
        <v>96</v>
      </c>
      <c r="S109" s="10">
        <v>59.8</v>
      </c>
      <c r="T109" s="6">
        <v>63</v>
      </c>
      <c r="U109" s="1" t="s">
        <v>449</v>
      </c>
      <c r="V109" s="1" t="s">
        <v>81</v>
      </c>
      <c r="W109" s="1" t="s">
        <v>151</v>
      </c>
      <c r="X109" s="1" t="s">
        <v>83</v>
      </c>
      <c r="Y109" s="1" t="s">
        <v>101</v>
      </c>
      <c r="Z109" s="1" t="s">
        <v>103</v>
      </c>
      <c r="AA109" s="1" t="s">
        <v>86</v>
      </c>
      <c r="AB109" s="1" t="s">
        <v>104</v>
      </c>
      <c r="AC109" s="1" t="s">
        <v>88</v>
      </c>
      <c r="AD109" s="1" t="s">
        <v>89</v>
      </c>
      <c r="AE109" s="1" t="s">
        <v>90</v>
      </c>
      <c r="AF109" s="1" t="s">
        <v>91</v>
      </c>
      <c r="AG109" s="1" t="s">
        <v>0</v>
      </c>
      <c r="AH109" s="1" t="s">
        <v>92</v>
      </c>
      <c r="AI109" s="1" t="s">
        <v>106</v>
      </c>
      <c r="AJ109" s="8">
        <v>1.47</v>
      </c>
      <c r="AK109" s="1" t="s">
        <v>111</v>
      </c>
      <c r="AL109" s="8">
        <v>38.31</v>
      </c>
      <c r="AM109" s="8">
        <v>40.01</v>
      </c>
      <c r="AN109" s="8">
        <v>43.72</v>
      </c>
      <c r="AO109" s="8">
        <v>14.82</v>
      </c>
      <c r="AP109" s="1" t="s">
        <v>158</v>
      </c>
      <c r="AQ109" s="1" t="s">
        <v>206</v>
      </c>
      <c r="AR109" s="1" t="s">
        <v>77</v>
      </c>
      <c r="AS109" s="1" t="s">
        <v>0</v>
      </c>
      <c r="AT109" s="1" t="s">
        <v>96</v>
      </c>
      <c r="AU109" s="8">
        <v>4.93</v>
      </c>
      <c r="AV109" s="1" t="s">
        <v>77</v>
      </c>
      <c r="AW109" s="7" t="s">
        <v>97</v>
      </c>
      <c r="AX109" s="7" t="s">
        <v>68</v>
      </c>
      <c r="AY109" s="1" t="s">
        <v>430</v>
      </c>
    </row>
    <row r="110" spans="1:51" x14ac:dyDescent="0.25">
      <c r="A110" s="6">
        <v>105</v>
      </c>
      <c r="B110" s="7" t="s">
        <v>70</v>
      </c>
      <c r="C110" s="1" t="s">
        <v>450</v>
      </c>
      <c r="D110" s="1" t="s">
        <v>72</v>
      </c>
      <c r="E110" s="1" t="s">
        <v>73</v>
      </c>
      <c r="F110" s="8">
        <v>1.7</v>
      </c>
      <c r="G110" s="1" t="s">
        <v>180</v>
      </c>
      <c r="H110" s="1" t="s">
        <v>75</v>
      </c>
      <c r="I110" s="1" t="s">
        <v>76</v>
      </c>
      <c r="J110" s="9">
        <v>12000</v>
      </c>
      <c r="K110" s="9">
        <v>20400</v>
      </c>
      <c r="L110" s="8">
        <v>-38.77</v>
      </c>
      <c r="M110" s="8">
        <v>7347.6</v>
      </c>
      <c r="N110" s="8">
        <v>12490.92</v>
      </c>
      <c r="O110" s="1" t="s">
        <v>77</v>
      </c>
      <c r="P110" s="1" t="s">
        <v>78</v>
      </c>
      <c r="Q110" s="1" t="s">
        <v>78</v>
      </c>
      <c r="R110" s="1" t="s">
        <v>96</v>
      </c>
      <c r="S110" s="10">
        <v>64.8</v>
      </c>
      <c r="T110" s="6">
        <v>57</v>
      </c>
      <c r="U110" s="1" t="s">
        <v>451</v>
      </c>
      <c r="V110" s="1" t="s">
        <v>81</v>
      </c>
      <c r="W110" s="1" t="s">
        <v>151</v>
      </c>
      <c r="X110" s="1" t="s">
        <v>83</v>
      </c>
      <c r="Y110" s="1" t="s">
        <v>84</v>
      </c>
      <c r="Z110" s="1" t="s">
        <v>85</v>
      </c>
      <c r="AA110" s="1" t="s">
        <v>86</v>
      </c>
      <c r="AB110" s="1" t="s">
        <v>87</v>
      </c>
      <c r="AC110" s="1" t="s">
        <v>117</v>
      </c>
      <c r="AD110" s="1" t="s">
        <v>89</v>
      </c>
      <c r="AE110" s="1" t="s">
        <v>90</v>
      </c>
      <c r="AF110" s="1" t="s">
        <v>91</v>
      </c>
      <c r="AG110" s="1" t="s">
        <v>0</v>
      </c>
      <c r="AH110" s="1" t="s">
        <v>92</v>
      </c>
      <c r="AI110" s="1" t="s">
        <v>77</v>
      </c>
      <c r="AJ110" s="8">
        <v>1.4</v>
      </c>
      <c r="AK110" s="1" t="s">
        <v>299</v>
      </c>
      <c r="AL110" s="8">
        <v>38.21</v>
      </c>
      <c r="AM110" s="8">
        <v>40.42</v>
      </c>
      <c r="AN110" s="8">
        <v>42.28</v>
      </c>
      <c r="AO110" s="8">
        <v>18.01</v>
      </c>
      <c r="AP110" s="1" t="s">
        <v>422</v>
      </c>
      <c r="AQ110" s="1" t="s">
        <v>188</v>
      </c>
      <c r="AR110" s="1" t="s">
        <v>77</v>
      </c>
      <c r="AS110" s="1" t="s">
        <v>0</v>
      </c>
      <c r="AT110" s="1" t="s">
        <v>96</v>
      </c>
      <c r="AU110" s="8">
        <v>5.56</v>
      </c>
      <c r="AV110" s="1" t="s">
        <v>77</v>
      </c>
      <c r="AW110" s="7" t="s">
        <v>97</v>
      </c>
      <c r="AX110" s="7" t="s">
        <v>68</v>
      </c>
      <c r="AY110" s="1" t="s">
        <v>430</v>
      </c>
    </row>
    <row r="111" spans="1:51" x14ac:dyDescent="0.25">
      <c r="A111" s="6">
        <v>106</v>
      </c>
      <c r="B111" s="7" t="s">
        <v>70</v>
      </c>
      <c r="C111" s="1" t="s">
        <v>452</v>
      </c>
      <c r="D111" s="1" t="s">
        <v>72</v>
      </c>
      <c r="E111" s="1" t="s">
        <v>73</v>
      </c>
      <c r="F111" s="8">
        <v>1.7</v>
      </c>
      <c r="G111" s="1" t="s">
        <v>180</v>
      </c>
      <c r="H111" s="1" t="s">
        <v>79</v>
      </c>
      <c r="I111" s="1" t="s">
        <v>76</v>
      </c>
      <c r="J111" s="9">
        <v>10900</v>
      </c>
      <c r="K111" s="9">
        <v>18530</v>
      </c>
      <c r="L111" s="8">
        <v>-32.38</v>
      </c>
      <c r="M111" s="8">
        <v>7370.58</v>
      </c>
      <c r="N111" s="8">
        <v>12529.99</v>
      </c>
      <c r="O111" s="1" t="s">
        <v>77</v>
      </c>
      <c r="P111" s="1" t="s">
        <v>78</v>
      </c>
      <c r="Q111" s="1" t="s">
        <v>115</v>
      </c>
      <c r="R111" s="1" t="s">
        <v>79</v>
      </c>
      <c r="S111" s="10">
        <v>60.5</v>
      </c>
      <c r="T111" s="6">
        <v>58</v>
      </c>
      <c r="U111" s="1" t="s">
        <v>453</v>
      </c>
      <c r="V111" s="1" t="s">
        <v>81</v>
      </c>
      <c r="W111" s="1" t="s">
        <v>151</v>
      </c>
      <c r="X111" s="1" t="s">
        <v>83</v>
      </c>
      <c r="Y111" s="1" t="s">
        <v>102</v>
      </c>
      <c r="Z111" s="1" t="s">
        <v>103</v>
      </c>
      <c r="AA111" s="1" t="s">
        <v>86</v>
      </c>
      <c r="AB111" s="1" t="s">
        <v>87</v>
      </c>
      <c r="AC111" s="1" t="s">
        <v>117</v>
      </c>
      <c r="AD111" s="1" t="s">
        <v>89</v>
      </c>
      <c r="AE111" s="1" t="s">
        <v>90</v>
      </c>
      <c r="AF111" s="1" t="s">
        <v>91</v>
      </c>
      <c r="AG111" s="1" t="s">
        <v>96</v>
      </c>
      <c r="AH111" s="1" t="s">
        <v>198</v>
      </c>
      <c r="AI111" s="1" t="s">
        <v>414</v>
      </c>
      <c r="AJ111" s="8">
        <v>1.46</v>
      </c>
      <c r="AK111" s="1" t="s">
        <v>454</v>
      </c>
      <c r="AL111" s="17">
        <v>0</v>
      </c>
      <c r="AM111" s="17">
        <v>0</v>
      </c>
      <c r="AN111" s="17">
        <v>0</v>
      </c>
      <c r="AO111" s="17">
        <v>0</v>
      </c>
      <c r="AP111" s="1" t="s">
        <v>422</v>
      </c>
      <c r="AQ111" s="1" t="s">
        <v>77</v>
      </c>
      <c r="AR111" s="1" t="s">
        <v>77</v>
      </c>
      <c r="AS111" s="1" t="s">
        <v>0</v>
      </c>
      <c r="AT111" s="1" t="s">
        <v>96</v>
      </c>
      <c r="AU111" s="17">
        <v>0</v>
      </c>
      <c r="AV111" s="1" t="s">
        <v>77</v>
      </c>
      <c r="AW111" s="7" t="s">
        <v>97</v>
      </c>
      <c r="AX111" s="7" t="s">
        <v>68</v>
      </c>
      <c r="AY111" s="1" t="s">
        <v>430</v>
      </c>
    </row>
    <row r="112" spans="1:51" x14ac:dyDescent="0.25">
      <c r="A112" s="6">
        <v>107</v>
      </c>
      <c r="B112" s="7" t="s">
        <v>70</v>
      </c>
      <c r="C112" s="1" t="s">
        <v>455</v>
      </c>
      <c r="D112" s="1" t="s">
        <v>72</v>
      </c>
      <c r="E112" s="1" t="s">
        <v>73</v>
      </c>
      <c r="F112" s="8">
        <v>1.79</v>
      </c>
      <c r="G112" s="1" t="s">
        <v>180</v>
      </c>
      <c r="H112" s="1" t="s">
        <v>79</v>
      </c>
      <c r="I112" s="1" t="s">
        <v>76</v>
      </c>
      <c r="J112" s="9">
        <v>10900</v>
      </c>
      <c r="K112" s="9">
        <v>19511</v>
      </c>
      <c r="L112" s="8">
        <v>-28.27</v>
      </c>
      <c r="M112" s="8">
        <v>7818.57</v>
      </c>
      <c r="N112" s="8">
        <v>13995.24</v>
      </c>
      <c r="O112" s="1" t="s">
        <v>77</v>
      </c>
      <c r="P112" s="1" t="s">
        <v>78</v>
      </c>
      <c r="Q112" s="1" t="s">
        <v>78</v>
      </c>
      <c r="R112" s="1" t="s">
        <v>96</v>
      </c>
      <c r="S112" s="10">
        <v>63.1</v>
      </c>
      <c r="T112" s="6">
        <v>61</v>
      </c>
      <c r="U112" s="1" t="s">
        <v>456</v>
      </c>
      <c r="V112" s="1" t="s">
        <v>81</v>
      </c>
      <c r="W112" s="1" t="s">
        <v>151</v>
      </c>
      <c r="X112" s="1" t="s">
        <v>83</v>
      </c>
      <c r="Y112" s="1" t="s">
        <v>84</v>
      </c>
      <c r="Z112" s="1" t="s">
        <v>101</v>
      </c>
      <c r="AA112" s="1" t="s">
        <v>86</v>
      </c>
      <c r="AB112" s="1" t="s">
        <v>87</v>
      </c>
      <c r="AC112" s="1" t="s">
        <v>101</v>
      </c>
      <c r="AD112" s="1" t="s">
        <v>89</v>
      </c>
      <c r="AE112" s="1" t="s">
        <v>90</v>
      </c>
      <c r="AF112" s="1" t="s">
        <v>91</v>
      </c>
      <c r="AG112" s="1" t="s">
        <v>0</v>
      </c>
      <c r="AH112" s="1" t="s">
        <v>92</v>
      </c>
      <c r="AI112" s="1" t="s">
        <v>77</v>
      </c>
      <c r="AJ112" s="8">
        <v>1.45</v>
      </c>
      <c r="AK112" s="1" t="s">
        <v>299</v>
      </c>
      <c r="AL112" s="8">
        <v>38.56</v>
      </c>
      <c r="AM112" s="8">
        <v>40.04</v>
      </c>
      <c r="AN112" s="8">
        <v>47.43</v>
      </c>
      <c r="AO112" s="8">
        <v>18.35</v>
      </c>
      <c r="AP112" s="1" t="s">
        <v>332</v>
      </c>
      <c r="AQ112" s="1" t="s">
        <v>206</v>
      </c>
      <c r="AR112" s="1" t="s">
        <v>77</v>
      </c>
      <c r="AS112" s="1" t="s">
        <v>0</v>
      </c>
      <c r="AT112" s="1" t="s">
        <v>96</v>
      </c>
      <c r="AU112" s="8">
        <v>4.82</v>
      </c>
      <c r="AV112" s="1" t="s">
        <v>77</v>
      </c>
      <c r="AW112" s="7" t="s">
        <v>97</v>
      </c>
      <c r="AX112" s="7" t="s">
        <v>68</v>
      </c>
      <c r="AY112" s="1" t="s">
        <v>430</v>
      </c>
    </row>
    <row r="113" spans="1:51" x14ac:dyDescent="0.25">
      <c r="A113" s="6">
        <v>108</v>
      </c>
      <c r="B113" s="7" t="s">
        <v>70</v>
      </c>
      <c r="C113" s="1" t="s">
        <v>457</v>
      </c>
      <c r="D113" s="1" t="s">
        <v>72</v>
      </c>
      <c r="E113" s="1" t="s">
        <v>73</v>
      </c>
      <c r="F113" s="8">
        <v>1.7</v>
      </c>
      <c r="G113" s="1" t="s">
        <v>180</v>
      </c>
      <c r="H113" s="1" t="s">
        <v>79</v>
      </c>
      <c r="I113" s="1" t="s">
        <v>76</v>
      </c>
      <c r="J113" s="9">
        <v>10900</v>
      </c>
      <c r="K113" s="9">
        <v>18530</v>
      </c>
      <c r="L113" s="8">
        <v>-24</v>
      </c>
      <c r="M113" s="8">
        <v>8284</v>
      </c>
      <c r="N113" s="8">
        <v>14082.8</v>
      </c>
      <c r="O113" s="1" t="s">
        <v>77</v>
      </c>
      <c r="P113" s="1" t="s">
        <v>78</v>
      </c>
      <c r="Q113" s="1" t="s">
        <v>78</v>
      </c>
      <c r="R113" s="1" t="s">
        <v>96</v>
      </c>
      <c r="S113" s="10">
        <v>63.5</v>
      </c>
      <c r="T113" s="6">
        <v>62</v>
      </c>
      <c r="U113" s="1" t="s">
        <v>458</v>
      </c>
      <c r="V113" s="1" t="s">
        <v>81</v>
      </c>
      <c r="W113" s="1" t="s">
        <v>151</v>
      </c>
      <c r="X113" s="1" t="s">
        <v>83</v>
      </c>
      <c r="Y113" s="1" t="s">
        <v>101</v>
      </c>
      <c r="Z113" s="1" t="s">
        <v>101</v>
      </c>
      <c r="AA113" s="1" t="s">
        <v>86</v>
      </c>
      <c r="AB113" s="1" t="s">
        <v>87</v>
      </c>
      <c r="AC113" s="1" t="s">
        <v>88</v>
      </c>
      <c r="AD113" s="1" t="s">
        <v>89</v>
      </c>
      <c r="AE113" s="1" t="s">
        <v>90</v>
      </c>
      <c r="AF113" s="1" t="s">
        <v>91</v>
      </c>
      <c r="AG113" s="1" t="s">
        <v>0</v>
      </c>
      <c r="AH113" s="1" t="s">
        <v>92</v>
      </c>
      <c r="AI113" s="1" t="s">
        <v>106</v>
      </c>
      <c r="AJ113" s="8">
        <v>1.44</v>
      </c>
      <c r="AK113" s="1" t="s">
        <v>299</v>
      </c>
      <c r="AL113" s="8">
        <v>38.63</v>
      </c>
      <c r="AM113" s="8">
        <v>41.06</v>
      </c>
      <c r="AN113" s="8">
        <v>45.83</v>
      </c>
      <c r="AO113" s="8">
        <v>16.71</v>
      </c>
      <c r="AP113" s="1" t="s">
        <v>187</v>
      </c>
      <c r="AQ113" s="1" t="s">
        <v>188</v>
      </c>
      <c r="AR113" s="1" t="s">
        <v>77</v>
      </c>
      <c r="AS113" s="1" t="s">
        <v>0</v>
      </c>
      <c r="AT113" s="1" t="s">
        <v>96</v>
      </c>
      <c r="AU113" s="8">
        <v>5.19</v>
      </c>
      <c r="AV113" s="1" t="s">
        <v>77</v>
      </c>
      <c r="AW113" s="7" t="s">
        <v>97</v>
      </c>
      <c r="AX113" s="7" t="s">
        <v>68</v>
      </c>
      <c r="AY113" s="1" t="s">
        <v>430</v>
      </c>
    </row>
    <row r="114" spans="1:51" x14ac:dyDescent="0.25">
      <c r="A114" s="6">
        <v>109</v>
      </c>
      <c r="B114" s="7" t="s">
        <v>70</v>
      </c>
      <c r="C114" s="1" t="s">
        <v>459</v>
      </c>
      <c r="D114" s="1" t="s">
        <v>72</v>
      </c>
      <c r="E114" s="1" t="s">
        <v>73</v>
      </c>
      <c r="F114" s="8">
        <v>1.73</v>
      </c>
      <c r="G114" s="1" t="s">
        <v>180</v>
      </c>
      <c r="H114" s="1" t="s">
        <v>126</v>
      </c>
      <c r="I114" s="1" t="s">
        <v>76</v>
      </c>
      <c r="J114" s="9">
        <v>10100</v>
      </c>
      <c r="K114" s="9">
        <v>17473</v>
      </c>
      <c r="L114" s="8">
        <v>-18.9</v>
      </c>
      <c r="M114" s="8">
        <v>8191.1</v>
      </c>
      <c r="N114" s="8">
        <v>14170.6</v>
      </c>
      <c r="O114" s="1" t="s">
        <v>77</v>
      </c>
      <c r="P114" s="1" t="s">
        <v>78</v>
      </c>
      <c r="Q114" s="1" t="s">
        <v>78</v>
      </c>
      <c r="R114" s="1" t="s">
        <v>96</v>
      </c>
      <c r="S114" s="10">
        <v>61.8</v>
      </c>
      <c r="T114" s="6">
        <v>58</v>
      </c>
      <c r="U114" s="1" t="s">
        <v>460</v>
      </c>
      <c r="V114" s="1" t="s">
        <v>81</v>
      </c>
      <c r="W114" s="1" t="s">
        <v>151</v>
      </c>
      <c r="X114" s="1" t="s">
        <v>83</v>
      </c>
      <c r="Y114" s="1" t="s">
        <v>84</v>
      </c>
      <c r="Z114" s="1" t="s">
        <v>85</v>
      </c>
      <c r="AA114" s="1" t="s">
        <v>86</v>
      </c>
      <c r="AB114" s="1" t="s">
        <v>104</v>
      </c>
      <c r="AC114" s="1" t="s">
        <v>88</v>
      </c>
      <c r="AD114" s="1" t="s">
        <v>89</v>
      </c>
      <c r="AE114" s="1" t="s">
        <v>90</v>
      </c>
      <c r="AF114" s="1" t="s">
        <v>91</v>
      </c>
      <c r="AG114" s="1" t="s">
        <v>0</v>
      </c>
      <c r="AH114" s="1" t="s">
        <v>92</v>
      </c>
      <c r="AI114" s="1" t="s">
        <v>106</v>
      </c>
      <c r="AJ114" s="8">
        <v>1.51</v>
      </c>
      <c r="AK114" s="1" t="s">
        <v>134</v>
      </c>
      <c r="AL114" s="8">
        <v>39.4</v>
      </c>
      <c r="AM114" s="8">
        <v>42.74</v>
      </c>
      <c r="AN114" s="8">
        <v>40.26</v>
      </c>
      <c r="AO114" s="8">
        <v>14.81</v>
      </c>
      <c r="AP114" s="1" t="s">
        <v>461</v>
      </c>
      <c r="AQ114" s="1" t="s">
        <v>164</v>
      </c>
      <c r="AR114" s="1" t="s">
        <v>77</v>
      </c>
      <c r="AS114" s="1" t="s">
        <v>0</v>
      </c>
      <c r="AT114" s="1" t="s">
        <v>96</v>
      </c>
      <c r="AU114" s="8">
        <v>4.23</v>
      </c>
      <c r="AV114" s="1" t="s">
        <v>77</v>
      </c>
      <c r="AW114" s="7" t="s">
        <v>97</v>
      </c>
      <c r="AX114" s="7" t="s">
        <v>68</v>
      </c>
      <c r="AY114" s="1" t="s">
        <v>430</v>
      </c>
    </row>
    <row r="115" spans="1:51" x14ac:dyDescent="0.25">
      <c r="A115" s="6">
        <v>110</v>
      </c>
      <c r="B115" s="7" t="s">
        <v>70</v>
      </c>
      <c r="C115" s="1" t="s">
        <v>462</v>
      </c>
      <c r="D115" s="1" t="s">
        <v>72</v>
      </c>
      <c r="E115" s="1" t="s">
        <v>73</v>
      </c>
      <c r="F115" s="8">
        <v>1.79</v>
      </c>
      <c r="G115" s="1" t="s">
        <v>180</v>
      </c>
      <c r="H115" s="1" t="s">
        <v>126</v>
      </c>
      <c r="I115" s="1" t="s">
        <v>76</v>
      </c>
      <c r="J115" s="9">
        <v>10100</v>
      </c>
      <c r="K115" s="9">
        <v>18079</v>
      </c>
      <c r="L115" s="8">
        <v>-14.86</v>
      </c>
      <c r="M115" s="8">
        <v>8599.14</v>
      </c>
      <c r="N115" s="8">
        <v>15392.46</v>
      </c>
      <c r="O115" s="1" t="s">
        <v>77</v>
      </c>
      <c r="P115" s="1" t="s">
        <v>78</v>
      </c>
      <c r="Q115" s="1" t="s">
        <v>78</v>
      </c>
      <c r="R115" s="1" t="s">
        <v>79</v>
      </c>
      <c r="S115" s="10">
        <v>62.7</v>
      </c>
      <c r="T115" s="6">
        <v>61</v>
      </c>
      <c r="U115" s="1" t="s">
        <v>463</v>
      </c>
      <c r="V115" s="1" t="s">
        <v>81</v>
      </c>
      <c r="W115" s="1" t="s">
        <v>82</v>
      </c>
      <c r="X115" s="1" t="s">
        <v>83</v>
      </c>
      <c r="Y115" s="1" t="s">
        <v>84</v>
      </c>
      <c r="Z115" s="1" t="s">
        <v>85</v>
      </c>
      <c r="AA115" s="1" t="s">
        <v>86</v>
      </c>
      <c r="AB115" s="1" t="s">
        <v>87</v>
      </c>
      <c r="AC115" s="1" t="s">
        <v>117</v>
      </c>
      <c r="AD115" s="1" t="s">
        <v>101</v>
      </c>
      <c r="AE115" s="1" t="s">
        <v>90</v>
      </c>
      <c r="AF115" s="1" t="s">
        <v>91</v>
      </c>
      <c r="AG115" s="1" t="s">
        <v>0</v>
      </c>
      <c r="AH115" s="1" t="s">
        <v>92</v>
      </c>
      <c r="AI115" s="1" t="s">
        <v>77</v>
      </c>
      <c r="AJ115" s="8">
        <v>1.5</v>
      </c>
      <c r="AK115" s="1" t="s">
        <v>134</v>
      </c>
      <c r="AL115" s="8">
        <v>37.23</v>
      </c>
      <c r="AM115" s="8">
        <v>40.04</v>
      </c>
      <c r="AN115" s="8">
        <v>49.97</v>
      </c>
      <c r="AO115" s="8">
        <v>18.3</v>
      </c>
      <c r="AP115" s="1" t="s">
        <v>464</v>
      </c>
      <c r="AQ115" s="1" t="s">
        <v>77</v>
      </c>
      <c r="AR115" s="1" t="s">
        <v>77</v>
      </c>
      <c r="AS115" s="1" t="s">
        <v>0</v>
      </c>
      <c r="AT115" s="1" t="s">
        <v>96</v>
      </c>
      <c r="AU115" s="8">
        <v>4.35</v>
      </c>
      <c r="AV115" s="1" t="s">
        <v>77</v>
      </c>
      <c r="AW115" s="7" t="s">
        <v>97</v>
      </c>
      <c r="AX115" s="7" t="s">
        <v>68</v>
      </c>
      <c r="AY115" s="1" t="s">
        <v>430</v>
      </c>
    </row>
    <row r="116" spans="1:51" x14ac:dyDescent="0.25">
      <c r="A116" s="6">
        <v>111</v>
      </c>
      <c r="B116" s="7" t="s">
        <v>70</v>
      </c>
      <c r="C116" s="1" t="s">
        <v>465</v>
      </c>
      <c r="D116" s="1" t="s">
        <v>72</v>
      </c>
      <c r="E116" s="1" t="s">
        <v>73</v>
      </c>
      <c r="F116" s="8">
        <v>1.7</v>
      </c>
      <c r="G116" s="1" t="s">
        <v>180</v>
      </c>
      <c r="H116" s="1" t="s">
        <v>142</v>
      </c>
      <c r="I116" s="1" t="s">
        <v>76</v>
      </c>
      <c r="J116" s="9">
        <v>8800</v>
      </c>
      <c r="K116" s="9">
        <v>14960</v>
      </c>
      <c r="L116" s="8">
        <v>-32</v>
      </c>
      <c r="M116" s="8">
        <v>5984</v>
      </c>
      <c r="N116" s="8">
        <v>10172.8</v>
      </c>
      <c r="O116" s="1" t="s">
        <v>77</v>
      </c>
      <c r="P116" s="1" t="s">
        <v>78</v>
      </c>
      <c r="Q116" s="1" t="s">
        <v>78</v>
      </c>
      <c r="R116" s="1" t="s">
        <v>96</v>
      </c>
      <c r="S116" s="10">
        <v>63.5</v>
      </c>
      <c r="T116" s="6">
        <v>62</v>
      </c>
      <c r="U116" s="1" t="s">
        <v>466</v>
      </c>
      <c r="V116" s="1" t="s">
        <v>81</v>
      </c>
      <c r="W116" s="1" t="s">
        <v>151</v>
      </c>
      <c r="X116" s="1" t="s">
        <v>152</v>
      </c>
      <c r="Y116" s="1" t="s">
        <v>223</v>
      </c>
      <c r="Z116" s="1" t="s">
        <v>85</v>
      </c>
      <c r="AA116" s="1" t="s">
        <v>86</v>
      </c>
      <c r="AB116" s="1" t="s">
        <v>104</v>
      </c>
      <c r="AC116" s="1" t="s">
        <v>88</v>
      </c>
      <c r="AD116" s="1" t="s">
        <v>89</v>
      </c>
      <c r="AE116" s="1" t="s">
        <v>90</v>
      </c>
      <c r="AF116" s="1" t="s">
        <v>91</v>
      </c>
      <c r="AG116" s="1" t="s">
        <v>0</v>
      </c>
      <c r="AH116" s="1" t="s">
        <v>92</v>
      </c>
      <c r="AI116" s="1" t="s">
        <v>106</v>
      </c>
      <c r="AJ116" s="8">
        <v>1.38</v>
      </c>
      <c r="AK116" s="1" t="s">
        <v>111</v>
      </c>
      <c r="AL116" s="8">
        <v>39.44</v>
      </c>
      <c r="AM116" s="8">
        <v>41.72</v>
      </c>
      <c r="AN116" s="8">
        <v>47.12</v>
      </c>
      <c r="AO116" s="8">
        <v>16.91</v>
      </c>
      <c r="AP116" s="1" t="s">
        <v>467</v>
      </c>
      <c r="AQ116" s="1" t="s">
        <v>206</v>
      </c>
      <c r="AR116" s="1" t="s">
        <v>77</v>
      </c>
      <c r="AS116" s="1" t="s">
        <v>0</v>
      </c>
      <c r="AT116" s="1" t="s">
        <v>96</v>
      </c>
      <c r="AU116" s="8">
        <v>4.81</v>
      </c>
      <c r="AV116" s="1" t="s">
        <v>77</v>
      </c>
      <c r="AW116" s="7" t="s">
        <v>97</v>
      </c>
      <c r="AX116" s="7" t="s">
        <v>68</v>
      </c>
      <c r="AY116" s="1" t="s">
        <v>430</v>
      </c>
    </row>
    <row r="117" spans="1:51" x14ac:dyDescent="0.25">
      <c r="A117" s="6">
        <v>112</v>
      </c>
      <c r="B117" s="7" t="s">
        <v>70</v>
      </c>
      <c r="C117" s="1" t="s">
        <v>468</v>
      </c>
      <c r="D117" s="1" t="s">
        <v>72</v>
      </c>
      <c r="E117" s="1" t="s">
        <v>73</v>
      </c>
      <c r="F117" s="8">
        <v>1.82</v>
      </c>
      <c r="G117" s="1" t="s">
        <v>180</v>
      </c>
      <c r="H117" s="1" t="s">
        <v>226</v>
      </c>
      <c r="I117" s="1" t="s">
        <v>76</v>
      </c>
      <c r="J117" s="9">
        <v>7400</v>
      </c>
      <c r="K117" s="9">
        <v>13468</v>
      </c>
      <c r="L117" s="8">
        <v>-26</v>
      </c>
      <c r="M117" s="8">
        <v>5476</v>
      </c>
      <c r="N117" s="8">
        <v>9966.32</v>
      </c>
      <c r="O117" s="1" t="s">
        <v>77</v>
      </c>
      <c r="P117" s="1" t="s">
        <v>78</v>
      </c>
      <c r="Q117" s="1" t="s">
        <v>78</v>
      </c>
      <c r="R117" s="1" t="s">
        <v>96</v>
      </c>
      <c r="S117" s="10">
        <v>61.6</v>
      </c>
      <c r="T117" s="6">
        <v>57</v>
      </c>
      <c r="U117" s="1" t="s">
        <v>469</v>
      </c>
      <c r="V117" s="1" t="s">
        <v>81</v>
      </c>
      <c r="W117" s="1" t="s">
        <v>186</v>
      </c>
      <c r="X117" s="1" t="s">
        <v>83</v>
      </c>
      <c r="Y117" s="1" t="s">
        <v>84</v>
      </c>
      <c r="Z117" s="1" t="s">
        <v>101</v>
      </c>
      <c r="AA117" s="1" t="s">
        <v>86</v>
      </c>
      <c r="AB117" s="1" t="s">
        <v>101</v>
      </c>
      <c r="AC117" s="1" t="s">
        <v>88</v>
      </c>
      <c r="AD117" s="1" t="s">
        <v>89</v>
      </c>
      <c r="AE117" s="1" t="s">
        <v>90</v>
      </c>
      <c r="AF117" s="1" t="s">
        <v>91</v>
      </c>
      <c r="AG117" s="1" t="s">
        <v>0</v>
      </c>
      <c r="AH117" s="1" t="s">
        <v>92</v>
      </c>
      <c r="AI117" s="1" t="s">
        <v>106</v>
      </c>
      <c r="AJ117" s="8">
        <v>1.45</v>
      </c>
      <c r="AK117" s="1" t="s">
        <v>93</v>
      </c>
      <c r="AL117" s="8">
        <v>38.07</v>
      </c>
      <c r="AM117" s="8">
        <v>40.25</v>
      </c>
      <c r="AN117" s="8">
        <v>39.7</v>
      </c>
      <c r="AO117" s="8">
        <v>16.44</v>
      </c>
      <c r="AP117" s="1" t="s">
        <v>470</v>
      </c>
      <c r="AQ117" s="1" t="s">
        <v>77</v>
      </c>
      <c r="AR117" s="1" t="s">
        <v>77</v>
      </c>
      <c r="AS117" s="1" t="s">
        <v>0</v>
      </c>
      <c r="AT117" s="1" t="s">
        <v>96</v>
      </c>
      <c r="AU117" s="8">
        <v>4.96</v>
      </c>
      <c r="AV117" s="1" t="s">
        <v>77</v>
      </c>
      <c r="AW117" s="7" t="s">
        <v>97</v>
      </c>
      <c r="AX117" s="7" t="s">
        <v>68</v>
      </c>
      <c r="AY117" s="1" t="s">
        <v>430</v>
      </c>
    </row>
    <row r="118" spans="1:51" x14ac:dyDescent="0.25">
      <c r="A118" s="6">
        <v>113</v>
      </c>
      <c r="B118" s="7" t="s">
        <v>70</v>
      </c>
      <c r="C118" s="1" t="s">
        <v>471</v>
      </c>
      <c r="D118" s="1" t="s">
        <v>72</v>
      </c>
      <c r="E118" s="1" t="s">
        <v>73</v>
      </c>
      <c r="F118" s="8">
        <v>1.7</v>
      </c>
      <c r="G118" s="1" t="s">
        <v>180</v>
      </c>
      <c r="H118" s="1" t="s">
        <v>226</v>
      </c>
      <c r="I118" s="1" t="s">
        <v>76</v>
      </c>
      <c r="J118" s="9">
        <v>7400</v>
      </c>
      <c r="K118" s="9">
        <v>12580</v>
      </c>
      <c r="L118" s="8">
        <v>-18.97</v>
      </c>
      <c r="M118" s="8">
        <v>5996.22</v>
      </c>
      <c r="N118" s="8">
        <v>10193.57</v>
      </c>
      <c r="O118" s="1" t="s">
        <v>77</v>
      </c>
      <c r="P118" s="1" t="s">
        <v>78</v>
      </c>
      <c r="Q118" s="1" t="s">
        <v>78</v>
      </c>
      <c r="R118" s="1" t="s">
        <v>96</v>
      </c>
      <c r="S118" s="10">
        <v>57.5</v>
      </c>
      <c r="T118" s="6">
        <v>62</v>
      </c>
      <c r="U118" s="1" t="s">
        <v>472</v>
      </c>
      <c r="V118" s="1" t="s">
        <v>81</v>
      </c>
      <c r="W118" s="1" t="s">
        <v>82</v>
      </c>
      <c r="X118" s="1" t="s">
        <v>83</v>
      </c>
      <c r="Y118" s="1" t="s">
        <v>84</v>
      </c>
      <c r="Z118" s="1" t="s">
        <v>85</v>
      </c>
      <c r="AA118" s="1" t="s">
        <v>86</v>
      </c>
      <c r="AB118" s="1" t="s">
        <v>162</v>
      </c>
      <c r="AC118" s="1" t="s">
        <v>117</v>
      </c>
      <c r="AD118" s="1" t="s">
        <v>89</v>
      </c>
      <c r="AE118" s="1" t="s">
        <v>90</v>
      </c>
      <c r="AF118" s="1" t="s">
        <v>91</v>
      </c>
      <c r="AG118" s="1" t="s">
        <v>0</v>
      </c>
      <c r="AH118" s="1" t="s">
        <v>92</v>
      </c>
      <c r="AI118" s="1" t="s">
        <v>77</v>
      </c>
      <c r="AJ118" s="8">
        <v>1.4</v>
      </c>
      <c r="AK118" s="1" t="s">
        <v>454</v>
      </c>
      <c r="AL118" s="8">
        <v>37.77</v>
      </c>
      <c r="AM118" s="8">
        <v>40.08</v>
      </c>
      <c r="AN118" s="8">
        <v>35.95</v>
      </c>
      <c r="AO118" s="8">
        <v>11.88</v>
      </c>
      <c r="AP118" s="1" t="s">
        <v>473</v>
      </c>
      <c r="AQ118" s="1" t="s">
        <v>206</v>
      </c>
      <c r="AR118" s="1" t="s">
        <v>77</v>
      </c>
      <c r="AS118" s="1" t="s">
        <v>0</v>
      </c>
      <c r="AT118" s="1" t="s">
        <v>96</v>
      </c>
      <c r="AU118" s="8">
        <v>4.93</v>
      </c>
      <c r="AV118" s="1" t="s">
        <v>77</v>
      </c>
      <c r="AW118" s="7" t="s">
        <v>97</v>
      </c>
      <c r="AX118" s="7" t="s">
        <v>68</v>
      </c>
      <c r="AY118" s="1" t="s">
        <v>430</v>
      </c>
    </row>
    <row r="119" spans="1:51" x14ac:dyDescent="0.25">
      <c r="A119" s="6">
        <v>114</v>
      </c>
      <c r="B119" s="7" t="s">
        <v>70</v>
      </c>
      <c r="C119" s="1" t="s">
        <v>474</v>
      </c>
      <c r="D119" s="1" t="s">
        <v>72</v>
      </c>
      <c r="E119" s="1" t="s">
        <v>73</v>
      </c>
      <c r="F119" s="8">
        <v>1.7</v>
      </c>
      <c r="G119" s="1" t="s">
        <v>232</v>
      </c>
      <c r="H119" s="1" t="s">
        <v>75</v>
      </c>
      <c r="I119" s="1" t="s">
        <v>76</v>
      </c>
      <c r="J119" s="9">
        <v>10300</v>
      </c>
      <c r="K119" s="9">
        <v>17510</v>
      </c>
      <c r="L119" s="8">
        <v>-30.01</v>
      </c>
      <c r="M119" s="8">
        <v>7208.969999999999</v>
      </c>
      <c r="N119" s="8">
        <v>12255.25</v>
      </c>
      <c r="O119" s="1" t="s">
        <v>77</v>
      </c>
      <c r="P119" s="1" t="s">
        <v>78</v>
      </c>
      <c r="Q119" s="1" t="s">
        <v>78</v>
      </c>
      <c r="R119" s="1" t="s">
        <v>120</v>
      </c>
      <c r="S119" s="10">
        <v>62.7</v>
      </c>
      <c r="T119" s="6">
        <v>61</v>
      </c>
      <c r="U119" s="1" t="s">
        <v>475</v>
      </c>
      <c r="V119" s="1" t="s">
        <v>81</v>
      </c>
      <c r="W119" s="1" t="s">
        <v>82</v>
      </c>
      <c r="X119" s="1" t="s">
        <v>83</v>
      </c>
      <c r="Y119" s="1" t="s">
        <v>84</v>
      </c>
      <c r="Z119" s="1" t="s">
        <v>245</v>
      </c>
      <c r="AA119" s="1" t="s">
        <v>86</v>
      </c>
      <c r="AB119" s="1" t="s">
        <v>101</v>
      </c>
      <c r="AC119" s="1" t="s">
        <v>88</v>
      </c>
      <c r="AD119" s="1" t="s">
        <v>89</v>
      </c>
      <c r="AE119" s="1" t="s">
        <v>234</v>
      </c>
      <c r="AF119" s="1" t="s">
        <v>91</v>
      </c>
      <c r="AG119" s="1" t="s">
        <v>0</v>
      </c>
      <c r="AH119" s="1" t="s">
        <v>92</v>
      </c>
      <c r="AI119" s="1" t="s">
        <v>106</v>
      </c>
      <c r="AJ119" s="8">
        <v>1.47</v>
      </c>
      <c r="AK119" s="1" t="s">
        <v>111</v>
      </c>
      <c r="AL119" s="8">
        <v>39.38</v>
      </c>
      <c r="AM119" s="8">
        <v>41.47</v>
      </c>
      <c r="AN119" s="8">
        <v>42.53</v>
      </c>
      <c r="AO119" s="8">
        <v>16.59</v>
      </c>
      <c r="AP119" s="1" t="s">
        <v>476</v>
      </c>
      <c r="AQ119" s="1" t="s">
        <v>247</v>
      </c>
      <c r="AR119" s="1" t="s">
        <v>77</v>
      </c>
      <c r="AS119" s="1" t="s">
        <v>124</v>
      </c>
      <c r="AT119" s="1" t="s">
        <v>96</v>
      </c>
      <c r="AU119" s="8">
        <v>4.75</v>
      </c>
      <c r="AV119" s="1" t="s">
        <v>77</v>
      </c>
      <c r="AW119" s="7" t="s">
        <v>97</v>
      </c>
      <c r="AX119" s="7" t="s">
        <v>68</v>
      </c>
      <c r="AY119" s="1" t="s">
        <v>430</v>
      </c>
    </row>
    <row r="120" spans="1:51" x14ac:dyDescent="0.25">
      <c r="A120" s="6">
        <v>115</v>
      </c>
      <c r="B120" s="7" t="s">
        <v>70</v>
      </c>
      <c r="C120" s="1" t="s">
        <v>477</v>
      </c>
      <c r="D120" s="1" t="s">
        <v>72</v>
      </c>
      <c r="E120" s="1" t="s">
        <v>73</v>
      </c>
      <c r="F120" s="8">
        <v>1.7</v>
      </c>
      <c r="G120" s="1" t="s">
        <v>232</v>
      </c>
      <c r="H120" s="1" t="s">
        <v>114</v>
      </c>
      <c r="I120" s="1" t="s">
        <v>76</v>
      </c>
      <c r="J120" s="9">
        <v>9800</v>
      </c>
      <c r="K120" s="9">
        <v>16660</v>
      </c>
      <c r="L120" s="8">
        <v>-43.12</v>
      </c>
      <c r="M120" s="8">
        <v>5574.24</v>
      </c>
      <c r="N120" s="8">
        <v>9476.21</v>
      </c>
      <c r="O120" s="1" t="s">
        <v>77</v>
      </c>
      <c r="P120" s="1" t="s">
        <v>78</v>
      </c>
      <c r="Q120" s="1" t="s">
        <v>78</v>
      </c>
      <c r="R120" s="1" t="s">
        <v>120</v>
      </c>
      <c r="S120" s="10">
        <v>65</v>
      </c>
      <c r="T120" s="6">
        <v>63</v>
      </c>
      <c r="U120" s="1" t="s">
        <v>478</v>
      </c>
      <c r="V120" s="1" t="s">
        <v>81</v>
      </c>
      <c r="W120" s="1" t="s">
        <v>151</v>
      </c>
      <c r="X120" s="1" t="s">
        <v>152</v>
      </c>
      <c r="Y120" s="1" t="s">
        <v>223</v>
      </c>
      <c r="Z120" s="1" t="s">
        <v>85</v>
      </c>
      <c r="AA120" s="1" t="s">
        <v>86</v>
      </c>
      <c r="AB120" s="1" t="s">
        <v>87</v>
      </c>
      <c r="AC120" s="1" t="s">
        <v>117</v>
      </c>
      <c r="AD120" s="1" t="s">
        <v>285</v>
      </c>
      <c r="AE120" s="1" t="s">
        <v>234</v>
      </c>
      <c r="AF120" s="1" t="s">
        <v>91</v>
      </c>
      <c r="AG120" s="1" t="s">
        <v>0</v>
      </c>
      <c r="AH120" s="1" t="s">
        <v>92</v>
      </c>
      <c r="AI120" s="1" t="s">
        <v>77</v>
      </c>
      <c r="AJ120" s="8">
        <v>1.39</v>
      </c>
      <c r="AK120" s="1" t="s">
        <v>479</v>
      </c>
      <c r="AL120" s="8">
        <v>37.6</v>
      </c>
      <c r="AM120" s="8">
        <v>39.91</v>
      </c>
      <c r="AN120" s="8">
        <v>50.09</v>
      </c>
      <c r="AO120" s="8">
        <v>19.22</v>
      </c>
      <c r="AP120" s="1" t="s">
        <v>382</v>
      </c>
      <c r="AQ120" s="1" t="s">
        <v>290</v>
      </c>
      <c r="AR120" s="1" t="s">
        <v>77</v>
      </c>
      <c r="AS120" s="1" t="s">
        <v>124</v>
      </c>
      <c r="AT120" s="1" t="s">
        <v>96</v>
      </c>
      <c r="AU120" s="8">
        <v>5.6</v>
      </c>
      <c r="AV120" s="1" t="s">
        <v>77</v>
      </c>
      <c r="AW120" s="7" t="s">
        <v>97</v>
      </c>
      <c r="AX120" s="7" t="s">
        <v>68</v>
      </c>
      <c r="AY120" s="1" t="s">
        <v>430</v>
      </c>
    </row>
    <row r="121" spans="1:51" x14ac:dyDescent="0.25">
      <c r="A121" s="6">
        <v>116</v>
      </c>
      <c r="B121" s="7" t="s">
        <v>70</v>
      </c>
      <c r="C121" s="1" t="s">
        <v>480</v>
      </c>
      <c r="D121" s="1" t="s">
        <v>72</v>
      </c>
      <c r="E121" s="1" t="s">
        <v>73</v>
      </c>
      <c r="F121" s="8">
        <v>1.7</v>
      </c>
      <c r="G121" s="1" t="s">
        <v>232</v>
      </c>
      <c r="H121" s="1" t="s">
        <v>114</v>
      </c>
      <c r="I121" s="1" t="s">
        <v>76</v>
      </c>
      <c r="J121" s="9">
        <v>9800</v>
      </c>
      <c r="K121" s="9">
        <v>16660</v>
      </c>
      <c r="L121" s="8">
        <v>-34.45</v>
      </c>
      <c r="M121" s="8">
        <v>6423.9</v>
      </c>
      <c r="N121" s="8">
        <v>10920.63</v>
      </c>
      <c r="O121" s="1" t="s">
        <v>77</v>
      </c>
      <c r="P121" s="1" t="s">
        <v>78</v>
      </c>
      <c r="Q121" s="1" t="s">
        <v>78</v>
      </c>
      <c r="R121" s="1" t="s">
        <v>96</v>
      </c>
      <c r="S121" s="10">
        <v>62.9</v>
      </c>
      <c r="T121" s="6">
        <v>58</v>
      </c>
      <c r="U121" s="1" t="s">
        <v>481</v>
      </c>
      <c r="V121" s="1" t="s">
        <v>81</v>
      </c>
      <c r="W121" s="1" t="s">
        <v>151</v>
      </c>
      <c r="X121" s="1" t="s">
        <v>152</v>
      </c>
      <c r="Y121" s="1" t="s">
        <v>84</v>
      </c>
      <c r="Z121" s="1" t="s">
        <v>85</v>
      </c>
      <c r="AA121" s="1" t="s">
        <v>86</v>
      </c>
      <c r="AB121" s="1" t="s">
        <v>87</v>
      </c>
      <c r="AC121" s="1" t="s">
        <v>117</v>
      </c>
      <c r="AD121" s="1" t="s">
        <v>89</v>
      </c>
      <c r="AE121" s="1" t="s">
        <v>90</v>
      </c>
      <c r="AF121" s="1" t="s">
        <v>91</v>
      </c>
      <c r="AG121" s="1" t="s">
        <v>101</v>
      </c>
      <c r="AH121" s="1" t="s">
        <v>92</v>
      </c>
      <c r="AI121" s="1" t="s">
        <v>77</v>
      </c>
      <c r="AJ121" s="8">
        <v>1.5</v>
      </c>
      <c r="AK121" s="1" t="s">
        <v>111</v>
      </c>
      <c r="AL121" s="8">
        <v>38.27</v>
      </c>
      <c r="AM121" s="8">
        <v>40.82</v>
      </c>
      <c r="AN121" s="8">
        <v>40.54</v>
      </c>
      <c r="AO121" s="8">
        <v>17.37</v>
      </c>
      <c r="AP121" s="1" t="s">
        <v>482</v>
      </c>
      <c r="AQ121" s="1" t="s">
        <v>247</v>
      </c>
      <c r="AR121" s="1" t="s">
        <v>77</v>
      </c>
      <c r="AS121" s="1" t="s">
        <v>0</v>
      </c>
      <c r="AT121" s="1" t="s">
        <v>96</v>
      </c>
      <c r="AU121" s="8">
        <v>4.87</v>
      </c>
      <c r="AV121" s="1" t="s">
        <v>77</v>
      </c>
      <c r="AW121" s="7" t="s">
        <v>97</v>
      </c>
      <c r="AX121" s="7" t="s">
        <v>68</v>
      </c>
      <c r="AY121" s="1" t="s">
        <v>430</v>
      </c>
    </row>
    <row r="122" spans="1:51" x14ac:dyDescent="0.25">
      <c r="A122" s="6">
        <v>117</v>
      </c>
      <c r="B122" s="7" t="s">
        <v>70</v>
      </c>
      <c r="C122" s="1" t="s">
        <v>483</v>
      </c>
      <c r="D122" s="1" t="s">
        <v>72</v>
      </c>
      <c r="E122" s="1" t="s">
        <v>73</v>
      </c>
      <c r="F122" s="8">
        <v>1.7</v>
      </c>
      <c r="G122" s="1" t="s">
        <v>232</v>
      </c>
      <c r="H122" s="1" t="s">
        <v>79</v>
      </c>
      <c r="I122" s="1" t="s">
        <v>76</v>
      </c>
      <c r="J122" s="9">
        <v>9300</v>
      </c>
      <c r="K122" s="9">
        <v>15810</v>
      </c>
      <c r="L122" s="8">
        <v>-37.22</v>
      </c>
      <c r="M122" s="8">
        <v>5838.54</v>
      </c>
      <c r="N122" s="8">
        <v>9925.52</v>
      </c>
      <c r="O122" s="1" t="s">
        <v>77</v>
      </c>
      <c r="P122" s="1" t="s">
        <v>78</v>
      </c>
      <c r="Q122" s="1" t="s">
        <v>78</v>
      </c>
      <c r="R122" s="1" t="s">
        <v>120</v>
      </c>
      <c r="S122" s="10">
        <v>63.5</v>
      </c>
      <c r="T122" s="6">
        <v>59</v>
      </c>
      <c r="U122" s="1" t="s">
        <v>484</v>
      </c>
      <c r="V122" s="1" t="s">
        <v>81</v>
      </c>
      <c r="W122" s="1" t="s">
        <v>151</v>
      </c>
      <c r="X122" s="1" t="s">
        <v>152</v>
      </c>
      <c r="Y122" s="1" t="s">
        <v>84</v>
      </c>
      <c r="Z122" s="1" t="s">
        <v>85</v>
      </c>
      <c r="AA122" s="1" t="s">
        <v>86</v>
      </c>
      <c r="AB122" s="1" t="s">
        <v>87</v>
      </c>
      <c r="AC122" s="1" t="s">
        <v>88</v>
      </c>
      <c r="AD122" s="1" t="s">
        <v>89</v>
      </c>
      <c r="AE122" s="1" t="s">
        <v>90</v>
      </c>
      <c r="AF122" s="1" t="s">
        <v>91</v>
      </c>
      <c r="AG122" s="1" t="s">
        <v>0</v>
      </c>
      <c r="AH122" s="1" t="s">
        <v>92</v>
      </c>
      <c r="AI122" s="1" t="s">
        <v>106</v>
      </c>
      <c r="AJ122" s="8">
        <v>1.39</v>
      </c>
      <c r="AK122" s="1" t="s">
        <v>182</v>
      </c>
      <c r="AL122" s="8">
        <v>37.75</v>
      </c>
      <c r="AM122" s="8">
        <v>40.26</v>
      </c>
      <c r="AN122" s="8">
        <v>45.21</v>
      </c>
      <c r="AO122" s="8">
        <v>18.17</v>
      </c>
      <c r="AP122" s="1" t="s">
        <v>485</v>
      </c>
      <c r="AQ122" s="1" t="s">
        <v>247</v>
      </c>
      <c r="AR122" s="1" t="s">
        <v>77</v>
      </c>
      <c r="AS122" s="1" t="s">
        <v>124</v>
      </c>
      <c r="AT122" s="1" t="s">
        <v>96</v>
      </c>
      <c r="AU122" s="8">
        <v>5.12</v>
      </c>
      <c r="AV122" s="1" t="s">
        <v>77</v>
      </c>
      <c r="AW122" s="7" t="s">
        <v>97</v>
      </c>
      <c r="AX122" s="7" t="s">
        <v>68</v>
      </c>
      <c r="AY122" s="1" t="s">
        <v>430</v>
      </c>
    </row>
    <row r="123" spans="1:51" x14ac:dyDescent="0.25">
      <c r="A123" s="6">
        <v>118</v>
      </c>
      <c r="B123" s="7" t="s">
        <v>70</v>
      </c>
      <c r="C123" s="1" t="s">
        <v>486</v>
      </c>
      <c r="D123" s="1" t="s">
        <v>72</v>
      </c>
      <c r="E123" s="1" t="s">
        <v>73</v>
      </c>
      <c r="F123" s="8">
        <v>1.92</v>
      </c>
      <c r="G123" s="1" t="s">
        <v>232</v>
      </c>
      <c r="H123" s="1" t="s">
        <v>79</v>
      </c>
      <c r="I123" s="1" t="s">
        <v>76</v>
      </c>
      <c r="J123" s="9">
        <v>9300</v>
      </c>
      <c r="K123" s="9">
        <v>17856</v>
      </c>
      <c r="L123" s="8">
        <v>-26.72</v>
      </c>
      <c r="M123" s="8">
        <v>6815.04</v>
      </c>
      <c r="N123" s="8">
        <v>13084.88</v>
      </c>
      <c r="O123" s="1" t="s">
        <v>77</v>
      </c>
      <c r="P123" s="1" t="s">
        <v>78</v>
      </c>
      <c r="Q123" s="1" t="s">
        <v>78</v>
      </c>
      <c r="R123" s="1" t="s">
        <v>79</v>
      </c>
      <c r="S123" s="10">
        <v>63.2</v>
      </c>
      <c r="T123" s="6">
        <v>59</v>
      </c>
      <c r="U123" s="1" t="s">
        <v>487</v>
      </c>
      <c r="V123" s="1" t="s">
        <v>81</v>
      </c>
      <c r="W123" s="1" t="s">
        <v>186</v>
      </c>
      <c r="X123" s="1" t="s">
        <v>152</v>
      </c>
      <c r="Y123" s="1" t="s">
        <v>84</v>
      </c>
      <c r="Z123" s="1" t="s">
        <v>245</v>
      </c>
      <c r="AA123" s="1" t="s">
        <v>86</v>
      </c>
      <c r="AB123" s="1" t="s">
        <v>104</v>
      </c>
      <c r="AC123" s="1" t="s">
        <v>88</v>
      </c>
      <c r="AD123" s="1" t="s">
        <v>89</v>
      </c>
      <c r="AE123" s="1" t="s">
        <v>234</v>
      </c>
      <c r="AF123" s="1" t="s">
        <v>91</v>
      </c>
      <c r="AG123" s="1" t="s">
        <v>0</v>
      </c>
      <c r="AH123" s="1" t="s">
        <v>92</v>
      </c>
      <c r="AI123" s="1" t="s">
        <v>77</v>
      </c>
      <c r="AJ123" s="8">
        <v>1.45</v>
      </c>
      <c r="AK123" s="1" t="s">
        <v>134</v>
      </c>
      <c r="AL123" s="8">
        <v>37.93</v>
      </c>
      <c r="AM123" s="8">
        <v>41.06</v>
      </c>
      <c r="AN123" s="8">
        <v>44.86</v>
      </c>
      <c r="AO123" s="8">
        <v>17.5</v>
      </c>
      <c r="AP123" s="1" t="s">
        <v>488</v>
      </c>
      <c r="AQ123" s="1" t="s">
        <v>206</v>
      </c>
      <c r="AR123" s="1" t="s">
        <v>77</v>
      </c>
      <c r="AS123" s="1" t="s">
        <v>0</v>
      </c>
      <c r="AT123" s="1" t="s">
        <v>96</v>
      </c>
      <c r="AU123" s="8">
        <v>4.26</v>
      </c>
      <c r="AV123" s="1" t="s">
        <v>77</v>
      </c>
      <c r="AW123" s="7" t="s">
        <v>97</v>
      </c>
      <c r="AX123" s="7" t="s">
        <v>68</v>
      </c>
      <c r="AY123" s="1" t="s">
        <v>430</v>
      </c>
    </row>
    <row r="124" spans="1:51" x14ac:dyDescent="0.25">
      <c r="A124" s="6">
        <v>119</v>
      </c>
      <c r="B124" s="7" t="s">
        <v>70</v>
      </c>
      <c r="C124" s="1" t="s">
        <v>489</v>
      </c>
      <c r="D124" s="1" t="s">
        <v>72</v>
      </c>
      <c r="E124" s="1" t="s">
        <v>73</v>
      </c>
      <c r="F124" s="8">
        <v>1.7</v>
      </c>
      <c r="G124" s="1" t="s">
        <v>232</v>
      </c>
      <c r="H124" s="1" t="s">
        <v>126</v>
      </c>
      <c r="I124" s="1" t="s">
        <v>76</v>
      </c>
      <c r="J124" s="9">
        <v>8600</v>
      </c>
      <c r="K124" s="9">
        <v>14620</v>
      </c>
      <c r="L124" s="8">
        <v>-35.01</v>
      </c>
      <c r="M124" s="8">
        <v>5589.139999999999</v>
      </c>
      <c r="N124" s="8">
        <v>9501.54</v>
      </c>
      <c r="O124" s="1" t="s">
        <v>77</v>
      </c>
      <c r="P124" s="1" t="s">
        <v>78</v>
      </c>
      <c r="Q124" s="1" t="s">
        <v>78</v>
      </c>
      <c r="R124" s="1" t="s">
        <v>96</v>
      </c>
      <c r="S124" s="10">
        <v>62.3</v>
      </c>
      <c r="T124" s="6">
        <v>59</v>
      </c>
      <c r="U124" s="1" t="s">
        <v>490</v>
      </c>
      <c r="V124" s="1" t="s">
        <v>81</v>
      </c>
      <c r="W124" s="1" t="s">
        <v>186</v>
      </c>
      <c r="X124" s="1" t="s">
        <v>152</v>
      </c>
      <c r="Y124" s="1" t="s">
        <v>84</v>
      </c>
      <c r="Z124" s="1" t="s">
        <v>85</v>
      </c>
      <c r="AA124" s="1" t="s">
        <v>86</v>
      </c>
      <c r="AB124" s="1" t="s">
        <v>162</v>
      </c>
      <c r="AC124" s="1" t="s">
        <v>88</v>
      </c>
      <c r="AD124" s="1" t="s">
        <v>89</v>
      </c>
      <c r="AE124" s="1" t="s">
        <v>90</v>
      </c>
      <c r="AF124" s="1" t="s">
        <v>91</v>
      </c>
      <c r="AG124" s="1" t="s">
        <v>0</v>
      </c>
      <c r="AH124" s="1" t="s">
        <v>92</v>
      </c>
      <c r="AI124" s="1" t="s">
        <v>77</v>
      </c>
      <c r="AJ124" s="8">
        <v>1.45</v>
      </c>
      <c r="AK124" s="1" t="s">
        <v>134</v>
      </c>
      <c r="AL124" s="8">
        <v>39.65</v>
      </c>
      <c r="AM124" s="8">
        <v>41.7</v>
      </c>
      <c r="AN124" s="8">
        <v>42.08</v>
      </c>
      <c r="AO124" s="8">
        <v>16.01</v>
      </c>
      <c r="AP124" s="1" t="s">
        <v>279</v>
      </c>
      <c r="AQ124" s="1" t="s">
        <v>95</v>
      </c>
      <c r="AR124" s="1" t="s">
        <v>77</v>
      </c>
      <c r="AS124" s="1" t="s">
        <v>0</v>
      </c>
      <c r="AT124" s="1" t="s">
        <v>96</v>
      </c>
      <c r="AU124" s="8">
        <v>4.5</v>
      </c>
      <c r="AV124" s="1" t="s">
        <v>77</v>
      </c>
      <c r="AW124" s="7" t="s">
        <v>97</v>
      </c>
      <c r="AX124" s="7" t="s">
        <v>68</v>
      </c>
      <c r="AY124" s="1" t="s">
        <v>430</v>
      </c>
    </row>
    <row r="125" spans="1:51" x14ac:dyDescent="0.25">
      <c r="A125" s="6">
        <v>120</v>
      </c>
      <c r="B125" s="7" t="s">
        <v>70</v>
      </c>
      <c r="C125" s="1" t="s">
        <v>491</v>
      </c>
      <c r="D125" s="1" t="s">
        <v>72</v>
      </c>
      <c r="E125" s="1" t="s">
        <v>73</v>
      </c>
      <c r="F125" s="8">
        <v>1.7</v>
      </c>
      <c r="G125" s="1" t="s">
        <v>232</v>
      </c>
      <c r="H125" s="1" t="s">
        <v>126</v>
      </c>
      <c r="I125" s="1" t="s">
        <v>76</v>
      </c>
      <c r="J125" s="9">
        <v>8600</v>
      </c>
      <c r="K125" s="9">
        <v>14620</v>
      </c>
      <c r="L125" s="8">
        <v>-30.66</v>
      </c>
      <c r="M125" s="8">
        <v>5963.24</v>
      </c>
      <c r="N125" s="8">
        <v>10137.51</v>
      </c>
      <c r="O125" s="1" t="s">
        <v>77</v>
      </c>
      <c r="P125" s="1" t="s">
        <v>115</v>
      </c>
      <c r="Q125" s="1" t="s">
        <v>78</v>
      </c>
      <c r="R125" s="1" t="s">
        <v>79</v>
      </c>
      <c r="S125" s="10">
        <v>57.1</v>
      </c>
      <c r="T125" s="6">
        <v>62</v>
      </c>
      <c r="U125" s="1" t="s">
        <v>492</v>
      </c>
      <c r="V125" s="1" t="s">
        <v>81</v>
      </c>
      <c r="W125" s="1" t="s">
        <v>151</v>
      </c>
      <c r="X125" s="1" t="s">
        <v>259</v>
      </c>
      <c r="Y125" s="1" t="s">
        <v>101</v>
      </c>
      <c r="Z125" s="1" t="s">
        <v>85</v>
      </c>
      <c r="AA125" s="1" t="s">
        <v>86</v>
      </c>
      <c r="AB125" s="1" t="s">
        <v>162</v>
      </c>
      <c r="AC125" s="1" t="s">
        <v>88</v>
      </c>
      <c r="AD125" s="1" t="s">
        <v>89</v>
      </c>
      <c r="AE125" s="1" t="s">
        <v>234</v>
      </c>
      <c r="AF125" s="1" t="s">
        <v>91</v>
      </c>
      <c r="AG125" s="1" t="s">
        <v>96</v>
      </c>
      <c r="AH125" s="1" t="s">
        <v>413</v>
      </c>
      <c r="AI125" s="1" t="s">
        <v>414</v>
      </c>
      <c r="AJ125" s="8">
        <v>1.45</v>
      </c>
      <c r="AK125" s="1" t="s">
        <v>299</v>
      </c>
      <c r="AL125" s="17">
        <v>0</v>
      </c>
      <c r="AM125" s="17">
        <v>0</v>
      </c>
      <c r="AN125" s="17">
        <v>0</v>
      </c>
      <c r="AO125" s="17">
        <v>0</v>
      </c>
      <c r="AP125" s="1" t="s">
        <v>336</v>
      </c>
      <c r="AQ125" s="1" t="s">
        <v>337</v>
      </c>
      <c r="AR125" s="1" t="s">
        <v>77</v>
      </c>
      <c r="AS125" s="1" t="s">
        <v>0</v>
      </c>
      <c r="AT125" s="1" t="s">
        <v>96</v>
      </c>
      <c r="AU125" s="17">
        <v>0</v>
      </c>
      <c r="AV125" s="1" t="s">
        <v>77</v>
      </c>
      <c r="AW125" s="7" t="s">
        <v>97</v>
      </c>
      <c r="AX125" s="7" t="s">
        <v>68</v>
      </c>
      <c r="AY125" s="1" t="s">
        <v>430</v>
      </c>
    </row>
    <row r="126" spans="1:51" x14ac:dyDescent="0.25">
      <c r="A126" s="6">
        <v>121</v>
      </c>
      <c r="B126" s="7" t="s">
        <v>70</v>
      </c>
      <c r="C126" s="1" t="s">
        <v>493</v>
      </c>
      <c r="D126" s="1" t="s">
        <v>72</v>
      </c>
      <c r="E126" s="1" t="s">
        <v>73</v>
      </c>
      <c r="F126" s="8">
        <v>1.8</v>
      </c>
      <c r="G126" s="1" t="s">
        <v>232</v>
      </c>
      <c r="H126" s="1" t="s">
        <v>126</v>
      </c>
      <c r="I126" s="1" t="s">
        <v>76</v>
      </c>
      <c r="J126" s="9">
        <v>8600</v>
      </c>
      <c r="K126" s="9">
        <v>15480</v>
      </c>
      <c r="L126" s="8">
        <v>-26.52</v>
      </c>
      <c r="M126" s="8">
        <v>6319.280000000001</v>
      </c>
      <c r="N126" s="8">
        <v>11374.7</v>
      </c>
      <c r="O126" s="1" t="s">
        <v>77</v>
      </c>
      <c r="P126" s="1" t="s">
        <v>78</v>
      </c>
      <c r="Q126" s="1" t="s">
        <v>78</v>
      </c>
      <c r="R126" s="1" t="s">
        <v>120</v>
      </c>
      <c r="S126" s="10">
        <v>62</v>
      </c>
      <c r="T126" s="6">
        <v>59</v>
      </c>
      <c r="U126" s="1" t="s">
        <v>494</v>
      </c>
      <c r="V126" s="1" t="s">
        <v>81</v>
      </c>
      <c r="W126" s="1" t="s">
        <v>151</v>
      </c>
      <c r="X126" s="1" t="s">
        <v>259</v>
      </c>
      <c r="Y126" s="1" t="s">
        <v>84</v>
      </c>
      <c r="Z126" s="1" t="s">
        <v>85</v>
      </c>
      <c r="AA126" s="1" t="s">
        <v>86</v>
      </c>
      <c r="AB126" s="1" t="s">
        <v>162</v>
      </c>
      <c r="AC126" s="1" t="s">
        <v>88</v>
      </c>
      <c r="AD126" s="1" t="s">
        <v>89</v>
      </c>
      <c r="AE126" s="1" t="s">
        <v>234</v>
      </c>
      <c r="AF126" s="1" t="s">
        <v>91</v>
      </c>
      <c r="AG126" s="1" t="s">
        <v>0</v>
      </c>
      <c r="AH126" s="1" t="s">
        <v>92</v>
      </c>
      <c r="AI126" s="1" t="s">
        <v>77</v>
      </c>
      <c r="AJ126" s="8">
        <v>1.5</v>
      </c>
      <c r="AK126" s="1" t="s">
        <v>111</v>
      </c>
      <c r="AL126" s="8">
        <v>39.05</v>
      </c>
      <c r="AM126" s="8">
        <v>40.72</v>
      </c>
      <c r="AN126" s="8">
        <v>39.91</v>
      </c>
      <c r="AO126" s="8">
        <v>16.27</v>
      </c>
      <c r="AP126" s="1" t="s">
        <v>495</v>
      </c>
      <c r="AQ126" s="1" t="s">
        <v>206</v>
      </c>
      <c r="AR126" s="1" t="s">
        <v>77</v>
      </c>
      <c r="AS126" s="1" t="s">
        <v>124</v>
      </c>
      <c r="AT126" s="1" t="s">
        <v>96</v>
      </c>
      <c r="AU126" s="8">
        <v>4.97</v>
      </c>
      <c r="AV126" s="1" t="s">
        <v>77</v>
      </c>
      <c r="AW126" s="7" t="s">
        <v>97</v>
      </c>
      <c r="AX126" s="7" t="s">
        <v>68</v>
      </c>
      <c r="AY126" s="1" t="s">
        <v>430</v>
      </c>
    </row>
    <row r="127" spans="1:51" x14ac:dyDescent="0.25">
      <c r="A127" s="6">
        <v>122</v>
      </c>
      <c r="B127" s="7" t="s">
        <v>70</v>
      </c>
      <c r="C127" s="1" t="s">
        <v>496</v>
      </c>
      <c r="D127" s="1" t="s">
        <v>72</v>
      </c>
      <c r="E127" s="1" t="s">
        <v>73</v>
      </c>
      <c r="F127" s="8">
        <v>1.71</v>
      </c>
      <c r="G127" s="1" t="s">
        <v>232</v>
      </c>
      <c r="H127" s="1" t="s">
        <v>126</v>
      </c>
      <c r="I127" s="1" t="s">
        <v>76</v>
      </c>
      <c r="J127" s="9">
        <v>8600</v>
      </c>
      <c r="K127" s="9">
        <v>14706</v>
      </c>
      <c r="L127" s="8">
        <v>-18.03</v>
      </c>
      <c r="M127" s="8">
        <v>7049.42</v>
      </c>
      <c r="N127" s="8">
        <v>12054.51</v>
      </c>
      <c r="O127" s="1" t="s">
        <v>77</v>
      </c>
      <c r="P127" s="1" t="s">
        <v>78</v>
      </c>
      <c r="Q127" s="1" t="s">
        <v>78</v>
      </c>
      <c r="R127" s="1" t="s">
        <v>96</v>
      </c>
      <c r="S127" s="10">
        <v>62.1</v>
      </c>
      <c r="T127" s="6">
        <v>60</v>
      </c>
      <c r="U127" s="1" t="s">
        <v>497</v>
      </c>
      <c r="V127" s="1" t="s">
        <v>81</v>
      </c>
      <c r="W127" s="1" t="s">
        <v>151</v>
      </c>
      <c r="X127" s="1" t="s">
        <v>152</v>
      </c>
      <c r="Y127" s="1" t="s">
        <v>84</v>
      </c>
      <c r="Z127" s="1" t="s">
        <v>245</v>
      </c>
      <c r="AA127" s="1" t="s">
        <v>86</v>
      </c>
      <c r="AB127" s="1" t="s">
        <v>87</v>
      </c>
      <c r="AC127" s="1" t="s">
        <v>117</v>
      </c>
      <c r="AD127" s="1" t="s">
        <v>89</v>
      </c>
      <c r="AE127" s="1" t="s">
        <v>234</v>
      </c>
      <c r="AF127" s="1" t="s">
        <v>91</v>
      </c>
      <c r="AG127" s="1" t="s">
        <v>0</v>
      </c>
      <c r="AH127" s="1" t="s">
        <v>92</v>
      </c>
      <c r="AI127" s="1" t="s">
        <v>77</v>
      </c>
      <c r="AJ127" s="8">
        <v>1.51</v>
      </c>
      <c r="AK127" s="1" t="s">
        <v>153</v>
      </c>
      <c r="AL127" s="8">
        <v>38.39</v>
      </c>
      <c r="AM127" s="8">
        <v>41.07</v>
      </c>
      <c r="AN127" s="8">
        <v>44.43</v>
      </c>
      <c r="AO127" s="8">
        <v>16.38</v>
      </c>
      <c r="AP127" s="1" t="s">
        <v>307</v>
      </c>
      <c r="AQ127" s="1" t="s">
        <v>159</v>
      </c>
      <c r="AR127" s="1" t="s">
        <v>77</v>
      </c>
      <c r="AS127" s="1" t="s">
        <v>0</v>
      </c>
      <c r="AT127" s="1" t="s">
        <v>96</v>
      </c>
      <c r="AU127" s="8">
        <v>4.61</v>
      </c>
      <c r="AV127" s="1" t="s">
        <v>77</v>
      </c>
      <c r="AW127" s="7" t="s">
        <v>97</v>
      </c>
      <c r="AX127" s="7" t="s">
        <v>68</v>
      </c>
      <c r="AY127" s="1" t="s">
        <v>430</v>
      </c>
    </row>
    <row r="128" spans="1:51" x14ac:dyDescent="0.25">
      <c r="A128" s="6">
        <v>123</v>
      </c>
      <c r="B128" s="7" t="s">
        <v>70</v>
      </c>
      <c r="C128" s="1" t="s">
        <v>498</v>
      </c>
      <c r="D128" s="1" t="s">
        <v>72</v>
      </c>
      <c r="E128" s="1" t="s">
        <v>73</v>
      </c>
      <c r="F128" s="8">
        <v>1.7</v>
      </c>
      <c r="G128" s="1" t="s">
        <v>232</v>
      </c>
      <c r="H128" s="1" t="s">
        <v>126</v>
      </c>
      <c r="I128" s="1" t="s">
        <v>76</v>
      </c>
      <c r="J128" s="9">
        <v>8600</v>
      </c>
      <c r="K128" s="9">
        <v>14620</v>
      </c>
      <c r="L128" s="8">
        <v>-17.43</v>
      </c>
      <c r="M128" s="8">
        <v>7101.02</v>
      </c>
      <c r="N128" s="8">
        <v>12071.73</v>
      </c>
      <c r="O128" s="1" t="s">
        <v>77</v>
      </c>
      <c r="P128" s="1" t="s">
        <v>78</v>
      </c>
      <c r="Q128" s="1" t="s">
        <v>78</v>
      </c>
      <c r="R128" s="1" t="s">
        <v>96</v>
      </c>
      <c r="S128" s="10">
        <v>60.1</v>
      </c>
      <c r="T128" s="6">
        <v>57</v>
      </c>
      <c r="U128" s="1" t="s">
        <v>499</v>
      </c>
      <c r="V128" s="1" t="s">
        <v>81</v>
      </c>
      <c r="W128" s="1" t="s">
        <v>82</v>
      </c>
      <c r="X128" s="1" t="s">
        <v>83</v>
      </c>
      <c r="Y128" s="1" t="s">
        <v>102</v>
      </c>
      <c r="Z128" s="1" t="s">
        <v>245</v>
      </c>
      <c r="AA128" s="1" t="s">
        <v>86</v>
      </c>
      <c r="AB128" s="1" t="s">
        <v>87</v>
      </c>
      <c r="AC128" s="1" t="s">
        <v>117</v>
      </c>
      <c r="AD128" s="1" t="s">
        <v>89</v>
      </c>
      <c r="AE128" s="1" t="s">
        <v>234</v>
      </c>
      <c r="AF128" s="1" t="s">
        <v>91</v>
      </c>
      <c r="AG128" s="1" t="s">
        <v>0</v>
      </c>
      <c r="AH128" s="1" t="s">
        <v>92</v>
      </c>
      <c r="AI128" s="1" t="s">
        <v>77</v>
      </c>
      <c r="AJ128" s="8">
        <v>1.46</v>
      </c>
      <c r="AK128" s="1" t="s">
        <v>107</v>
      </c>
      <c r="AL128" s="8">
        <v>37.65</v>
      </c>
      <c r="AM128" s="8">
        <v>39.55</v>
      </c>
      <c r="AN128" s="8">
        <v>35.6</v>
      </c>
      <c r="AO128" s="8">
        <v>14.8</v>
      </c>
      <c r="AP128" s="1" t="s">
        <v>199</v>
      </c>
      <c r="AQ128" s="1" t="s">
        <v>136</v>
      </c>
      <c r="AR128" s="1" t="s">
        <v>77</v>
      </c>
      <c r="AS128" s="1" t="s">
        <v>0</v>
      </c>
      <c r="AT128" s="1" t="s">
        <v>96</v>
      </c>
      <c r="AU128" s="8">
        <v>5.44</v>
      </c>
      <c r="AV128" s="1" t="s">
        <v>77</v>
      </c>
      <c r="AW128" s="7" t="s">
        <v>97</v>
      </c>
      <c r="AX128" s="7" t="s">
        <v>68</v>
      </c>
      <c r="AY128" s="1" t="s">
        <v>430</v>
      </c>
    </row>
    <row r="129" spans="1:51" x14ac:dyDescent="0.25">
      <c r="A129" s="6">
        <v>124</v>
      </c>
      <c r="B129" s="7" t="s">
        <v>70</v>
      </c>
      <c r="C129" s="1" t="s">
        <v>500</v>
      </c>
      <c r="D129" s="1" t="s">
        <v>72</v>
      </c>
      <c r="E129" s="1" t="s">
        <v>73</v>
      </c>
      <c r="F129" s="8">
        <v>1.7</v>
      </c>
      <c r="G129" s="1" t="s">
        <v>301</v>
      </c>
      <c r="H129" s="1" t="s">
        <v>75</v>
      </c>
      <c r="I129" s="1" t="s">
        <v>76</v>
      </c>
      <c r="J129" s="9">
        <v>8100</v>
      </c>
      <c r="K129" s="9">
        <v>13770</v>
      </c>
      <c r="L129" s="8">
        <v>-32.34</v>
      </c>
      <c r="M129" s="8">
        <v>5480.46</v>
      </c>
      <c r="N129" s="8">
        <v>9316.78</v>
      </c>
      <c r="O129" s="1" t="s">
        <v>77</v>
      </c>
      <c r="P129" s="1" t="s">
        <v>78</v>
      </c>
      <c r="Q129" s="1" t="s">
        <v>115</v>
      </c>
      <c r="R129" s="1" t="s">
        <v>96</v>
      </c>
      <c r="S129" s="10">
        <v>63</v>
      </c>
      <c r="T129" s="6">
        <v>59</v>
      </c>
      <c r="U129" s="1" t="s">
        <v>501</v>
      </c>
      <c r="V129" s="1" t="s">
        <v>81</v>
      </c>
      <c r="W129" s="1" t="s">
        <v>186</v>
      </c>
      <c r="X129" s="1" t="s">
        <v>259</v>
      </c>
      <c r="Y129" s="1" t="s">
        <v>223</v>
      </c>
      <c r="Z129" s="1" t="s">
        <v>245</v>
      </c>
      <c r="AA129" s="1" t="s">
        <v>86</v>
      </c>
      <c r="AB129" s="1" t="s">
        <v>87</v>
      </c>
      <c r="AC129" s="1" t="s">
        <v>88</v>
      </c>
      <c r="AD129" s="1" t="s">
        <v>89</v>
      </c>
      <c r="AE129" s="1" t="s">
        <v>234</v>
      </c>
      <c r="AF129" s="1" t="s">
        <v>91</v>
      </c>
      <c r="AG129" s="1" t="s">
        <v>0</v>
      </c>
      <c r="AH129" s="1" t="s">
        <v>92</v>
      </c>
      <c r="AI129" s="1" t="s">
        <v>357</v>
      </c>
      <c r="AJ129" s="8">
        <v>1.51</v>
      </c>
      <c r="AK129" s="1" t="s">
        <v>299</v>
      </c>
      <c r="AL129" s="8">
        <v>41.47</v>
      </c>
      <c r="AM129" s="8">
        <v>44.02</v>
      </c>
      <c r="AN129" s="8">
        <v>38.85</v>
      </c>
      <c r="AO129" s="8">
        <v>14.4</v>
      </c>
      <c r="AP129" s="1" t="s">
        <v>235</v>
      </c>
      <c r="AQ129" s="1" t="s">
        <v>164</v>
      </c>
      <c r="AR129" s="1" t="s">
        <v>77</v>
      </c>
      <c r="AS129" s="1" t="s">
        <v>0</v>
      </c>
      <c r="AT129" s="1" t="s">
        <v>96</v>
      </c>
      <c r="AU129" s="8">
        <v>4.47</v>
      </c>
      <c r="AV129" s="1" t="s">
        <v>77</v>
      </c>
      <c r="AW129" s="7" t="s">
        <v>97</v>
      </c>
      <c r="AX129" s="7" t="s">
        <v>68</v>
      </c>
      <c r="AY129" s="1" t="s">
        <v>430</v>
      </c>
    </row>
    <row r="130" spans="1:51" x14ac:dyDescent="0.25">
      <c r="A130" s="6">
        <v>125</v>
      </c>
      <c r="B130" s="7" t="s">
        <v>70</v>
      </c>
      <c r="C130" s="1" t="s">
        <v>502</v>
      </c>
      <c r="D130" s="1" t="s">
        <v>72</v>
      </c>
      <c r="E130" s="1" t="s">
        <v>73</v>
      </c>
      <c r="F130" s="8">
        <v>1.7</v>
      </c>
      <c r="G130" s="1" t="s">
        <v>301</v>
      </c>
      <c r="H130" s="1" t="s">
        <v>75</v>
      </c>
      <c r="I130" s="1" t="s">
        <v>76</v>
      </c>
      <c r="J130" s="9">
        <v>8100</v>
      </c>
      <c r="K130" s="9">
        <v>13770</v>
      </c>
      <c r="L130" s="8">
        <v>-29.37</v>
      </c>
      <c r="M130" s="8">
        <v>5721.030000000001</v>
      </c>
      <c r="N130" s="8">
        <v>9725.75</v>
      </c>
      <c r="O130" s="1" t="s">
        <v>77</v>
      </c>
      <c r="P130" s="1" t="s">
        <v>78</v>
      </c>
      <c r="Q130" s="1" t="s">
        <v>115</v>
      </c>
      <c r="R130" s="1" t="s">
        <v>96</v>
      </c>
      <c r="S130" s="10">
        <v>60.5</v>
      </c>
      <c r="T130" s="6">
        <v>61</v>
      </c>
      <c r="U130" s="1" t="s">
        <v>503</v>
      </c>
      <c r="V130" s="1" t="s">
        <v>81</v>
      </c>
      <c r="W130" s="1" t="s">
        <v>151</v>
      </c>
      <c r="X130" s="1" t="s">
        <v>152</v>
      </c>
      <c r="Y130" s="1" t="s">
        <v>223</v>
      </c>
      <c r="Z130" s="1" t="s">
        <v>245</v>
      </c>
      <c r="AA130" s="1" t="s">
        <v>86</v>
      </c>
      <c r="AB130" s="1" t="s">
        <v>87</v>
      </c>
      <c r="AC130" s="1" t="s">
        <v>88</v>
      </c>
      <c r="AD130" s="1" t="s">
        <v>89</v>
      </c>
      <c r="AE130" s="1" t="s">
        <v>234</v>
      </c>
      <c r="AF130" s="1" t="s">
        <v>91</v>
      </c>
      <c r="AG130" s="1" t="s">
        <v>0</v>
      </c>
      <c r="AH130" s="1" t="s">
        <v>92</v>
      </c>
      <c r="AI130" s="1" t="s">
        <v>77</v>
      </c>
      <c r="AJ130" s="8">
        <v>1.4</v>
      </c>
      <c r="AK130" s="1" t="s">
        <v>93</v>
      </c>
      <c r="AL130" s="8">
        <v>37.72</v>
      </c>
      <c r="AM130" s="8">
        <v>39.54</v>
      </c>
      <c r="AN130" s="8">
        <v>39.86</v>
      </c>
      <c r="AO130" s="8">
        <v>15.42</v>
      </c>
      <c r="AP130" s="1" t="s">
        <v>504</v>
      </c>
      <c r="AQ130" s="1" t="s">
        <v>164</v>
      </c>
      <c r="AR130" s="1" t="s">
        <v>77</v>
      </c>
      <c r="AS130" s="1" t="s">
        <v>0</v>
      </c>
      <c r="AT130" s="1" t="s">
        <v>96</v>
      </c>
      <c r="AU130" s="8">
        <v>4.99</v>
      </c>
      <c r="AV130" s="1" t="s">
        <v>77</v>
      </c>
      <c r="AW130" s="7" t="s">
        <v>97</v>
      </c>
      <c r="AX130" s="7" t="s">
        <v>68</v>
      </c>
      <c r="AY130" s="1" t="s">
        <v>430</v>
      </c>
    </row>
    <row r="131" spans="1:51" x14ac:dyDescent="0.25">
      <c r="A131" s="6">
        <v>126</v>
      </c>
      <c r="B131" s="7" t="s">
        <v>70</v>
      </c>
      <c r="C131" s="1" t="s">
        <v>505</v>
      </c>
      <c r="D131" s="1" t="s">
        <v>72</v>
      </c>
      <c r="E131" s="1" t="s">
        <v>73</v>
      </c>
      <c r="F131" s="8">
        <v>1.7</v>
      </c>
      <c r="G131" s="1" t="s">
        <v>301</v>
      </c>
      <c r="H131" s="1" t="s">
        <v>114</v>
      </c>
      <c r="I131" s="1" t="s">
        <v>76</v>
      </c>
      <c r="J131" s="9">
        <v>7700</v>
      </c>
      <c r="K131" s="9">
        <v>13090</v>
      </c>
      <c r="L131" s="8">
        <v>-32.46</v>
      </c>
      <c r="M131" s="8">
        <v>5200.58</v>
      </c>
      <c r="N131" s="8">
        <v>8840.99</v>
      </c>
      <c r="O131" s="1" t="s">
        <v>77</v>
      </c>
      <c r="P131" s="1" t="s">
        <v>78</v>
      </c>
      <c r="Q131" s="1" t="s">
        <v>78</v>
      </c>
      <c r="R131" s="1" t="s">
        <v>96</v>
      </c>
      <c r="S131" s="10">
        <v>61.1</v>
      </c>
      <c r="T131" s="6">
        <v>60</v>
      </c>
      <c r="U131" s="1" t="s">
        <v>506</v>
      </c>
      <c r="V131" s="1" t="s">
        <v>81</v>
      </c>
      <c r="W131" s="1" t="s">
        <v>186</v>
      </c>
      <c r="X131" s="1" t="s">
        <v>259</v>
      </c>
      <c r="Y131" s="1" t="s">
        <v>84</v>
      </c>
      <c r="Z131" s="1" t="s">
        <v>245</v>
      </c>
      <c r="AA131" s="1" t="s">
        <v>86</v>
      </c>
      <c r="AB131" s="1" t="s">
        <v>104</v>
      </c>
      <c r="AC131" s="1" t="s">
        <v>88</v>
      </c>
      <c r="AD131" s="1" t="s">
        <v>89</v>
      </c>
      <c r="AE131" s="1" t="s">
        <v>234</v>
      </c>
      <c r="AF131" s="1" t="s">
        <v>91</v>
      </c>
      <c r="AG131" s="1" t="s">
        <v>0</v>
      </c>
      <c r="AH131" s="1" t="s">
        <v>92</v>
      </c>
      <c r="AI131" s="1" t="s">
        <v>77</v>
      </c>
      <c r="AJ131" s="8">
        <v>1.47</v>
      </c>
      <c r="AK131" s="1" t="s">
        <v>111</v>
      </c>
      <c r="AL131" s="8">
        <v>38.11</v>
      </c>
      <c r="AM131" s="8">
        <v>40.07</v>
      </c>
      <c r="AN131" s="8">
        <v>41.25</v>
      </c>
      <c r="AO131" s="8">
        <v>16.31</v>
      </c>
      <c r="AP131" s="1" t="s">
        <v>495</v>
      </c>
      <c r="AQ131" s="1" t="s">
        <v>206</v>
      </c>
      <c r="AR131" s="1" t="s">
        <v>77</v>
      </c>
      <c r="AS131" s="1" t="s">
        <v>0</v>
      </c>
      <c r="AT131" s="1" t="s">
        <v>96</v>
      </c>
      <c r="AU131" s="8">
        <v>4.97</v>
      </c>
      <c r="AV131" s="1" t="s">
        <v>77</v>
      </c>
      <c r="AW131" s="7" t="s">
        <v>97</v>
      </c>
      <c r="AX131" s="7" t="s">
        <v>68</v>
      </c>
      <c r="AY131" s="1" t="s">
        <v>430</v>
      </c>
    </row>
    <row r="132" spans="1:51" x14ac:dyDescent="0.25">
      <c r="A132" s="6">
        <v>127</v>
      </c>
      <c r="B132" s="7" t="s">
        <v>70</v>
      </c>
      <c r="C132" s="1" t="s">
        <v>507</v>
      </c>
      <c r="D132" s="1" t="s">
        <v>72</v>
      </c>
      <c r="E132" s="1" t="s">
        <v>73</v>
      </c>
      <c r="F132" s="8">
        <v>1.79</v>
      </c>
      <c r="G132" s="1" t="s">
        <v>301</v>
      </c>
      <c r="H132" s="1" t="s">
        <v>114</v>
      </c>
      <c r="I132" s="1" t="s">
        <v>76</v>
      </c>
      <c r="J132" s="9">
        <v>7700</v>
      </c>
      <c r="K132" s="9">
        <v>13783</v>
      </c>
      <c r="L132" s="8">
        <v>-23.11</v>
      </c>
      <c r="M132" s="8">
        <v>5920.53</v>
      </c>
      <c r="N132" s="8">
        <v>10597.75</v>
      </c>
      <c r="O132" s="1" t="s">
        <v>77</v>
      </c>
      <c r="P132" s="1" t="s">
        <v>78</v>
      </c>
      <c r="Q132" s="1" t="s">
        <v>78</v>
      </c>
      <c r="R132" s="1" t="s">
        <v>120</v>
      </c>
      <c r="S132" s="10">
        <v>62.3</v>
      </c>
      <c r="T132" s="6">
        <v>62</v>
      </c>
      <c r="U132" s="1" t="s">
        <v>508</v>
      </c>
      <c r="V132" s="1" t="s">
        <v>81</v>
      </c>
      <c r="W132" s="1" t="s">
        <v>101</v>
      </c>
      <c r="X132" s="1" t="s">
        <v>152</v>
      </c>
      <c r="Y132" s="1" t="s">
        <v>223</v>
      </c>
      <c r="Z132" s="1" t="s">
        <v>245</v>
      </c>
      <c r="AA132" s="1" t="s">
        <v>86</v>
      </c>
      <c r="AB132" s="1" t="s">
        <v>87</v>
      </c>
      <c r="AC132" s="1" t="s">
        <v>88</v>
      </c>
      <c r="AD132" s="1" t="s">
        <v>89</v>
      </c>
      <c r="AE132" s="1" t="s">
        <v>234</v>
      </c>
      <c r="AF132" s="1" t="s">
        <v>91</v>
      </c>
      <c r="AG132" s="1" t="s">
        <v>0</v>
      </c>
      <c r="AH132" s="1" t="s">
        <v>92</v>
      </c>
      <c r="AI132" s="1" t="s">
        <v>77</v>
      </c>
      <c r="AJ132" s="8">
        <v>1.5</v>
      </c>
      <c r="AK132" s="1" t="s">
        <v>111</v>
      </c>
      <c r="AL132" s="8">
        <v>39.97</v>
      </c>
      <c r="AM132" s="8">
        <v>43.04</v>
      </c>
      <c r="AN132" s="8">
        <v>40.68</v>
      </c>
      <c r="AO132" s="8">
        <v>14.39</v>
      </c>
      <c r="AP132" s="1" t="s">
        <v>509</v>
      </c>
      <c r="AQ132" s="1" t="s">
        <v>164</v>
      </c>
      <c r="AR132" s="1" t="s">
        <v>77</v>
      </c>
      <c r="AS132" s="1" t="s">
        <v>124</v>
      </c>
      <c r="AT132" s="1" t="s">
        <v>96</v>
      </c>
      <c r="AU132" s="8">
        <v>4.71</v>
      </c>
      <c r="AV132" s="1" t="s">
        <v>77</v>
      </c>
      <c r="AW132" s="7" t="s">
        <v>97</v>
      </c>
      <c r="AX132" s="7" t="s">
        <v>68</v>
      </c>
      <c r="AY132" s="1" t="s">
        <v>430</v>
      </c>
    </row>
    <row r="133" spans="1:51" x14ac:dyDescent="0.25">
      <c r="A133" s="6">
        <v>128</v>
      </c>
      <c r="B133" s="7" t="s">
        <v>70</v>
      </c>
      <c r="C133" s="1" t="s">
        <v>510</v>
      </c>
      <c r="D133" s="1" t="s">
        <v>72</v>
      </c>
      <c r="E133" s="1" t="s">
        <v>73</v>
      </c>
      <c r="F133" s="8">
        <v>1.71</v>
      </c>
      <c r="G133" s="1" t="s">
        <v>301</v>
      </c>
      <c r="H133" s="1" t="s">
        <v>79</v>
      </c>
      <c r="I133" s="1" t="s">
        <v>76</v>
      </c>
      <c r="J133" s="9">
        <v>7400</v>
      </c>
      <c r="K133" s="9">
        <v>12654</v>
      </c>
      <c r="L133" s="8">
        <v>-30.28</v>
      </c>
      <c r="M133" s="8">
        <v>5159.280000000001</v>
      </c>
      <c r="N133" s="8">
        <v>8822.37</v>
      </c>
      <c r="O133" s="1" t="s">
        <v>77</v>
      </c>
      <c r="P133" s="1" t="s">
        <v>78</v>
      </c>
      <c r="Q133" s="1" t="s">
        <v>78</v>
      </c>
      <c r="R133" s="1" t="s">
        <v>96</v>
      </c>
      <c r="S133" s="10">
        <v>61.6</v>
      </c>
      <c r="T133" s="6">
        <v>59</v>
      </c>
      <c r="U133" s="1" t="s">
        <v>511</v>
      </c>
      <c r="V133" s="1" t="s">
        <v>81</v>
      </c>
      <c r="W133" s="1" t="s">
        <v>186</v>
      </c>
      <c r="X133" s="1" t="s">
        <v>152</v>
      </c>
      <c r="Y133" s="1" t="s">
        <v>84</v>
      </c>
      <c r="Z133" s="1" t="s">
        <v>245</v>
      </c>
      <c r="AA133" s="1" t="s">
        <v>86</v>
      </c>
      <c r="AB133" s="1" t="s">
        <v>104</v>
      </c>
      <c r="AC133" s="1" t="s">
        <v>117</v>
      </c>
      <c r="AD133" s="1" t="s">
        <v>89</v>
      </c>
      <c r="AE133" s="1" t="s">
        <v>234</v>
      </c>
      <c r="AF133" s="1" t="s">
        <v>91</v>
      </c>
      <c r="AG133" s="1" t="s">
        <v>0</v>
      </c>
      <c r="AH133" s="1" t="s">
        <v>92</v>
      </c>
      <c r="AI133" s="1" t="s">
        <v>77</v>
      </c>
      <c r="AJ133" s="8">
        <v>1.5</v>
      </c>
      <c r="AK133" s="1" t="s">
        <v>512</v>
      </c>
      <c r="AL133" s="8">
        <v>39.07</v>
      </c>
      <c r="AM133" s="8">
        <v>41.48</v>
      </c>
      <c r="AN133" s="8">
        <v>41.3</v>
      </c>
      <c r="AO133" s="8">
        <v>15.94</v>
      </c>
      <c r="AP133" s="1" t="s">
        <v>513</v>
      </c>
      <c r="AQ133" s="1" t="s">
        <v>247</v>
      </c>
      <c r="AR133" s="1" t="s">
        <v>77</v>
      </c>
      <c r="AS133" s="1" t="s">
        <v>0</v>
      </c>
      <c r="AT133" s="1" t="s">
        <v>96</v>
      </c>
      <c r="AU133" s="8">
        <v>4.34</v>
      </c>
      <c r="AV133" s="1" t="s">
        <v>77</v>
      </c>
      <c r="AW133" s="7" t="s">
        <v>97</v>
      </c>
      <c r="AX133" s="7" t="s">
        <v>68</v>
      </c>
      <c r="AY133" s="1" t="s">
        <v>430</v>
      </c>
    </row>
    <row r="134" spans="1:51" x14ac:dyDescent="0.25">
      <c r="A134" s="6">
        <v>129</v>
      </c>
      <c r="B134" s="7" t="s">
        <v>70</v>
      </c>
      <c r="C134" s="1" t="s">
        <v>514</v>
      </c>
      <c r="D134" s="1" t="s">
        <v>72</v>
      </c>
      <c r="E134" s="1" t="s">
        <v>73</v>
      </c>
      <c r="F134" s="8">
        <v>1.71</v>
      </c>
      <c r="G134" s="1" t="s">
        <v>301</v>
      </c>
      <c r="H134" s="1" t="s">
        <v>126</v>
      </c>
      <c r="I134" s="1" t="s">
        <v>76</v>
      </c>
      <c r="J134" s="9">
        <v>7000</v>
      </c>
      <c r="K134" s="9">
        <v>11970</v>
      </c>
      <c r="L134" s="8">
        <v>-38.5</v>
      </c>
      <c r="M134" s="8">
        <v>4305</v>
      </c>
      <c r="N134" s="8">
        <v>7361.55</v>
      </c>
      <c r="O134" s="1" t="s">
        <v>77</v>
      </c>
      <c r="P134" s="1" t="s">
        <v>78</v>
      </c>
      <c r="Q134" s="1" t="s">
        <v>78</v>
      </c>
      <c r="R134" s="1" t="s">
        <v>79</v>
      </c>
      <c r="S134" s="10">
        <v>62.4</v>
      </c>
      <c r="T134" s="6">
        <v>61</v>
      </c>
      <c r="U134" s="1" t="s">
        <v>515</v>
      </c>
      <c r="V134" s="1" t="s">
        <v>81</v>
      </c>
      <c r="W134" s="1" t="s">
        <v>186</v>
      </c>
      <c r="X134" s="1" t="s">
        <v>259</v>
      </c>
      <c r="Y134" s="1" t="s">
        <v>223</v>
      </c>
      <c r="Z134" s="1" t="s">
        <v>85</v>
      </c>
      <c r="AA134" s="1" t="s">
        <v>86</v>
      </c>
      <c r="AB134" s="1" t="s">
        <v>104</v>
      </c>
      <c r="AC134" s="1" t="s">
        <v>88</v>
      </c>
      <c r="AD134" s="1" t="s">
        <v>89</v>
      </c>
      <c r="AE134" s="1" t="s">
        <v>90</v>
      </c>
      <c r="AF134" s="1" t="s">
        <v>91</v>
      </c>
      <c r="AG134" s="1" t="s">
        <v>0</v>
      </c>
      <c r="AH134" s="1" t="s">
        <v>92</v>
      </c>
      <c r="AI134" s="1" t="s">
        <v>77</v>
      </c>
      <c r="AJ134" s="8">
        <v>1.45</v>
      </c>
      <c r="AK134" s="1" t="s">
        <v>512</v>
      </c>
      <c r="AL134" s="8">
        <v>38.94</v>
      </c>
      <c r="AM134" s="8">
        <v>41.85</v>
      </c>
      <c r="AN134" s="8">
        <v>43.5</v>
      </c>
      <c r="AO134" s="8">
        <v>15.85</v>
      </c>
      <c r="AP134" s="1" t="s">
        <v>482</v>
      </c>
      <c r="AQ134" s="1" t="s">
        <v>290</v>
      </c>
      <c r="AR134" s="1" t="s">
        <v>77</v>
      </c>
      <c r="AS134" s="1" t="s">
        <v>0</v>
      </c>
      <c r="AT134" s="1" t="s">
        <v>96</v>
      </c>
      <c r="AU134" s="8">
        <v>4.71</v>
      </c>
      <c r="AV134" s="1" t="s">
        <v>77</v>
      </c>
      <c r="AW134" s="7" t="s">
        <v>97</v>
      </c>
      <c r="AX134" s="7" t="s">
        <v>68</v>
      </c>
      <c r="AY134" s="1" t="s">
        <v>430</v>
      </c>
    </row>
    <row r="135" spans="1:51" x14ac:dyDescent="0.25">
      <c r="A135" s="6">
        <v>130</v>
      </c>
      <c r="B135" s="7" t="s">
        <v>70</v>
      </c>
      <c r="C135" s="1" t="s">
        <v>516</v>
      </c>
      <c r="D135" s="1" t="s">
        <v>72</v>
      </c>
      <c r="E135" s="1" t="s">
        <v>73</v>
      </c>
      <c r="F135" s="8">
        <v>1.7</v>
      </c>
      <c r="G135" s="1" t="s">
        <v>301</v>
      </c>
      <c r="H135" s="1" t="s">
        <v>126</v>
      </c>
      <c r="I135" s="1" t="s">
        <v>76</v>
      </c>
      <c r="J135" s="9">
        <v>7000</v>
      </c>
      <c r="K135" s="9">
        <v>11900</v>
      </c>
      <c r="L135" s="8">
        <v>-32.63</v>
      </c>
      <c r="M135" s="8">
        <v>4715.9</v>
      </c>
      <c r="N135" s="8">
        <v>8017.03</v>
      </c>
      <c r="O135" s="1" t="s">
        <v>77</v>
      </c>
      <c r="P135" s="1" t="s">
        <v>78</v>
      </c>
      <c r="Q135" s="1" t="s">
        <v>115</v>
      </c>
      <c r="R135" s="1" t="s">
        <v>96</v>
      </c>
      <c r="S135" s="10">
        <v>62.2</v>
      </c>
      <c r="T135" s="6">
        <v>59</v>
      </c>
      <c r="U135" s="1" t="s">
        <v>517</v>
      </c>
      <c r="V135" s="1" t="s">
        <v>81</v>
      </c>
      <c r="W135" s="1" t="s">
        <v>151</v>
      </c>
      <c r="X135" s="1" t="s">
        <v>152</v>
      </c>
      <c r="Y135" s="1" t="s">
        <v>223</v>
      </c>
      <c r="Z135" s="1" t="s">
        <v>85</v>
      </c>
      <c r="AA135" s="1" t="s">
        <v>86</v>
      </c>
      <c r="AB135" s="1" t="s">
        <v>87</v>
      </c>
      <c r="AC135" s="1" t="s">
        <v>88</v>
      </c>
      <c r="AD135" s="1" t="s">
        <v>89</v>
      </c>
      <c r="AE135" s="1" t="s">
        <v>234</v>
      </c>
      <c r="AF135" s="1" t="s">
        <v>91</v>
      </c>
      <c r="AG135" s="1" t="s">
        <v>0</v>
      </c>
      <c r="AH135" s="1" t="s">
        <v>92</v>
      </c>
      <c r="AI135" s="1" t="s">
        <v>106</v>
      </c>
      <c r="AJ135" s="8">
        <v>1.45</v>
      </c>
      <c r="AK135" s="1" t="s">
        <v>93</v>
      </c>
      <c r="AL135" s="8">
        <v>40.41</v>
      </c>
      <c r="AM135" s="8">
        <v>44.68</v>
      </c>
      <c r="AN135" s="8">
        <v>36.57</v>
      </c>
      <c r="AO135" s="8">
        <v>13.17</v>
      </c>
      <c r="AP135" s="1" t="s">
        <v>518</v>
      </c>
      <c r="AQ135" s="1" t="s">
        <v>349</v>
      </c>
      <c r="AR135" s="1" t="s">
        <v>77</v>
      </c>
      <c r="AS135" s="1" t="s">
        <v>0</v>
      </c>
      <c r="AT135" s="1" t="s">
        <v>96</v>
      </c>
      <c r="AU135" s="8">
        <v>4.36</v>
      </c>
      <c r="AV135" s="1" t="s">
        <v>77</v>
      </c>
      <c r="AW135" s="7" t="s">
        <v>97</v>
      </c>
      <c r="AX135" s="7" t="s">
        <v>68</v>
      </c>
      <c r="AY135" s="1" t="s">
        <v>430</v>
      </c>
    </row>
    <row r="136" spans="1:51" x14ac:dyDescent="0.25">
      <c r="A136" s="6">
        <v>131</v>
      </c>
      <c r="B136" s="7" t="s">
        <v>70</v>
      </c>
      <c r="C136" s="1" t="s">
        <v>519</v>
      </c>
      <c r="D136" s="1" t="s">
        <v>72</v>
      </c>
      <c r="E136" s="1" t="s">
        <v>73</v>
      </c>
      <c r="F136" s="8">
        <v>1.9</v>
      </c>
      <c r="G136" s="1" t="s">
        <v>301</v>
      </c>
      <c r="H136" s="1" t="s">
        <v>126</v>
      </c>
      <c r="I136" s="1" t="s">
        <v>76</v>
      </c>
      <c r="J136" s="9">
        <v>7000</v>
      </c>
      <c r="K136" s="9">
        <v>13300</v>
      </c>
      <c r="L136" s="8">
        <v>-23.87</v>
      </c>
      <c r="M136" s="8">
        <v>5329.1</v>
      </c>
      <c r="N136" s="8">
        <v>10125.29</v>
      </c>
      <c r="O136" s="1" t="s">
        <v>77</v>
      </c>
      <c r="P136" s="1" t="s">
        <v>78</v>
      </c>
      <c r="Q136" s="1" t="s">
        <v>78</v>
      </c>
      <c r="R136" s="1" t="s">
        <v>96</v>
      </c>
      <c r="S136" s="10">
        <v>56.9</v>
      </c>
      <c r="T136" s="6">
        <v>61</v>
      </c>
      <c r="U136" s="1" t="s">
        <v>520</v>
      </c>
      <c r="V136" s="1" t="s">
        <v>81</v>
      </c>
      <c r="W136" s="1" t="s">
        <v>186</v>
      </c>
      <c r="X136" s="1" t="s">
        <v>152</v>
      </c>
      <c r="Y136" s="1" t="s">
        <v>223</v>
      </c>
      <c r="Z136" s="1" t="s">
        <v>245</v>
      </c>
      <c r="AA136" s="1" t="s">
        <v>86</v>
      </c>
      <c r="AB136" s="1" t="s">
        <v>162</v>
      </c>
      <c r="AC136" s="1" t="s">
        <v>117</v>
      </c>
      <c r="AD136" s="1" t="s">
        <v>89</v>
      </c>
      <c r="AE136" s="1" t="s">
        <v>234</v>
      </c>
      <c r="AF136" s="1" t="s">
        <v>91</v>
      </c>
      <c r="AG136" s="1" t="s">
        <v>0</v>
      </c>
      <c r="AH136" s="1" t="s">
        <v>92</v>
      </c>
      <c r="AI136" s="1" t="s">
        <v>106</v>
      </c>
      <c r="AJ136" s="8">
        <v>1.4</v>
      </c>
      <c r="AK136" s="1" t="s">
        <v>122</v>
      </c>
      <c r="AL136" s="8">
        <v>37.56</v>
      </c>
      <c r="AM136" s="8">
        <v>40.08</v>
      </c>
      <c r="AN136" s="8">
        <v>34.96</v>
      </c>
      <c r="AO136" s="8">
        <v>12.17</v>
      </c>
      <c r="AP136" s="1" t="s">
        <v>521</v>
      </c>
      <c r="AQ136" s="1" t="s">
        <v>188</v>
      </c>
      <c r="AR136" s="1" t="s">
        <v>77</v>
      </c>
      <c r="AS136" s="1" t="s">
        <v>0</v>
      </c>
      <c r="AT136" s="1" t="s">
        <v>96</v>
      </c>
      <c r="AU136" s="8">
        <v>4.74</v>
      </c>
      <c r="AV136" s="1" t="s">
        <v>77</v>
      </c>
      <c r="AW136" s="7" t="s">
        <v>97</v>
      </c>
      <c r="AX136" s="7" t="s">
        <v>68</v>
      </c>
      <c r="AY136" s="1" t="s">
        <v>430</v>
      </c>
    </row>
    <row r="137" spans="1:51" x14ac:dyDescent="0.25">
      <c r="A137" s="6">
        <v>132</v>
      </c>
      <c r="B137" s="7" t="s">
        <v>70</v>
      </c>
      <c r="C137" s="1" t="s">
        <v>522</v>
      </c>
      <c r="D137" s="1" t="s">
        <v>72</v>
      </c>
      <c r="E137" s="1" t="s">
        <v>73</v>
      </c>
      <c r="F137" s="8">
        <v>1.7</v>
      </c>
      <c r="G137" s="1" t="s">
        <v>301</v>
      </c>
      <c r="H137" s="1" t="s">
        <v>126</v>
      </c>
      <c r="I137" s="1" t="s">
        <v>76</v>
      </c>
      <c r="J137" s="9">
        <v>7000</v>
      </c>
      <c r="K137" s="9">
        <v>11900</v>
      </c>
      <c r="L137" s="8">
        <v>-23.21</v>
      </c>
      <c r="M137" s="8">
        <v>5375.3</v>
      </c>
      <c r="N137" s="8">
        <v>9138.01</v>
      </c>
      <c r="O137" s="1" t="s">
        <v>77</v>
      </c>
      <c r="P137" s="1" t="s">
        <v>78</v>
      </c>
      <c r="Q137" s="1" t="s">
        <v>78</v>
      </c>
      <c r="R137" s="1" t="s">
        <v>96</v>
      </c>
      <c r="S137" s="10">
        <v>61.7</v>
      </c>
      <c r="T137" s="6">
        <v>59</v>
      </c>
      <c r="U137" s="1" t="s">
        <v>523</v>
      </c>
      <c r="V137" s="1" t="s">
        <v>81</v>
      </c>
      <c r="W137" s="1" t="s">
        <v>151</v>
      </c>
      <c r="X137" s="1" t="s">
        <v>152</v>
      </c>
      <c r="Y137" s="1" t="s">
        <v>223</v>
      </c>
      <c r="Z137" s="1" t="s">
        <v>245</v>
      </c>
      <c r="AA137" s="1" t="s">
        <v>86</v>
      </c>
      <c r="AB137" s="1" t="s">
        <v>104</v>
      </c>
      <c r="AC137" s="1" t="s">
        <v>88</v>
      </c>
      <c r="AD137" s="1" t="s">
        <v>89</v>
      </c>
      <c r="AE137" s="1" t="s">
        <v>234</v>
      </c>
      <c r="AF137" s="1" t="s">
        <v>91</v>
      </c>
      <c r="AG137" s="1" t="s">
        <v>0</v>
      </c>
      <c r="AH137" s="1" t="s">
        <v>92</v>
      </c>
      <c r="AI137" s="1" t="s">
        <v>357</v>
      </c>
      <c r="AJ137" s="8">
        <v>1.5</v>
      </c>
      <c r="AK137" s="1" t="s">
        <v>111</v>
      </c>
      <c r="AL137" s="8">
        <v>39.43</v>
      </c>
      <c r="AM137" s="8">
        <v>43.21</v>
      </c>
      <c r="AN137" s="8">
        <v>37.33</v>
      </c>
      <c r="AO137" s="8">
        <v>14</v>
      </c>
      <c r="AP137" s="1" t="s">
        <v>279</v>
      </c>
      <c r="AQ137" s="1" t="s">
        <v>524</v>
      </c>
      <c r="AR137" s="1" t="s">
        <v>77</v>
      </c>
      <c r="AS137" s="1" t="s">
        <v>0</v>
      </c>
      <c r="AT137" s="1" t="s">
        <v>96</v>
      </c>
      <c r="AU137" s="8">
        <v>4.54</v>
      </c>
      <c r="AV137" s="1" t="s">
        <v>77</v>
      </c>
      <c r="AW137" s="7" t="s">
        <v>97</v>
      </c>
      <c r="AX137" s="7" t="s">
        <v>68</v>
      </c>
      <c r="AY137" s="1" t="s">
        <v>430</v>
      </c>
    </row>
    <row r="138" spans="1:51" x14ac:dyDescent="0.25">
      <c r="A138" s="6">
        <v>133</v>
      </c>
      <c r="B138" s="7" t="s">
        <v>70</v>
      </c>
      <c r="C138" s="1" t="s">
        <v>525</v>
      </c>
      <c r="D138" s="1" t="s">
        <v>72</v>
      </c>
      <c r="E138" s="1" t="s">
        <v>73</v>
      </c>
      <c r="F138" s="8">
        <v>1.71</v>
      </c>
      <c r="G138" s="1" t="s">
        <v>301</v>
      </c>
      <c r="H138" s="1" t="s">
        <v>126</v>
      </c>
      <c r="I138" s="1" t="s">
        <v>76</v>
      </c>
      <c r="J138" s="9">
        <v>7000</v>
      </c>
      <c r="K138" s="9">
        <v>11970</v>
      </c>
      <c r="L138" s="8">
        <v>-22.34</v>
      </c>
      <c r="M138" s="8">
        <v>5436.2</v>
      </c>
      <c r="N138" s="8">
        <v>9295.9</v>
      </c>
      <c r="O138" s="1" t="s">
        <v>77</v>
      </c>
      <c r="P138" s="1" t="s">
        <v>115</v>
      </c>
      <c r="Q138" s="1" t="s">
        <v>78</v>
      </c>
      <c r="R138" s="1" t="s">
        <v>96</v>
      </c>
      <c r="S138" s="10">
        <v>63.1</v>
      </c>
      <c r="T138" s="6">
        <v>61</v>
      </c>
      <c r="U138" s="1" t="s">
        <v>526</v>
      </c>
      <c r="V138" s="1" t="s">
        <v>81</v>
      </c>
      <c r="W138" s="1" t="s">
        <v>151</v>
      </c>
      <c r="X138" s="1" t="s">
        <v>152</v>
      </c>
      <c r="Y138" s="1" t="s">
        <v>223</v>
      </c>
      <c r="Z138" s="1" t="s">
        <v>245</v>
      </c>
      <c r="AA138" s="1" t="s">
        <v>86</v>
      </c>
      <c r="AB138" s="1" t="s">
        <v>104</v>
      </c>
      <c r="AC138" s="1" t="s">
        <v>88</v>
      </c>
      <c r="AD138" s="1" t="s">
        <v>89</v>
      </c>
      <c r="AE138" s="1" t="s">
        <v>234</v>
      </c>
      <c r="AF138" s="1" t="s">
        <v>91</v>
      </c>
      <c r="AG138" s="1" t="s">
        <v>0</v>
      </c>
      <c r="AH138" s="1" t="s">
        <v>92</v>
      </c>
      <c r="AI138" s="1" t="s">
        <v>106</v>
      </c>
      <c r="AJ138" s="8">
        <v>1.47</v>
      </c>
      <c r="AK138" s="1" t="s">
        <v>122</v>
      </c>
      <c r="AL138" s="8">
        <v>40.22</v>
      </c>
      <c r="AM138" s="8">
        <v>41.85</v>
      </c>
      <c r="AN138" s="8">
        <v>42.95</v>
      </c>
      <c r="AO138" s="8">
        <v>16.37</v>
      </c>
      <c r="AP138" s="1" t="s">
        <v>527</v>
      </c>
      <c r="AQ138" s="1" t="s">
        <v>247</v>
      </c>
      <c r="AR138" s="1" t="s">
        <v>77</v>
      </c>
      <c r="AS138" s="1" t="s">
        <v>0</v>
      </c>
      <c r="AT138" s="1" t="s">
        <v>96</v>
      </c>
      <c r="AU138" s="8">
        <v>4.83</v>
      </c>
      <c r="AV138" s="1" t="s">
        <v>77</v>
      </c>
      <c r="AW138" s="7" t="s">
        <v>97</v>
      </c>
      <c r="AX138" s="7" t="s">
        <v>68</v>
      </c>
      <c r="AY138" s="1" t="s">
        <v>430</v>
      </c>
    </row>
    <row r="139" spans="1:51" x14ac:dyDescent="0.25">
      <c r="A139" s="6">
        <v>134</v>
      </c>
      <c r="B139" s="7" t="s">
        <v>70</v>
      </c>
      <c r="C139" s="1" t="s">
        <v>528</v>
      </c>
      <c r="D139" s="1" t="s">
        <v>72</v>
      </c>
      <c r="E139" s="1" t="s">
        <v>73</v>
      </c>
      <c r="F139" s="8">
        <v>1.7</v>
      </c>
      <c r="G139" s="1" t="s">
        <v>301</v>
      </c>
      <c r="H139" s="1" t="s">
        <v>126</v>
      </c>
      <c r="I139" s="1" t="s">
        <v>76</v>
      </c>
      <c r="J139" s="9">
        <v>7000</v>
      </c>
      <c r="K139" s="9">
        <v>11900</v>
      </c>
      <c r="L139" s="8">
        <v>-20.85</v>
      </c>
      <c r="M139" s="8">
        <v>5540.5</v>
      </c>
      <c r="N139" s="8">
        <v>9418.85</v>
      </c>
      <c r="O139" s="1" t="s">
        <v>77</v>
      </c>
      <c r="P139" s="1" t="s">
        <v>78</v>
      </c>
      <c r="Q139" s="1" t="s">
        <v>78</v>
      </c>
      <c r="R139" s="1" t="s">
        <v>96</v>
      </c>
      <c r="S139" s="10">
        <v>62.4</v>
      </c>
      <c r="T139" s="6">
        <v>59</v>
      </c>
      <c r="U139" s="1" t="s">
        <v>529</v>
      </c>
      <c r="V139" s="1" t="s">
        <v>81</v>
      </c>
      <c r="W139" s="1" t="s">
        <v>151</v>
      </c>
      <c r="X139" s="1" t="s">
        <v>152</v>
      </c>
      <c r="Y139" s="1" t="s">
        <v>223</v>
      </c>
      <c r="Z139" s="1" t="s">
        <v>245</v>
      </c>
      <c r="AA139" s="1" t="s">
        <v>86</v>
      </c>
      <c r="AB139" s="1" t="s">
        <v>104</v>
      </c>
      <c r="AC139" s="1" t="s">
        <v>117</v>
      </c>
      <c r="AD139" s="1" t="s">
        <v>89</v>
      </c>
      <c r="AE139" s="1" t="s">
        <v>234</v>
      </c>
      <c r="AF139" s="1" t="s">
        <v>91</v>
      </c>
      <c r="AG139" s="1" t="s">
        <v>0</v>
      </c>
      <c r="AH139" s="1" t="s">
        <v>92</v>
      </c>
      <c r="AI139" s="1" t="s">
        <v>106</v>
      </c>
      <c r="AJ139" s="8">
        <v>1.5</v>
      </c>
      <c r="AK139" s="1" t="s">
        <v>93</v>
      </c>
      <c r="AL139" s="8">
        <v>38.33</v>
      </c>
      <c r="AM139" s="8">
        <v>40.93</v>
      </c>
      <c r="AN139" s="8">
        <v>41.8</v>
      </c>
      <c r="AO139" s="8">
        <v>16.38</v>
      </c>
      <c r="AP139" s="1" t="s">
        <v>530</v>
      </c>
      <c r="AQ139" s="1" t="s">
        <v>290</v>
      </c>
      <c r="AR139" s="1" t="s">
        <v>77</v>
      </c>
      <c r="AS139" s="1" t="s">
        <v>0</v>
      </c>
      <c r="AT139" s="1" t="s">
        <v>96</v>
      </c>
      <c r="AU139" s="8">
        <v>5</v>
      </c>
      <c r="AV139" s="1" t="s">
        <v>77</v>
      </c>
      <c r="AW139" s="7" t="s">
        <v>97</v>
      </c>
      <c r="AX139" s="7" t="s">
        <v>68</v>
      </c>
      <c r="AY139" s="1" t="s">
        <v>430</v>
      </c>
    </row>
    <row r="140" spans="1:51" x14ac:dyDescent="0.25">
      <c r="A140" s="6">
        <v>135</v>
      </c>
      <c r="B140" s="7" t="s">
        <v>70</v>
      </c>
      <c r="C140" s="1" t="s">
        <v>531</v>
      </c>
      <c r="D140" s="1" t="s">
        <v>72</v>
      </c>
      <c r="E140" s="1" t="s">
        <v>73</v>
      </c>
      <c r="F140" s="8">
        <v>1.8</v>
      </c>
      <c r="G140" s="1" t="s">
        <v>301</v>
      </c>
      <c r="H140" s="1" t="s">
        <v>126</v>
      </c>
      <c r="I140" s="1" t="s">
        <v>76</v>
      </c>
      <c r="J140" s="9">
        <v>7000</v>
      </c>
      <c r="K140" s="9">
        <v>12600</v>
      </c>
      <c r="L140" s="8">
        <v>-20.1</v>
      </c>
      <c r="M140" s="8">
        <v>5593</v>
      </c>
      <c r="N140" s="8">
        <v>10067.4</v>
      </c>
      <c r="O140" s="1" t="s">
        <v>77</v>
      </c>
      <c r="P140" s="1" t="s">
        <v>78</v>
      </c>
      <c r="Q140" s="1" t="s">
        <v>78</v>
      </c>
      <c r="R140" s="1" t="s">
        <v>96</v>
      </c>
      <c r="S140" s="10">
        <v>63.4</v>
      </c>
      <c r="T140" s="6">
        <v>58</v>
      </c>
      <c r="U140" s="1" t="s">
        <v>532</v>
      </c>
      <c r="V140" s="1" t="s">
        <v>81</v>
      </c>
      <c r="W140" s="1" t="s">
        <v>151</v>
      </c>
      <c r="X140" s="1" t="s">
        <v>152</v>
      </c>
      <c r="Y140" s="1" t="s">
        <v>223</v>
      </c>
      <c r="Z140" s="1" t="s">
        <v>245</v>
      </c>
      <c r="AA140" s="1" t="s">
        <v>86</v>
      </c>
      <c r="AB140" s="1" t="s">
        <v>162</v>
      </c>
      <c r="AC140" s="1" t="s">
        <v>101</v>
      </c>
      <c r="AD140" s="1" t="s">
        <v>101</v>
      </c>
      <c r="AE140" s="1" t="s">
        <v>234</v>
      </c>
      <c r="AF140" s="1" t="s">
        <v>91</v>
      </c>
      <c r="AG140" s="1" t="s">
        <v>0</v>
      </c>
      <c r="AH140" s="1" t="s">
        <v>92</v>
      </c>
      <c r="AI140" s="1" t="s">
        <v>77</v>
      </c>
      <c r="AJ140" s="8">
        <v>1.4</v>
      </c>
      <c r="AK140" s="1" t="s">
        <v>512</v>
      </c>
      <c r="AL140" s="8">
        <v>41.74</v>
      </c>
      <c r="AM140" s="8">
        <v>45.18</v>
      </c>
      <c r="AN140" s="8">
        <v>37.55</v>
      </c>
      <c r="AO140" s="8">
        <v>13.6</v>
      </c>
      <c r="AP140" s="1" t="s">
        <v>533</v>
      </c>
      <c r="AQ140" s="1" t="s">
        <v>290</v>
      </c>
      <c r="AR140" s="1" t="s">
        <v>77</v>
      </c>
      <c r="AS140" s="1" t="s">
        <v>0</v>
      </c>
      <c r="AT140" s="1" t="s">
        <v>96</v>
      </c>
      <c r="AU140" s="8">
        <v>3.86</v>
      </c>
      <c r="AV140" s="1" t="s">
        <v>77</v>
      </c>
      <c r="AW140" s="7" t="s">
        <v>97</v>
      </c>
      <c r="AX140" s="7" t="s">
        <v>68</v>
      </c>
      <c r="AY140" s="1" t="s">
        <v>430</v>
      </c>
    </row>
    <row r="141" spans="1:51" x14ac:dyDescent="0.25">
      <c r="A141" s="6">
        <v>136</v>
      </c>
      <c r="B141" s="7" t="s">
        <v>70</v>
      </c>
      <c r="C141" s="1" t="s">
        <v>534</v>
      </c>
      <c r="D141" s="1" t="s">
        <v>72</v>
      </c>
      <c r="E141" s="1" t="s">
        <v>73</v>
      </c>
      <c r="F141" s="8">
        <v>1.71</v>
      </c>
      <c r="G141" s="1" t="s">
        <v>301</v>
      </c>
      <c r="H141" s="1" t="s">
        <v>142</v>
      </c>
      <c r="I141" s="1" t="s">
        <v>76</v>
      </c>
      <c r="J141" s="9">
        <v>6600</v>
      </c>
      <c r="K141" s="9">
        <v>11286</v>
      </c>
      <c r="L141" s="8">
        <v>-24.73</v>
      </c>
      <c r="M141" s="8">
        <v>4967.82</v>
      </c>
      <c r="N141" s="8">
        <v>8494.97</v>
      </c>
      <c r="O141" s="1" t="s">
        <v>77</v>
      </c>
      <c r="P141" s="1" t="s">
        <v>78</v>
      </c>
      <c r="Q141" s="1" t="s">
        <v>78</v>
      </c>
      <c r="R141" s="1" t="s">
        <v>96</v>
      </c>
      <c r="S141" s="10">
        <v>62.2</v>
      </c>
      <c r="T141" s="6">
        <v>60</v>
      </c>
      <c r="U141" s="1" t="s">
        <v>535</v>
      </c>
      <c r="V141" s="1" t="s">
        <v>81</v>
      </c>
      <c r="W141" s="1" t="s">
        <v>151</v>
      </c>
      <c r="X141" s="1" t="s">
        <v>152</v>
      </c>
      <c r="Y141" s="1" t="s">
        <v>84</v>
      </c>
      <c r="Z141" s="1" t="s">
        <v>245</v>
      </c>
      <c r="AA141" s="1" t="s">
        <v>86</v>
      </c>
      <c r="AB141" s="1" t="s">
        <v>162</v>
      </c>
      <c r="AC141" s="1" t="s">
        <v>88</v>
      </c>
      <c r="AD141" s="1" t="s">
        <v>89</v>
      </c>
      <c r="AE141" s="1" t="s">
        <v>234</v>
      </c>
      <c r="AF141" s="1" t="s">
        <v>91</v>
      </c>
      <c r="AG141" s="1" t="s">
        <v>0</v>
      </c>
      <c r="AH141" s="1" t="s">
        <v>92</v>
      </c>
      <c r="AI141" s="1" t="s">
        <v>77</v>
      </c>
      <c r="AJ141" s="8">
        <v>1.45</v>
      </c>
      <c r="AK141" s="1" t="s">
        <v>238</v>
      </c>
      <c r="AL141" s="8">
        <v>39.49</v>
      </c>
      <c r="AM141" s="8">
        <v>44.35</v>
      </c>
      <c r="AN141" s="8">
        <v>38.31</v>
      </c>
      <c r="AO141" s="8">
        <v>13.92</v>
      </c>
      <c r="AP141" s="1" t="s">
        <v>536</v>
      </c>
      <c r="AQ141" s="1" t="s">
        <v>349</v>
      </c>
      <c r="AR141" s="1" t="s">
        <v>77</v>
      </c>
      <c r="AS141" s="1" t="s">
        <v>0</v>
      </c>
      <c r="AT141" s="1" t="s">
        <v>96</v>
      </c>
      <c r="AU141" s="8">
        <v>3.98</v>
      </c>
      <c r="AV141" s="1" t="s">
        <v>77</v>
      </c>
      <c r="AW141" s="7" t="s">
        <v>97</v>
      </c>
      <c r="AX141" s="7" t="s">
        <v>68</v>
      </c>
      <c r="AY141" s="1" t="s">
        <v>430</v>
      </c>
    </row>
    <row r="142" spans="1:51" x14ac:dyDescent="0.25">
      <c r="A142" s="6">
        <v>137</v>
      </c>
      <c r="B142" s="7" t="s">
        <v>70</v>
      </c>
      <c r="C142" s="1" t="s">
        <v>537</v>
      </c>
      <c r="D142" s="1" t="s">
        <v>72</v>
      </c>
      <c r="E142" s="1" t="s">
        <v>73</v>
      </c>
      <c r="F142" s="8">
        <v>1.9</v>
      </c>
      <c r="G142" s="1" t="s">
        <v>301</v>
      </c>
      <c r="H142" s="1" t="s">
        <v>142</v>
      </c>
      <c r="I142" s="1" t="s">
        <v>76</v>
      </c>
      <c r="J142" s="9">
        <v>6600</v>
      </c>
      <c r="K142" s="9">
        <v>12540</v>
      </c>
      <c r="L142" s="8">
        <v>-19.11</v>
      </c>
      <c r="M142" s="8">
        <v>5338.74</v>
      </c>
      <c r="N142" s="8">
        <v>10143.61</v>
      </c>
      <c r="O142" s="1" t="s">
        <v>77</v>
      </c>
      <c r="P142" s="1" t="s">
        <v>78</v>
      </c>
      <c r="Q142" s="1" t="s">
        <v>78</v>
      </c>
      <c r="R142" s="1" t="s">
        <v>96</v>
      </c>
      <c r="S142" s="10">
        <v>62.9</v>
      </c>
      <c r="T142" s="6">
        <v>59</v>
      </c>
      <c r="U142" s="1" t="s">
        <v>538</v>
      </c>
      <c r="V142" s="1" t="s">
        <v>81</v>
      </c>
      <c r="W142" s="1" t="s">
        <v>151</v>
      </c>
      <c r="X142" s="1" t="s">
        <v>259</v>
      </c>
      <c r="Y142" s="1" t="s">
        <v>223</v>
      </c>
      <c r="Z142" s="1" t="s">
        <v>85</v>
      </c>
      <c r="AA142" s="1" t="s">
        <v>86</v>
      </c>
      <c r="AB142" s="1" t="s">
        <v>104</v>
      </c>
      <c r="AC142" s="1" t="s">
        <v>88</v>
      </c>
      <c r="AD142" s="1" t="s">
        <v>89</v>
      </c>
      <c r="AE142" s="1" t="s">
        <v>234</v>
      </c>
      <c r="AF142" s="1" t="s">
        <v>91</v>
      </c>
      <c r="AG142" s="1" t="s">
        <v>0</v>
      </c>
      <c r="AH142" s="1" t="s">
        <v>92</v>
      </c>
      <c r="AI142" s="1" t="s">
        <v>106</v>
      </c>
      <c r="AJ142" s="8">
        <v>1.38</v>
      </c>
      <c r="AK142" s="1" t="s">
        <v>134</v>
      </c>
      <c r="AL142" s="8">
        <v>38.68</v>
      </c>
      <c r="AM142" s="8">
        <v>40.11</v>
      </c>
      <c r="AN142" s="8">
        <v>45.5</v>
      </c>
      <c r="AO142" s="8">
        <v>18.26</v>
      </c>
      <c r="AP142" s="1" t="s">
        <v>296</v>
      </c>
      <c r="AQ142" s="1" t="s">
        <v>164</v>
      </c>
      <c r="AR142" s="1" t="s">
        <v>77</v>
      </c>
      <c r="AS142" s="1" t="s">
        <v>0</v>
      </c>
      <c r="AT142" s="1" t="s">
        <v>96</v>
      </c>
      <c r="AU142" s="8">
        <v>4.58</v>
      </c>
      <c r="AV142" s="1" t="s">
        <v>77</v>
      </c>
      <c r="AW142" s="7" t="s">
        <v>97</v>
      </c>
      <c r="AX142" s="7" t="s">
        <v>68</v>
      </c>
      <c r="AY142" s="1" t="s">
        <v>430</v>
      </c>
    </row>
    <row r="143" spans="1:51" x14ac:dyDescent="0.25">
      <c r="A143" s="6">
        <v>138</v>
      </c>
      <c r="B143" s="7" t="s">
        <v>70</v>
      </c>
      <c r="C143" s="1" t="s">
        <v>539</v>
      </c>
      <c r="D143" s="1" t="s">
        <v>72</v>
      </c>
      <c r="E143" s="1" t="s">
        <v>73</v>
      </c>
      <c r="F143" s="8">
        <v>1.7</v>
      </c>
      <c r="G143" s="1" t="s">
        <v>301</v>
      </c>
      <c r="H143" s="1" t="s">
        <v>142</v>
      </c>
      <c r="I143" s="1" t="s">
        <v>76</v>
      </c>
      <c r="J143" s="9">
        <v>6600</v>
      </c>
      <c r="K143" s="9">
        <v>11220</v>
      </c>
      <c r="L143" s="8">
        <v>-16.78</v>
      </c>
      <c r="M143" s="8">
        <v>5492.52</v>
      </c>
      <c r="N143" s="8">
        <v>9337.28</v>
      </c>
      <c r="O143" s="1" t="s">
        <v>77</v>
      </c>
      <c r="P143" s="1" t="s">
        <v>78</v>
      </c>
      <c r="Q143" s="1" t="s">
        <v>78</v>
      </c>
      <c r="R143" s="1" t="s">
        <v>96</v>
      </c>
      <c r="S143" s="10">
        <v>62.2</v>
      </c>
      <c r="T143" s="6">
        <v>61</v>
      </c>
      <c r="U143" s="1" t="s">
        <v>540</v>
      </c>
      <c r="V143" s="1" t="s">
        <v>81</v>
      </c>
      <c r="W143" s="1" t="s">
        <v>151</v>
      </c>
      <c r="X143" s="1" t="s">
        <v>152</v>
      </c>
      <c r="Y143" s="1" t="s">
        <v>84</v>
      </c>
      <c r="Z143" s="1" t="s">
        <v>245</v>
      </c>
      <c r="AA143" s="1" t="s">
        <v>86</v>
      </c>
      <c r="AB143" s="1" t="s">
        <v>104</v>
      </c>
      <c r="AC143" s="1" t="s">
        <v>117</v>
      </c>
      <c r="AD143" s="1" t="s">
        <v>89</v>
      </c>
      <c r="AE143" s="1" t="s">
        <v>234</v>
      </c>
      <c r="AF143" s="1" t="s">
        <v>91</v>
      </c>
      <c r="AG143" s="1" t="s">
        <v>0</v>
      </c>
      <c r="AH143" s="1" t="s">
        <v>92</v>
      </c>
      <c r="AI143" s="1" t="s">
        <v>106</v>
      </c>
      <c r="AJ143" s="8">
        <v>1.5</v>
      </c>
      <c r="AK143" s="1" t="s">
        <v>107</v>
      </c>
      <c r="AL143" s="8">
        <v>38.24</v>
      </c>
      <c r="AM143" s="8">
        <v>40.91</v>
      </c>
      <c r="AN143" s="8">
        <v>42.63</v>
      </c>
      <c r="AO143" s="8">
        <v>16.22</v>
      </c>
      <c r="AP143" s="1" t="s">
        <v>260</v>
      </c>
      <c r="AQ143" s="1" t="s">
        <v>247</v>
      </c>
      <c r="AR143" s="1" t="s">
        <v>77</v>
      </c>
      <c r="AS143" s="1" t="s">
        <v>0</v>
      </c>
      <c r="AT143" s="1" t="s">
        <v>96</v>
      </c>
      <c r="AU143" s="8">
        <v>5.04</v>
      </c>
      <c r="AV143" s="1" t="s">
        <v>77</v>
      </c>
      <c r="AW143" s="7" t="s">
        <v>97</v>
      </c>
      <c r="AX143" s="7" t="s">
        <v>68</v>
      </c>
      <c r="AY143" s="1" t="s">
        <v>430</v>
      </c>
    </row>
    <row r="144" spans="1:51" x14ac:dyDescent="0.25">
      <c r="A144" s="6">
        <v>139</v>
      </c>
      <c r="B144" s="7" t="s">
        <v>70</v>
      </c>
      <c r="C144" s="1" t="s">
        <v>541</v>
      </c>
      <c r="D144" s="1" t="s">
        <v>72</v>
      </c>
      <c r="E144" s="1" t="s">
        <v>73</v>
      </c>
      <c r="F144" s="8">
        <v>1.79</v>
      </c>
      <c r="G144" s="1" t="s">
        <v>301</v>
      </c>
      <c r="H144" s="1" t="s">
        <v>142</v>
      </c>
      <c r="I144" s="1" t="s">
        <v>76</v>
      </c>
      <c r="J144" s="9">
        <v>6600</v>
      </c>
      <c r="K144" s="9">
        <v>11814</v>
      </c>
      <c r="L144" s="8">
        <v>-12.18</v>
      </c>
      <c r="M144" s="8">
        <v>5796.12</v>
      </c>
      <c r="N144" s="8">
        <v>10375.05</v>
      </c>
      <c r="O144" s="1" t="s">
        <v>77</v>
      </c>
      <c r="P144" s="1" t="s">
        <v>78</v>
      </c>
      <c r="Q144" s="1" t="s">
        <v>78</v>
      </c>
      <c r="R144" s="1" t="s">
        <v>96</v>
      </c>
      <c r="S144" s="10">
        <v>61.7</v>
      </c>
      <c r="T144" s="6">
        <v>59</v>
      </c>
      <c r="U144" s="1" t="s">
        <v>542</v>
      </c>
      <c r="V144" s="1" t="s">
        <v>81</v>
      </c>
      <c r="W144" s="1" t="s">
        <v>101</v>
      </c>
      <c r="X144" s="1" t="s">
        <v>83</v>
      </c>
      <c r="Y144" s="1" t="s">
        <v>223</v>
      </c>
      <c r="Z144" s="1" t="s">
        <v>85</v>
      </c>
      <c r="AA144" s="1" t="s">
        <v>86</v>
      </c>
      <c r="AB144" s="1" t="s">
        <v>162</v>
      </c>
      <c r="AC144" s="1" t="s">
        <v>88</v>
      </c>
      <c r="AD144" s="1" t="s">
        <v>89</v>
      </c>
      <c r="AE144" s="1" t="s">
        <v>234</v>
      </c>
      <c r="AF144" s="1" t="s">
        <v>91</v>
      </c>
      <c r="AG144" s="1" t="s">
        <v>0</v>
      </c>
      <c r="AH144" s="1" t="s">
        <v>92</v>
      </c>
      <c r="AI144" s="1" t="s">
        <v>77</v>
      </c>
      <c r="AJ144" s="8">
        <v>1.45</v>
      </c>
      <c r="AK144" s="1" t="s">
        <v>111</v>
      </c>
      <c r="AL144" s="8">
        <v>38.76</v>
      </c>
      <c r="AM144" s="8">
        <v>41.89</v>
      </c>
      <c r="AN144" s="8">
        <v>40.85</v>
      </c>
      <c r="AO144" s="8">
        <v>15.3</v>
      </c>
      <c r="AP144" s="1" t="s">
        <v>543</v>
      </c>
      <c r="AQ144" s="1" t="s">
        <v>206</v>
      </c>
      <c r="AR144" s="1" t="s">
        <v>77</v>
      </c>
      <c r="AS144" s="1" t="s">
        <v>0</v>
      </c>
      <c r="AT144" s="1" t="s">
        <v>96</v>
      </c>
      <c r="AU144" s="8">
        <v>4.37</v>
      </c>
      <c r="AV144" s="1" t="s">
        <v>77</v>
      </c>
      <c r="AW144" s="7" t="s">
        <v>97</v>
      </c>
      <c r="AX144" s="7" t="s">
        <v>68</v>
      </c>
      <c r="AY144" s="1" t="s">
        <v>430</v>
      </c>
    </row>
    <row r="145" spans="1:51" x14ac:dyDescent="0.25">
      <c r="A145" s="6">
        <v>140</v>
      </c>
      <c r="B145" s="7" t="s">
        <v>70</v>
      </c>
      <c r="C145" s="1" t="s">
        <v>544</v>
      </c>
      <c r="D145" s="1" t="s">
        <v>72</v>
      </c>
      <c r="E145" s="1" t="s">
        <v>73</v>
      </c>
      <c r="F145" s="8">
        <v>1.7</v>
      </c>
      <c r="G145" s="1" t="s">
        <v>301</v>
      </c>
      <c r="H145" s="1" t="s">
        <v>226</v>
      </c>
      <c r="I145" s="1" t="s">
        <v>76</v>
      </c>
      <c r="J145" s="9">
        <v>6000</v>
      </c>
      <c r="K145" s="9">
        <v>10200</v>
      </c>
      <c r="L145" s="8">
        <v>-32.83</v>
      </c>
      <c r="M145" s="8">
        <v>4030.2</v>
      </c>
      <c r="N145" s="8">
        <v>6851.34</v>
      </c>
      <c r="O145" s="1" t="s">
        <v>77</v>
      </c>
      <c r="P145" s="1" t="s">
        <v>78</v>
      </c>
      <c r="Q145" s="1" t="s">
        <v>78</v>
      </c>
      <c r="R145" s="1" t="s">
        <v>79</v>
      </c>
      <c r="S145" s="10">
        <v>61.5</v>
      </c>
      <c r="T145" s="6">
        <v>61</v>
      </c>
      <c r="U145" s="1" t="s">
        <v>545</v>
      </c>
      <c r="V145" s="1" t="s">
        <v>81</v>
      </c>
      <c r="W145" s="1" t="s">
        <v>186</v>
      </c>
      <c r="X145" s="1" t="s">
        <v>152</v>
      </c>
      <c r="Y145" s="1" t="s">
        <v>223</v>
      </c>
      <c r="Z145" s="1" t="s">
        <v>245</v>
      </c>
      <c r="AA145" s="1" t="s">
        <v>86</v>
      </c>
      <c r="AB145" s="1" t="s">
        <v>87</v>
      </c>
      <c r="AC145" s="1" t="s">
        <v>101</v>
      </c>
      <c r="AD145" s="1" t="s">
        <v>285</v>
      </c>
      <c r="AE145" s="1" t="s">
        <v>234</v>
      </c>
      <c r="AF145" s="1" t="s">
        <v>91</v>
      </c>
      <c r="AG145" s="1" t="s">
        <v>0</v>
      </c>
      <c r="AH145" s="1" t="s">
        <v>92</v>
      </c>
      <c r="AI145" s="1" t="s">
        <v>106</v>
      </c>
      <c r="AJ145" s="8">
        <v>1.45</v>
      </c>
      <c r="AK145" s="1" t="s">
        <v>182</v>
      </c>
      <c r="AL145" s="8">
        <v>38.3</v>
      </c>
      <c r="AM145" s="8">
        <v>40.83</v>
      </c>
      <c r="AN145" s="8">
        <v>40.57</v>
      </c>
      <c r="AO145" s="8">
        <v>15.57</v>
      </c>
      <c r="AP145" s="1" t="s">
        <v>546</v>
      </c>
      <c r="AQ145" s="1" t="s">
        <v>290</v>
      </c>
      <c r="AR145" s="1" t="s">
        <v>77</v>
      </c>
      <c r="AS145" s="1" t="s">
        <v>0</v>
      </c>
      <c r="AT145" s="1" t="s">
        <v>96</v>
      </c>
      <c r="AU145" s="8">
        <v>5</v>
      </c>
      <c r="AV145" s="1" t="s">
        <v>77</v>
      </c>
      <c r="AW145" s="7" t="s">
        <v>97</v>
      </c>
      <c r="AX145" s="7" t="s">
        <v>68</v>
      </c>
      <c r="AY145" s="1" t="s">
        <v>430</v>
      </c>
    </row>
    <row r="146" spans="1:51" x14ac:dyDescent="0.25">
      <c r="A146" s="6">
        <v>141</v>
      </c>
      <c r="B146" s="7" t="s">
        <v>70</v>
      </c>
      <c r="C146" s="1" t="s">
        <v>547</v>
      </c>
      <c r="D146" s="1" t="s">
        <v>72</v>
      </c>
      <c r="E146" s="1" t="s">
        <v>73</v>
      </c>
      <c r="F146" s="8">
        <v>1.79</v>
      </c>
      <c r="G146" s="1" t="s">
        <v>301</v>
      </c>
      <c r="H146" s="1" t="s">
        <v>226</v>
      </c>
      <c r="I146" s="1" t="s">
        <v>76</v>
      </c>
      <c r="J146" s="9">
        <v>6000</v>
      </c>
      <c r="K146" s="9">
        <v>10740</v>
      </c>
      <c r="L146" s="8">
        <v>-20.75</v>
      </c>
      <c r="M146" s="8">
        <v>4755</v>
      </c>
      <c r="N146" s="8">
        <v>8511.45</v>
      </c>
      <c r="O146" s="1" t="s">
        <v>77</v>
      </c>
      <c r="P146" s="1" t="s">
        <v>78</v>
      </c>
      <c r="Q146" s="1" t="s">
        <v>115</v>
      </c>
      <c r="R146" s="1" t="s">
        <v>96</v>
      </c>
      <c r="S146" s="10">
        <v>60.8</v>
      </c>
      <c r="T146" s="6">
        <v>62</v>
      </c>
      <c r="U146" s="1" t="s">
        <v>548</v>
      </c>
      <c r="V146" s="1" t="s">
        <v>81</v>
      </c>
      <c r="W146" s="1" t="s">
        <v>151</v>
      </c>
      <c r="X146" s="1" t="s">
        <v>152</v>
      </c>
      <c r="Y146" s="1" t="s">
        <v>223</v>
      </c>
      <c r="Z146" s="1" t="s">
        <v>245</v>
      </c>
      <c r="AA146" s="1" t="s">
        <v>86</v>
      </c>
      <c r="AB146" s="1" t="s">
        <v>162</v>
      </c>
      <c r="AC146" s="1" t="s">
        <v>101</v>
      </c>
      <c r="AD146" s="1" t="s">
        <v>101</v>
      </c>
      <c r="AE146" s="1" t="s">
        <v>234</v>
      </c>
      <c r="AF146" s="1" t="s">
        <v>91</v>
      </c>
      <c r="AG146" s="1" t="s">
        <v>0</v>
      </c>
      <c r="AH146" s="1" t="s">
        <v>92</v>
      </c>
      <c r="AI146" s="1" t="s">
        <v>77</v>
      </c>
      <c r="AJ146" s="8">
        <v>1.48</v>
      </c>
      <c r="AK146" s="1" t="s">
        <v>111</v>
      </c>
      <c r="AL146" s="8">
        <v>38.11</v>
      </c>
      <c r="AM146" s="8">
        <v>40.13</v>
      </c>
      <c r="AN146" s="8">
        <v>43.32</v>
      </c>
      <c r="AO146" s="8">
        <v>16.2</v>
      </c>
      <c r="AP146" s="1" t="s">
        <v>336</v>
      </c>
      <c r="AQ146" s="1" t="s">
        <v>247</v>
      </c>
      <c r="AR146" s="1" t="s">
        <v>77</v>
      </c>
      <c r="AS146" s="1" t="s">
        <v>0</v>
      </c>
      <c r="AT146" s="1" t="s">
        <v>96</v>
      </c>
      <c r="AU146" s="8">
        <v>4.49</v>
      </c>
      <c r="AV146" s="1" t="s">
        <v>77</v>
      </c>
      <c r="AW146" s="7" t="s">
        <v>97</v>
      </c>
      <c r="AX146" s="7" t="s">
        <v>68</v>
      </c>
      <c r="AY146" s="1" t="s">
        <v>430</v>
      </c>
    </row>
    <row r="147" spans="1:51" x14ac:dyDescent="0.25">
      <c r="A147" s="6">
        <v>142</v>
      </c>
      <c r="B147" s="7" t="s">
        <v>70</v>
      </c>
      <c r="C147" s="1" t="s">
        <v>549</v>
      </c>
      <c r="D147" s="1" t="s">
        <v>72</v>
      </c>
      <c r="E147" s="1" t="s">
        <v>73</v>
      </c>
      <c r="F147" s="8">
        <v>1.7</v>
      </c>
      <c r="G147" s="1" t="s">
        <v>301</v>
      </c>
      <c r="H147" s="1" t="s">
        <v>226</v>
      </c>
      <c r="I147" s="1" t="s">
        <v>76</v>
      </c>
      <c r="J147" s="9">
        <v>6000</v>
      </c>
      <c r="K147" s="9">
        <v>10200</v>
      </c>
      <c r="L147" s="8">
        <v>-18.36</v>
      </c>
      <c r="M147" s="8">
        <v>4898.4</v>
      </c>
      <c r="N147" s="8">
        <v>8327.28</v>
      </c>
      <c r="O147" s="1" t="s">
        <v>77</v>
      </c>
      <c r="P147" s="1" t="s">
        <v>78</v>
      </c>
      <c r="Q147" s="1" t="s">
        <v>115</v>
      </c>
      <c r="R147" s="1" t="s">
        <v>96</v>
      </c>
      <c r="S147" s="10">
        <v>63.2</v>
      </c>
      <c r="T147" s="6">
        <v>58</v>
      </c>
      <c r="U147" s="1" t="s">
        <v>550</v>
      </c>
      <c r="V147" s="1" t="s">
        <v>81</v>
      </c>
      <c r="W147" s="1" t="s">
        <v>151</v>
      </c>
      <c r="X147" s="1" t="s">
        <v>152</v>
      </c>
      <c r="Y147" s="1" t="s">
        <v>223</v>
      </c>
      <c r="Z147" s="1" t="s">
        <v>245</v>
      </c>
      <c r="AA147" s="1" t="s">
        <v>86</v>
      </c>
      <c r="AB147" s="1" t="s">
        <v>87</v>
      </c>
      <c r="AC147" s="1" t="s">
        <v>117</v>
      </c>
      <c r="AD147" s="1" t="s">
        <v>89</v>
      </c>
      <c r="AE147" s="1" t="s">
        <v>234</v>
      </c>
      <c r="AF147" s="1" t="s">
        <v>91</v>
      </c>
      <c r="AG147" s="1" t="s">
        <v>0</v>
      </c>
      <c r="AH147" s="1" t="s">
        <v>92</v>
      </c>
      <c r="AI147" s="1" t="s">
        <v>77</v>
      </c>
      <c r="AJ147" s="8">
        <v>1.45</v>
      </c>
      <c r="AK147" s="1" t="s">
        <v>238</v>
      </c>
      <c r="AL147" s="8">
        <v>40.21</v>
      </c>
      <c r="AM147" s="8">
        <v>44.5</v>
      </c>
      <c r="AN147" s="8">
        <v>39.05</v>
      </c>
      <c r="AO147" s="8">
        <v>14.06</v>
      </c>
      <c r="AP147" s="1" t="s">
        <v>551</v>
      </c>
      <c r="AQ147" s="1" t="s">
        <v>552</v>
      </c>
      <c r="AR147" s="1" t="s">
        <v>77</v>
      </c>
      <c r="AS147" s="1" t="s">
        <v>0</v>
      </c>
      <c r="AT147" s="1" t="s">
        <v>96</v>
      </c>
      <c r="AU147" s="8">
        <v>4.64</v>
      </c>
      <c r="AV147" s="1" t="s">
        <v>77</v>
      </c>
      <c r="AW147" s="7" t="s">
        <v>97</v>
      </c>
      <c r="AX147" s="7" t="s">
        <v>68</v>
      </c>
      <c r="AY147" s="1" t="s">
        <v>430</v>
      </c>
    </row>
    <row r="148" spans="1:51" x14ac:dyDescent="0.25">
      <c r="A148" s="6">
        <v>143</v>
      </c>
      <c r="B148" s="7" t="s">
        <v>70</v>
      </c>
      <c r="C148" s="1" t="s">
        <v>553</v>
      </c>
      <c r="D148" s="1" t="s">
        <v>72</v>
      </c>
      <c r="E148" s="1" t="s">
        <v>73</v>
      </c>
      <c r="F148" s="8">
        <v>2</v>
      </c>
      <c r="G148" s="1" t="s">
        <v>74</v>
      </c>
      <c r="H148" s="1" t="s">
        <v>79</v>
      </c>
      <c r="I148" s="1" t="s">
        <v>76</v>
      </c>
      <c r="J148" s="9">
        <v>18000</v>
      </c>
      <c r="K148" s="9">
        <v>36000</v>
      </c>
      <c r="L148" s="8">
        <v>-35.32</v>
      </c>
      <c r="M148" s="8">
        <v>11642.4</v>
      </c>
      <c r="N148" s="8">
        <v>23284.8</v>
      </c>
      <c r="O148" s="1" t="s">
        <v>77</v>
      </c>
      <c r="P148" s="1" t="s">
        <v>78</v>
      </c>
      <c r="Q148" s="1" t="s">
        <v>115</v>
      </c>
      <c r="R148" s="1" t="s">
        <v>96</v>
      </c>
      <c r="S148" s="10">
        <v>62.1</v>
      </c>
      <c r="T148" s="6">
        <v>56</v>
      </c>
      <c r="U148" s="1" t="s">
        <v>554</v>
      </c>
      <c r="V148" s="1" t="s">
        <v>81</v>
      </c>
      <c r="W148" s="1" t="s">
        <v>101</v>
      </c>
      <c r="X148" s="1" t="s">
        <v>83</v>
      </c>
      <c r="Y148" s="1" t="s">
        <v>84</v>
      </c>
      <c r="Z148" s="1" t="s">
        <v>85</v>
      </c>
      <c r="AA148" s="1" t="s">
        <v>86</v>
      </c>
      <c r="AB148" s="1" t="s">
        <v>87</v>
      </c>
      <c r="AC148" s="1" t="s">
        <v>88</v>
      </c>
      <c r="AD148" s="1" t="s">
        <v>89</v>
      </c>
      <c r="AE148" s="1" t="s">
        <v>105</v>
      </c>
      <c r="AF148" s="1" t="s">
        <v>91</v>
      </c>
      <c r="AG148" s="1" t="s">
        <v>0</v>
      </c>
      <c r="AH148" s="1" t="s">
        <v>92</v>
      </c>
      <c r="AI148" s="1" t="s">
        <v>106</v>
      </c>
      <c r="AJ148" s="8">
        <v>1.38</v>
      </c>
      <c r="AK148" s="1" t="s">
        <v>93</v>
      </c>
      <c r="AL148" s="8">
        <v>37.99</v>
      </c>
      <c r="AM148" s="8">
        <v>39.52</v>
      </c>
      <c r="AN148" s="8">
        <v>37.45</v>
      </c>
      <c r="AO148" s="8">
        <v>16.38</v>
      </c>
      <c r="AP148" s="1" t="s">
        <v>555</v>
      </c>
      <c r="AQ148" s="1" t="s">
        <v>77</v>
      </c>
      <c r="AR148" s="1" t="s">
        <v>77</v>
      </c>
      <c r="AS148" s="1" t="s">
        <v>0</v>
      </c>
      <c r="AT148" s="1" t="s">
        <v>96</v>
      </c>
      <c r="AU148" s="8">
        <v>5.07</v>
      </c>
      <c r="AV148" s="1" t="s">
        <v>77</v>
      </c>
      <c r="AW148" s="7" t="s">
        <v>97</v>
      </c>
      <c r="AX148" s="7" t="s">
        <v>68</v>
      </c>
      <c r="AY148" s="1" t="s">
        <v>556</v>
      </c>
    </row>
    <row r="149" spans="1:51" x14ac:dyDescent="0.25">
      <c r="A149" s="6">
        <v>144</v>
      </c>
      <c r="B149" s="7" t="s">
        <v>70</v>
      </c>
      <c r="C149" s="1" t="s">
        <v>557</v>
      </c>
      <c r="D149" s="1" t="s">
        <v>72</v>
      </c>
      <c r="E149" s="1" t="s">
        <v>73</v>
      </c>
      <c r="F149" s="8">
        <v>2</v>
      </c>
      <c r="G149" s="1" t="s">
        <v>146</v>
      </c>
      <c r="H149" s="1" t="s">
        <v>75</v>
      </c>
      <c r="I149" s="1" t="s">
        <v>76</v>
      </c>
      <c r="J149" s="9">
        <v>19000</v>
      </c>
      <c r="K149" s="9">
        <v>38000</v>
      </c>
      <c r="L149" s="8">
        <v>-47.44</v>
      </c>
      <c r="M149" s="8">
        <v>9986.4</v>
      </c>
      <c r="N149" s="8">
        <v>19972.8</v>
      </c>
      <c r="O149" s="1" t="s">
        <v>77</v>
      </c>
      <c r="P149" s="1" t="s">
        <v>78</v>
      </c>
      <c r="Q149" s="1" t="s">
        <v>78</v>
      </c>
      <c r="R149" s="1" t="s">
        <v>120</v>
      </c>
      <c r="S149" s="10">
        <v>63.4</v>
      </c>
      <c r="T149" s="6">
        <v>60</v>
      </c>
      <c r="U149" s="1" t="s">
        <v>558</v>
      </c>
      <c r="V149" s="1" t="s">
        <v>81</v>
      </c>
      <c r="W149" s="1" t="s">
        <v>82</v>
      </c>
      <c r="X149" s="1" t="s">
        <v>83</v>
      </c>
      <c r="Y149" s="1" t="s">
        <v>101</v>
      </c>
      <c r="Z149" s="1" t="s">
        <v>103</v>
      </c>
      <c r="AA149" s="1" t="s">
        <v>86</v>
      </c>
      <c r="AB149" s="1" t="s">
        <v>162</v>
      </c>
      <c r="AC149" s="1" t="s">
        <v>117</v>
      </c>
      <c r="AD149" s="1" t="s">
        <v>89</v>
      </c>
      <c r="AE149" s="1" t="s">
        <v>105</v>
      </c>
      <c r="AF149" s="1" t="s">
        <v>91</v>
      </c>
      <c r="AG149" s="1" t="s">
        <v>0</v>
      </c>
      <c r="AH149" s="1" t="s">
        <v>92</v>
      </c>
      <c r="AI149" s="1" t="s">
        <v>106</v>
      </c>
      <c r="AJ149" s="8">
        <v>1.4</v>
      </c>
      <c r="AK149" s="1" t="s">
        <v>93</v>
      </c>
      <c r="AL149" s="8">
        <v>37.56</v>
      </c>
      <c r="AM149" s="8">
        <v>39.61</v>
      </c>
      <c r="AN149" s="8">
        <v>46.11</v>
      </c>
      <c r="AO149" s="8">
        <v>18.53</v>
      </c>
      <c r="AP149" s="1" t="s">
        <v>559</v>
      </c>
      <c r="AQ149" s="1" t="s">
        <v>77</v>
      </c>
      <c r="AR149" s="1" t="s">
        <v>77</v>
      </c>
      <c r="AS149" s="1" t="s">
        <v>124</v>
      </c>
      <c r="AT149" s="1" t="s">
        <v>96</v>
      </c>
      <c r="AU149" s="8">
        <v>5.2</v>
      </c>
      <c r="AV149" s="1" t="s">
        <v>77</v>
      </c>
      <c r="AW149" s="7" t="s">
        <v>97</v>
      </c>
      <c r="AX149" s="7" t="s">
        <v>68</v>
      </c>
      <c r="AY149" s="1" t="s">
        <v>556</v>
      </c>
    </row>
    <row r="150" spans="1:51" x14ac:dyDescent="0.25">
      <c r="A150" s="6">
        <v>145</v>
      </c>
      <c r="B150" s="7" t="s">
        <v>70</v>
      </c>
      <c r="C150" s="1" t="s">
        <v>560</v>
      </c>
      <c r="D150" s="1" t="s">
        <v>72</v>
      </c>
      <c r="E150" s="1" t="s">
        <v>73</v>
      </c>
      <c r="F150" s="8">
        <v>2.01</v>
      </c>
      <c r="G150" s="1" t="s">
        <v>146</v>
      </c>
      <c r="H150" s="1" t="s">
        <v>79</v>
      </c>
      <c r="I150" s="1" t="s">
        <v>76</v>
      </c>
      <c r="J150" s="9">
        <v>17000</v>
      </c>
      <c r="K150" s="9">
        <v>34170</v>
      </c>
      <c r="L150" s="8">
        <v>-30.35</v>
      </c>
      <c r="M150" s="8">
        <v>11840.5</v>
      </c>
      <c r="N150" s="8">
        <v>23799.41</v>
      </c>
      <c r="O150" s="1" t="s">
        <v>77</v>
      </c>
      <c r="P150" s="1" t="s">
        <v>78</v>
      </c>
      <c r="Q150" s="1" t="s">
        <v>78</v>
      </c>
      <c r="R150" s="1" t="s">
        <v>79</v>
      </c>
      <c r="S150" s="10">
        <v>62.2</v>
      </c>
      <c r="T150" s="6">
        <v>62</v>
      </c>
      <c r="U150" s="1" t="s">
        <v>561</v>
      </c>
      <c r="V150" s="1" t="s">
        <v>81</v>
      </c>
      <c r="W150" s="1" t="s">
        <v>101</v>
      </c>
      <c r="X150" s="1" t="s">
        <v>83</v>
      </c>
      <c r="Y150" s="1" t="s">
        <v>84</v>
      </c>
      <c r="Z150" s="1" t="s">
        <v>101</v>
      </c>
      <c r="AA150" s="1" t="s">
        <v>86</v>
      </c>
      <c r="AB150" s="1" t="s">
        <v>101</v>
      </c>
      <c r="AC150" s="1" t="s">
        <v>88</v>
      </c>
      <c r="AD150" s="1" t="s">
        <v>89</v>
      </c>
      <c r="AE150" s="1" t="s">
        <v>105</v>
      </c>
      <c r="AF150" s="1" t="s">
        <v>91</v>
      </c>
      <c r="AG150" s="1" t="s">
        <v>0</v>
      </c>
      <c r="AH150" s="1" t="s">
        <v>92</v>
      </c>
      <c r="AI150" s="1" t="s">
        <v>106</v>
      </c>
      <c r="AJ150" s="8">
        <v>1.45</v>
      </c>
      <c r="AK150" s="1" t="s">
        <v>134</v>
      </c>
      <c r="AL150" s="8">
        <v>39.6</v>
      </c>
      <c r="AM150" s="8">
        <v>43.23</v>
      </c>
      <c r="AN150" s="8">
        <v>43.94</v>
      </c>
      <c r="AO150" s="8">
        <v>14.49</v>
      </c>
      <c r="AP150" s="1" t="s">
        <v>562</v>
      </c>
      <c r="AQ150" s="1" t="s">
        <v>164</v>
      </c>
      <c r="AR150" s="1" t="s">
        <v>77</v>
      </c>
      <c r="AS150" s="1" t="s">
        <v>0</v>
      </c>
      <c r="AT150" s="1" t="s">
        <v>96</v>
      </c>
      <c r="AU150" s="8">
        <v>4.58</v>
      </c>
      <c r="AV150" s="1" t="s">
        <v>77</v>
      </c>
      <c r="AW150" s="7" t="s">
        <v>97</v>
      </c>
      <c r="AX150" s="7" t="s">
        <v>68</v>
      </c>
      <c r="AY150" s="1" t="s">
        <v>556</v>
      </c>
    </row>
    <row r="151" spans="1:51" x14ac:dyDescent="0.25">
      <c r="A151" s="6">
        <v>146</v>
      </c>
      <c r="B151" s="7" t="s">
        <v>70</v>
      </c>
      <c r="C151" s="1" t="s">
        <v>563</v>
      </c>
      <c r="D151" s="1" t="s">
        <v>72</v>
      </c>
      <c r="E151" s="1" t="s">
        <v>73</v>
      </c>
      <c r="F151" s="8">
        <v>2</v>
      </c>
      <c r="G151" s="1" t="s">
        <v>146</v>
      </c>
      <c r="H151" s="1" t="s">
        <v>142</v>
      </c>
      <c r="I151" s="1" t="s">
        <v>76</v>
      </c>
      <c r="J151" s="9">
        <v>13000</v>
      </c>
      <c r="K151" s="9">
        <v>26000</v>
      </c>
      <c r="L151" s="8">
        <v>-30.03</v>
      </c>
      <c r="M151" s="8">
        <v>9096.1</v>
      </c>
      <c r="N151" s="8">
        <v>18192.2</v>
      </c>
      <c r="O151" s="1" t="s">
        <v>77</v>
      </c>
      <c r="P151" s="1" t="s">
        <v>78</v>
      </c>
      <c r="Q151" s="1" t="s">
        <v>78</v>
      </c>
      <c r="R151" s="1" t="s">
        <v>96</v>
      </c>
      <c r="S151" s="10">
        <v>62.3</v>
      </c>
      <c r="T151" s="6">
        <v>61</v>
      </c>
      <c r="U151" s="1" t="s">
        <v>564</v>
      </c>
      <c r="V151" s="1" t="s">
        <v>81</v>
      </c>
      <c r="W151" s="1" t="s">
        <v>82</v>
      </c>
      <c r="X151" s="1" t="s">
        <v>83</v>
      </c>
      <c r="Y151" s="1" t="s">
        <v>84</v>
      </c>
      <c r="Z151" s="1" t="s">
        <v>85</v>
      </c>
      <c r="AA151" s="1" t="s">
        <v>86</v>
      </c>
      <c r="AB151" s="1" t="s">
        <v>87</v>
      </c>
      <c r="AC151" s="1" t="s">
        <v>101</v>
      </c>
      <c r="AD151" s="1" t="s">
        <v>89</v>
      </c>
      <c r="AE151" s="1" t="s">
        <v>105</v>
      </c>
      <c r="AF151" s="1" t="s">
        <v>91</v>
      </c>
      <c r="AG151" s="1" t="s">
        <v>0</v>
      </c>
      <c r="AH151" s="1" t="s">
        <v>92</v>
      </c>
      <c r="AI151" s="1" t="s">
        <v>77</v>
      </c>
      <c r="AJ151" s="8">
        <v>1.45</v>
      </c>
      <c r="AK151" s="1" t="s">
        <v>122</v>
      </c>
      <c r="AL151" s="8">
        <v>40.26</v>
      </c>
      <c r="AM151" s="8">
        <v>44.5</v>
      </c>
      <c r="AN151" s="8">
        <v>36.52</v>
      </c>
      <c r="AO151" s="8">
        <v>12.4</v>
      </c>
      <c r="AP151" s="1" t="s">
        <v>224</v>
      </c>
      <c r="AQ151" s="1" t="s">
        <v>565</v>
      </c>
      <c r="AR151" s="1" t="s">
        <v>77</v>
      </c>
      <c r="AS151" s="1" t="s">
        <v>0</v>
      </c>
      <c r="AT151" s="1" t="s">
        <v>96</v>
      </c>
      <c r="AU151" s="8">
        <v>4.69</v>
      </c>
      <c r="AV151" s="1" t="s">
        <v>77</v>
      </c>
      <c r="AW151" s="7" t="s">
        <v>97</v>
      </c>
      <c r="AX151" s="7" t="s">
        <v>68</v>
      </c>
      <c r="AY151" s="1" t="s">
        <v>556</v>
      </c>
    </row>
    <row r="152" spans="1:51" x14ac:dyDescent="0.25">
      <c r="A152" s="6">
        <v>147</v>
      </c>
      <c r="B152" s="7" t="s">
        <v>70</v>
      </c>
      <c r="C152" s="1" t="s">
        <v>566</v>
      </c>
      <c r="D152" s="1" t="s">
        <v>72</v>
      </c>
      <c r="E152" s="1" t="s">
        <v>73</v>
      </c>
      <c r="F152" s="8">
        <v>2.01</v>
      </c>
      <c r="G152" s="1" t="s">
        <v>146</v>
      </c>
      <c r="H152" s="1" t="s">
        <v>142</v>
      </c>
      <c r="I152" s="1" t="s">
        <v>76</v>
      </c>
      <c r="J152" s="9">
        <v>13000</v>
      </c>
      <c r="K152" s="9">
        <v>26130</v>
      </c>
      <c r="L152" s="8">
        <v>-29.02</v>
      </c>
      <c r="M152" s="8">
        <v>9227.4</v>
      </c>
      <c r="N152" s="8">
        <v>18547.07</v>
      </c>
      <c r="O152" s="1" t="s">
        <v>77</v>
      </c>
      <c r="P152" s="1" t="s">
        <v>78</v>
      </c>
      <c r="Q152" s="1" t="s">
        <v>78</v>
      </c>
      <c r="R152" s="1" t="s">
        <v>96</v>
      </c>
      <c r="S152" s="10">
        <v>59.7</v>
      </c>
      <c r="T152" s="6">
        <v>60</v>
      </c>
      <c r="U152" s="1" t="s">
        <v>567</v>
      </c>
      <c r="V152" s="1" t="s">
        <v>81</v>
      </c>
      <c r="W152" s="1" t="s">
        <v>101</v>
      </c>
      <c r="X152" s="1" t="s">
        <v>83</v>
      </c>
      <c r="Y152" s="1" t="s">
        <v>101</v>
      </c>
      <c r="Z152" s="1" t="s">
        <v>103</v>
      </c>
      <c r="AA152" s="1" t="s">
        <v>86</v>
      </c>
      <c r="AB152" s="1" t="s">
        <v>104</v>
      </c>
      <c r="AC152" s="1" t="s">
        <v>88</v>
      </c>
      <c r="AD152" s="1" t="s">
        <v>89</v>
      </c>
      <c r="AE152" s="1" t="s">
        <v>105</v>
      </c>
      <c r="AF152" s="1" t="s">
        <v>91</v>
      </c>
      <c r="AG152" s="1" t="s">
        <v>0</v>
      </c>
      <c r="AH152" s="1" t="s">
        <v>92</v>
      </c>
      <c r="AI152" s="1" t="s">
        <v>77</v>
      </c>
      <c r="AJ152" s="8">
        <v>1.5</v>
      </c>
      <c r="AK152" s="1" t="s">
        <v>568</v>
      </c>
      <c r="AL152" s="8">
        <v>38.23</v>
      </c>
      <c r="AM152" s="8">
        <v>40.37</v>
      </c>
      <c r="AN152" s="8">
        <v>40.76</v>
      </c>
      <c r="AO152" s="8">
        <v>15.37</v>
      </c>
      <c r="AP152" s="1" t="s">
        <v>569</v>
      </c>
      <c r="AQ152" s="1" t="s">
        <v>570</v>
      </c>
      <c r="AR152" s="1" t="s">
        <v>77</v>
      </c>
      <c r="AS152" s="1" t="s">
        <v>0</v>
      </c>
      <c r="AT152" s="1" t="s">
        <v>96</v>
      </c>
      <c r="AU152" s="8">
        <v>4.05</v>
      </c>
      <c r="AV152" s="1" t="s">
        <v>77</v>
      </c>
      <c r="AW152" s="7" t="s">
        <v>97</v>
      </c>
      <c r="AX152" s="7" t="s">
        <v>68</v>
      </c>
      <c r="AY152" s="1" t="s">
        <v>556</v>
      </c>
    </row>
    <row r="153" spans="1:51" x14ac:dyDescent="0.25">
      <c r="A153" s="6">
        <v>148</v>
      </c>
      <c r="B153" s="7" t="s">
        <v>70</v>
      </c>
      <c r="C153" s="1" t="s">
        <v>571</v>
      </c>
      <c r="D153" s="1" t="s">
        <v>72</v>
      </c>
      <c r="E153" s="1" t="s">
        <v>73</v>
      </c>
      <c r="F153" s="8">
        <v>2</v>
      </c>
      <c r="G153" s="1" t="s">
        <v>146</v>
      </c>
      <c r="H153" s="1" t="s">
        <v>142</v>
      </c>
      <c r="I153" s="1" t="s">
        <v>76</v>
      </c>
      <c r="J153" s="9">
        <v>13000</v>
      </c>
      <c r="K153" s="9">
        <v>26000</v>
      </c>
      <c r="L153" s="8">
        <v>-29</v>
      </c>
      <c r="M153" s="8">
        <v>9230</v>
      </c>
      <c r="N153" s="8">
        <v>18460</v>
      </c>
      <c r="O153" s="1" t="s">
        <v>77</v>
      </c>
      <c r="P153" s="1" t="s">
        <v>78</v>
      </c>
      <c r="Q153" s="1" t="s">
        <v>115</v>
      </c>
      <c r="R153" s="1" t="s">
        <v>96</v>
      </c>
      <c r="S153" s="10">
        <v>59.9</v>
      </c>
      <c r="T153" s="6">
        <v>61</v>
      </c>
      <c r="U153" s="1" t="s">
        <v>572</v>
      </c>
      <c r="V153" s="1" t="s">
        <v>81</v>
      </c>
      <c r="W153" s="1" t="s">
        <v>151</v>
      </c>
      <c r="X153" s="1" t="s">
        <v>83</v>
      </c>
      <c r="Y153" s="1" t="s">
        <v>84</v>
      </c>
      <c r="Z153" s="1" t="s">
        <v>85</v>
      </c>
      <c r="AA153" s="1" t="s">
        <v>86</v>
      </c>
      <c r="AB153" s="1" t="s">
        <v>104</v>
      </c>
      <c r="AC153" s="1" t="s">
        <v>88</v>
      </c>
      <c r="AD153" s="1" t="s">
        <v>89</v>
      </c>
      <c r="AE153" s="1" t="s">
        <v>105</v>
      </c>
      <c r="AF153" s="1" t="s">
        <v>91</v>
      </c>
      <c r="AG153" s="1" t="s">
        <v>0</v>
      </c>
      <c r="AH153" s="1" t="s">
        <v>92</v>
      </c>
      <c r="AI153" s="1" t="s">
        <v>77</v>
      </c>
      <c r="AJ153" s="8">
        <v>1.53</v>
      </c>
      <c r="AK153" s="1" t="s">
        <v>93</v>
      </c>
      <c r="AL153" s="8">
        <v>37.55</v>
      </c>
      <c r="AM153" s="8">
        <v>40.57</v>
      </c>
      <c r="AN153" s="8">
        <v>41.54</v>
      </c>
      <c r="AO153" s="8">
        <v>14.77</v>
      </c>
      <c r="AP153" s="1" t="s">
        <v>573</v>
      </c>
      <c r="AQ153" s="1" t="s">
        <v>136</v>
      </c>
      <c r="AR153" s="1" t="s">
        <v>77</v>
      </c>
      <c r="AS153" s="1" t="s">
        <v>0</v>
      </c>
      <c r="AT153" s="1" t="s">
        <v>96</v>
      </c>
      <c r="AU153" s="8">
        <v>4.6</v>
      </c>
      <c r="AV153" s="1" t="s">
        <v>77</v>
      </c>
      <c r="AW153" s="7" t="s">
        <v>97</v>
      </c>
      <c r="AX153" s="7" t="s">
        <v>68</v>
      </c>
      <c r="AY153" s="1" t="s">
        <v>556</v>
      </c>
    </row>
    <row r="154" spans="1:51" x14ac:dyDescent="0.25">
      <c r="A154" s="6">
        <v>149</v>
      </c>
      <c r="B154" s="7" t="s">
        <v>70</v>
      </c>
      <c r="C154" s="1" t="s">
        <v>574</v>
      </c>
      <c r="D154" s="1" t="s">
        <v>72</v>
      </c>
      <c r="E154" s="1" t="s">
        <v>73</v>
      </c>
      <c r="F154" s="8">
        <v>2.01</v>
      </c>
      <c r="G154" s="1" t="s">
        <v>146</v>
      </c>
      <c r="H154" s="1" t="s">
        <v>142</v>
      </c>
      <c r="I154" s="1" t="s">
        <v>76</v>
      </c>
      <c r="J154" s="9">
        <v>13000</v>
      </c>
      <c r="K154" s="9">
        <v>26130</v>
      </c>
      <c r="L154" s="8">
        <v>-23.38</v>
      </c>
      <c r="M154" s="8">
        <v>9960.6</v>
      </c>
      <c r="N154" s="8">
        <v>20020.81</v>
      </c>
      <c r="O154" s="1" t="s">
        <v>77</v>
      </c>
      <c r="P154" s="1" t="s">
        <v>115</v>
      </c>
      <c r="Q154" s="1" t="s">
        <v>78</v>
      </c>
      <c r="R154" s="1" t="s">
        <v>96</v>
      </c>
      <c r="S154" s="10">
        <v>62.4</v>
      </c>
      <c r="T154" s="6">
        <v>60</v>
      </c>
      <c r="U154" s="1" t="s">
        <v>575</v>
      </c>
      <c r="V154" s="1" t="s">
        <v>81</v>
      </c>
      <c r="W154" s="1" t="s">
        <v>151</v>
      </c>
      <c r="X154" s="1" t="s">
        <v>83</v>
      </c>
      <c r="Y154" s="1" t="s">
        <v>101</v>
      </c>
      <c r="Z154" s="1" t="s">
        <v>101</v>
      </c>
      <c r="AA154" s="1" t="s">
        <v>86</v>
      </c>
      <c r="AB154" s="1" t="s">
        <v>104</v>
      </c>
      <c r="AC154" s="1" t="s">
        <v>88</v>
      </c>
      <c r="AD154" s="1" t="s">
        <v>89</v>
      </c>
      <c r="AE154" s="1" t="s">
        <v>105</v>
      </c>
      <c r="AF154" s="1" t="s">
        <v>91</v>
      </c>
      <c r="AG154" s="1" t="s">
        <v>0</v>
      </c>
      <c r="AH154" s="1" t="s">
        <v>92</v>
      </c>
      <c r="AI154" s="1" t="s">
        <v>106</v>
      </c>
      <c r="AJ154" s="8">
        <v>1.47</v>
      </c>
      <c r="AK154" s="1" t="s">
        <v>107</v>
      </c>
      <c r="AL154" s="8">
        <v>38.78</v>
      </c>
      <c r="AM154" s="8">
        <v>41.69</v>
      </c>
      <c r="AN154" s="8">
        <v>42.47</v>
      </c>
      <c r="AO154" s="8">
        <v>15.86</v>
      </c>
      <c r="AP154" s="1" t="s">
        <v>576</v>
      </c>
      <c r="AQ154" s="1" t="s">
        <v>159</v>
      </c>
      <c r="AR154" s="1" t="s">
        <v>77</v>
      </c>
      <c r="AS154" s="1" t="s">
        <v>0</v>
      </c>
      <c r="AT154" s="1" t="s">
        <v>96</v>
      </c>
      <c r="AU154" s="8">
        <v>4.96</v>
      </c>
      <c r="AV154" s="1" t="s">
        <v>77</v>
      </c>
      <c r="AW154" s="7" t="s">
        <v>97</v>
      </c>
      <c r="AX154" s="7" t="s">
        <v>68</v>
      </c>
      <c r="AY154" s="1" t="s">
        <v>556</v>
      </c>
    </row>
    <row r="155" spans="1:51" x14ac:dyDescent="0.25">
      <c r="A155" s="6">
        <v>150</v>
      </c>
      <c r="B155" s="7" t="s">
        <v>70</v>
      </c>
      <c r="C155" s="1" t="s">
        <v>577</v>
      </c>
      <c r="D155" s="1" t="s">
        <v>72</v>
      </c>
      <c r="E155" s="1" t="s">
        <v>73</v>
      </c>
      <c r="F155" s="8">
        <v>2.01</v>
      </c>
      <c r="G155" s="1" t="s">
        <v>146</v>
      </c>
      <c r="H155" s="1" t="s">
        <v>226</v>
      </c>
      <c r="I155" s="1" t="s">
        <v>76</v>
      </c>
      <c r="J155" s="9">
        <v>10300</v>
      </c>
      <c r="K155" s="9">
        <v>20703</v>
      </c>
      <c r="L155" s="8">
        <v>-26.37</v>
      </c>
      <c r="M155" s="8">
        <v>7583.889999999999</v>
      </c>
      <c r="N155" s="8">
        <v>15243.62</v>
      </c>
      <c r="O155" s="1" t="s">
        <v>77</v>
      </c>
      <c r="P155" s="1" t="s">
        <v>78</v>
      </c>
      <c r="Q155" s="1" t="s">
        <v>78</v>
      </c>
      <c r="R155" s="1" t="s">
        <v>79</v>
      </c>
      <c r="S155" s="10">
        <v>62.4</v>
      </c>
      <c r="T155" s="6">
        <v>60</v>
      </c>
      <c r="U155" s="1" t="s">
        <v>578</v>
      </c>
      <c r="V155" s="1" t="s">
        <v>81</v>
      </c>
      <c r="W155" s="1" t="s">
        <v>151</v>
      </c>
      <c r="X155" s="1" t="s">
        <v>83</v>
      </c>
      <c r="Y155" s="1" t="s">
        <v>223</v>
      </c>
      <c r="Z155" s="1" t="s">
        <v>101</v>
      </c>
      <c r="AA155" s="1" t="s">
        <v>86</v>
      </c>
      <c r="AB155" s="1" t="s">
        <v>162</v>
      </c>
      <c r="AC155" s="1" t="s">
        <v>88</v>
      </c>
      <c r="AD155" s="1" t="s">
        <v>89</v>
      </c>
      <c r="AE155" s="1" t="s">
        <v>90</v>
      </c>
      <c r="AF155" s="1" t="s">
        <v>91</v>
      </c>
      <c r="AG155" s="1" t="s">
        <v>0</v>
      </c>
      <c r="AH155" s="1" t="s">
        <v>92</v>
      </c>
      <c r="AI155" s="1" t="s">
        <v>106</v>
      </c>
      <c r="AJ155" s="8">
        <v>1.46</v>
      </c>
      <c r="AK155" s="1" t="s">
        <v>111</v>
      </c>
      <c r="AL155" s="8">
        <v>40.42</v>
      </c>
      <c r="AM155" s="8">
        <v>43.44</v>
      </c>
      <c r="AN155" s="8">
        <v>41.4</v>
      </c>
      <c r="AO155" s="8">
        <v>14.16</v>
      </c>
      <c r="AP155" s="1" t="s">
        <v>286</v>
      </c>
      <c r="AQ155" s="1" t="s">
        <v>77</v>
      </c>
      <c r="AR155" s="1" t="s">
        <v>77</v>
      </c>
      <c r="AS155" s="1" t="s">
        <v>0</v>
      </c>
      <c r="AT155" s="1" t="s">
        <v>96</v>
      </c>
      <c r="AU155" s="8">
        <v>4.74</v>
      </c>
      <c r="AV155" s="1" t="s">
        <v>77</v>
      </c>
      <c r="AW155" s="7" t="s">
        <v>97</v>
      </c>
      <c r="AX155" s="7" t="s">
        <v>68</v>
      </c>
      <c r="AY155" s="1" t="s">
        <v>556</v>
      </c>
    </row>
    <row r="156" spans="1:51" x14ac:dyDescent="0.25">
      <c r="A156" s="6">
        <v>151</v>
      </c>
      <c r="B156" s="7" t="s">
        <v>70</v>
      </c>
      <c r="C156" s="1" t="s">
        <v>579</v>
      </c>
      <c r="D156" s="1" t="s">
        <v>72</v>
      </c>
      <c r="E156" s="1" t="s">
        <v>73</v>
      </c>
      <c r="F156" s="8">
        <v>2.01</v>
      </c>
      <c r="G156" s="1" t="s">
        <v>146</v>
      </c>
      <c r="H156" s="1" t="s">
        <v>226</v>
      </c>
      <c r="I156" s="1" t="s">
        <v>76</v>
      </c>
      <c r="J156" s="9">
        <v>10300</v>
      </c>
      <c r="K156" s="9">
        <v>20703</v>
      </c>
      <c r="L156" s="8">
        <v>-22</v>
      </c>
      <c r="M156" s="8">
        <v>8034</v>
      </c>
      <c r="N156" s="8">
        <v>16148.34</v>
      </c>
      <c r="O156" s="1" t="s">
        <v>77</v>
      </c>
      <c r="P156" s="1" t="s">
        <v>78</v>
      </c>
      <c r="Q156" s="1" t="s">
        <v>78</v>
      </c>
      <c r="R156" s="1" t="s">
        <v>96</v>
      </c>
      <c r="S156" s="10">
        <v>62.8</v>
      </c>
      <c r="T156" s="6">
        <v>62</v>
      </c>
      <c r="U156" s="1" t="s">
        <v>580</v>
      </c>
      <c r="V156" s="1" t="s">
        <v>81</v>
      </c>
      <c r="W156" s="1" t="s">
        <v>82</v>
      </c>
      <c r="X156" s="1" t="s">
        <v>83</v>
      </c>
      <c r="Y156" s="1" t="s">
        <v>84</v>
      </c>
      <c r="Z156" s="1" t="s">
        <v>85</v>
      </c>
      <c r="AA156" s="1" t="s">
        <v>86</v>
      </c>
      <c r="AB156" s="1" t="s">
        <v>101</v>
      </c>
      <c r="AC156" s="1" t="s">
        <v>88</v>
      </c>
      <c r="AD156" s="1" t="s">
        <v>89</v>
      </c>
      <c r="AE156" s="1" t="s">
        <v>90</v>
      </c>
      <c r="AF156" s="1" t="s">
        <v>91</v>
      </c>
      <c r="AG156" s="1" t="s">
        <v>0</v>
      </c>
      <c r="AH156" s="1" t="s">
        <v>92</v>
      </c>
      <c r="AI156" s="1" t="s">
        <v>106</v>
      </c>
      <c r="AJ156" s="8">
        <v>1.45</v>
      </c>
      <c r="AK156" s="1" t="s">
        <v>93</v>
      </c>
      <c r="AL156" s="8">
        <v>40.26</v>
      </c>
      <c r="AM156" s="8">
        <v>44.46</v>
      </c>
      <c r="AN156" s="8">
        <v>39.16</v>
      </c>
      <c r="AO156" s="8">
        <v>13.75</v>
      </c>
      <c r="AP156" s="1" t="s">
        <v>581</v>
      </c>
      <c r="AQ156" s="1" t="s">
        <v>159</v>
      </c>
      <c r="AR156" s="1" t="s">
        <v>77</v>
      </c>
      <c r="AS156" s="1" t="s">
        <v>0</v>
      </c>
      <c r="AT156" s="1" t="s">
        <v>96</v>
      </c>
      <c r="AU156" s="8">
        <v>4.59</v>
      </c>
      <c r="AV156" s="1" t="s">
        <v>77</v>
      </c>
      <c r="AW156" s="7" t="s">
        <v>97</v>
      </c>
      <c r="AX156" s="7" t="s">
        <v>68</v>
      </c>
      <c r="AY156" s="1" t="s">
        <v>556</v>
      </c>
    </row>
    <row r="157" spans="1:51" x14ac:dyDescent="0.25">
      <c r="A157" s="6">
        <v>152</v>
      </c>
      <c r="B157" s="7" t="s">
        <v>70</v>
      </c>
      <c r="C157" s="1" t="s">
        <v>582</v>
      </c>
      <c r="D157" s="1" t="s">
        <v>72</v>
      </c>
      <c r="E157" s="1" t="s">
        <v>73</v>
      </c>
      <c r="F157" s="8">
        <v>2.01</v>
      </c>
      <c r="G157" s="1" t="s">
        <v>146</v>
      </c>
      <c r="H157" s="1" t="s">
        <v>226</v>
      </c>
      <c r="I157" s="1" t="s">
        <v>76</v>
      </c>
      <c r="J157" s="9">
        <v>10300</v>
      </c>
      <c r="K157" s="9">
        <v>20703</v>
      </c>
      <c r="L157" s="8">
        <v>-20.4</v>
      </c>
      <c r="M157" s="8">
        <v>8198.8</v>
      </c>
      <c r="N157" s="8">
        <v>16479.59</v>
      </c>
      <c r="O157" s="1" t="s">
        <v>77</v>
      </c>
      <c r="P157" s="1" t="s">
        <v>78</v>
      </c>
      <c r="Q157" s="1" t="s">
        <v>78</v>
      </c>
      <c r="R157" s="1" t="s">
        <v>96</v>
      </c>
      <c r="S157" s="10">
        <v>62.8</v>
      </c>
      <c r="T157" s="6">
        <v>59</v>
      </c>
      <c r="U157" s="1" t="s">
        <v>583</v>
      </c>
      <c r="V157" s="1" t="s">
        <v>81</v>
      </c>
      <c r="W157" s="1" t="s">
        <v>151</v>
      </c>
      <c r="X157" s="1" t="s">
        <v>101</v>
      </c>
      <c r="Y157" s="1" t="s">
        <v>84</v>
      </c>
      <c r="Z157" s="1" t="s">
        <v>85</v>
      </c>
      <c r="AA157" s="1" t="s">
        <v>86</v>
      </c>
      <c r="AB157" s="1" t="s">
        <v>104</v>
      </c>
      <c r="AC157" s="1" t="s">
        <v>88</v>
      </c>
      <c r="AD157" s="1" t="s">
        <v>89</v>
      </c>
      <c r="AE157" s="1" t="s">
        <v>90</v>
      </c>
      <c r="AF157" s="1" t="s">
        <v>91</v>
      </c>
      <c r="AG157" s="1" t="s">
        <v>0</v>
      </c>
      <c r="AH157" s="1" t="s">
        <v>92</v>
      </c>
      <c r="AI157" s="1" t="s">
        <v>106</v>
      </c>
      <c r="AJ157" s="8">
        <v>1.5</v>
      </c>
      <c r="AK157" s="1" t="s">
        <v>93</v>
      </c>
      <c r="AL157" s="8">
        <v>38.45</v>
      </c>
      <c r="AM157" s="8">
        <v>40.49</v>
      </c>
      <c r="AN157" s="8">
        <v>43.16</v>
      </c>
      <c r="AO157" s="8">
        <v>17.52</v>
      </c>
      <c r="AP157" s="1" t="s">
        <v>584</v>
      </c>
      <c r="AQ157" s="1" t="s">
        <v>570</v>
      </c>
      <c r="AR157" s="1" t="s">
        <v>77</v>
      </c>
      <c r="AS157" s="1" t="s">
        <v>0</v>
      </c>
      <c r="AT157" s="1" t="s">
        <v>96</v>
      </c>
      <c r="AU157" s="8">
        <v>4.79</v>
      </c>
      <c r="AV157" s="1" t="s">
        <v>77</v>
      </c>
      <c r="AW157" s="7" t="s">
        <v>97</v>
      </c>
      <c r="AX157" s="7" t="s">
        <v>68</v>
      </c>
      <c r="AY157" s="1" t="s">
        <v>556</v>
      </c>
    </row>
    <row r="158" spans="1:51" x14ac:dyDescent="0.25">
      <c r="A158" s="6">
        <v>153</v>
      </c>
      <c r="B158" s="7" t="s">
        <v>70</v>
      </c>
      <c r="C158" s="1" t="s">
        <v>585</v>
      </c>
      <c r="D158" s="1" t="s">
        <v>72</v>
      </c>
      <c r="E158" s="1" t="s">
        <v>73</v>
      </c>
      <c r="F158" s="8">
        <v>2.01</v>
      </c>
      <c r="G158" s="1" t="s">
        <v>180</v>
      </c>
      <c r="H158" s="1" t="s">
        <v>75</v>
      </c>
      <c r="I158" s="1" t="s">
        <v>76</v>
      </c>
      <c r="J158" s="9">
        <v>17500</v>
      </c>
      <c r="K158" s="9">
        <v>35175</v>
      </c>
      <c r="L158" s="8">
        <v>-38.91</v>
      </c>
      <c r="M158" s="8">
        <v>10690.75</v>
      </c>
      <c r="N158" s="8">
        <v>21488.41</v>
      </c>
      <c r="O158" s="1" t="s">
        <v>77</v>
      </c>
      <c r="P158" s="1" t="s">
        <v>78</v>
      </c>
      <c r="Q158" s="1" t="s">
        <v>78</v>
      </c>
      <c r="R158" s="1" t="s">
        <v>96</v>
      </c>
      <c r="S158" s="10">
        <v>61.5</v>
      </c>
      <c r="T158" s="6">
        <v>61</v>
      </c>
      <c r="U158" s="1" t="s">
        <v>586</v>
      </c>
      <c r="V158" s="1" t="s">
        <v>81</v>
      </c>
      <c r="W158" s="1" t="s">
        <v>151</v>
      </c>
      <c r="X158" s="1" t="s">
        <v>259</v>
      </c>
      <c r="Y158" s="1" t="s">
        <v>84</v>
      </c>
      <c r="Z158" s="1" t="s">
        <v>85</v>
      </c>
      <c r="AA158" s="1" t="s">
        <v>86</v>
      </c>
      <c r="AB158" s="1" t="s">
        <v>87</v>
      </c>
      <c r="AC158" s="1" t="s">
        <v>117</v>
      </c>
      <c r="AD158" s="1" t="s">
        <v>89</v>
      </c>
      <c r="AE158" s="1" t="s">
        <v>90</v>
      </c>
      <c r="AF158" s="1" t="s">
        <v>91</v>
      </c>
      <c r="AG158" s="1" t="s">
        <v>0</v>
      </c>
      <c r="AH158" s="1" t="s">
        <v>92</v>
      </c>
      <c r="AI158" s="1" t="s">
        <v>77</v>
      </c>
      <c r="AJ158" s="8">
        <v>1.45</v>
      </c>
      <c r="AK158" s="1" t="s">
        <v>93</v>
      </c>
      <c r="AL158" s="8">
        <v>40.13</v>
      </c>
      <c r="AM158" s="8">
        <v>41.8</v>
      </c>
      <c r="AN158" s="8">
        <v>40.65</v>
      </c>
      <c r="AO158" s="8">
        <v>14.98</v>
      </c>
      <c r="AP158" s="1" t="s">
        <v>587</v>
      </c>
      <c r="AQ158" s="1" t="s">
        <v>164</v>
      </c>
      <c r="AR158" s="1" t="s">
        <v>77</v>
      </c>
      <c r="AS158" s="1" t="s">
        <v>0</v>
      </c>
      <c r="AT158" s="1" t="s">
        <v>96</v>
      </c>
      <c r="AU158" s="8">
        <v>4.85</v>
      </c>
      <c r="AV158" s="1" t="s">
        <v>77</v>
      </c>
      <c r="AW158" s="7" t="s">
        <v>97</v>
      </c>
      <c r="AX158" s="7" t="s">
        <v>68</v>
      </c>
      <c r="AY158" s="1" t="s">
        <v>556</v>
      </c>
    </row>
    <row r="159" spans="1:51" x14ac:dyDescent="0.25">
      <c r="A159" s="6">
        <v>154</v>
      </c>
      <c r="B159" s="7" t="s">
        <v>70</v>
      </c>
      <c r="C159" s="1" t="s">
        <v>588</v>
      </c>
      <c r="D159" s="1" t="s">
        <v>72</v>
      </c>
      <c r="E159" s="1" t="s">
        <v>73</v>
      </c>
      <c r="F159" s="8">
        <v>2.01</v>
      </c>
      <c r="G159" s="1" t="s">
        <v>180</v>
      </c>
      <c r="H159" s="1" t="s">
        <v>75</v>
      </c>
      <c r="I159" s="1" t="s">
        <v>76</v>
      </c>
      <c r="J159" s="9">
        <v>17500</v>
      </c>
      <c r="K159" s="9">
        <v>35175</v>
      </c>
      <c r="L159" s="8">
        <v>-29</v>
      </c>
      <c r="M159" s="8">
        <v>12425</v>
      </c>
      <c r="N159" s="8">
        <v>24974.25</v>
      </c>
      <c r="O159" s="1" t="s">
        <v>77</v>
      </c>
      <c r="P159" s="1" t="s">
        <v>78</v>
      </c>
      <c r="Q159" s="1" t="s">
        <v>78</v>
      </c>
      <c r="R159" s="1" t="s">
        <v>96</v>
      </c>
      <c r="S159" s="10">
        <v>60.3</v>
      </c>
      <c r="T159" s="6">
        <v>62</v>
      </c>
      <c r="U159" s="1" t="s">
        <v>589</v>
      </c>
      <c r="V159" s="1" t="s">
        <v>81</v>
      </c>
      <c r="W159" s="1" t="s">
        <v>151</v>
      </c>
      <c r="X159" s="1" t="s">
        <v>152</v>
      </c>
      <c r="Y159" s="1" t="s">
        <v>84</v>
      </c>
      <c r="Z159" s="1" t="s">
        <v>85</v>
      </c>
      <c r="AA159" s="1" t="s">
        <v>86</v>
      </c>
      <c r="AB159" s="1" t="s">
        <v>162</v>
      </c>
      <c r="AC159" s="1" t="s">
        <v>88</v>
      </c>
      <c r="AD159" s="1" t="s">
        <v>89</v>
      </c>
      <c r="AE159" s="1" t="s">
        <v>90</v>
      </c>
      <c r="AF159" s="1" t="s">
        <v>91</v>
      </c>
      <c r="AG159" s="1" t="s">
        <v>0</v>
      </c>
      <c r="AH159" s="1" t="s">
        <v>92</v>
      </c>
      <c r="AI159" s="1" t="s">
        <v>77</v>
      </c>
      <c r="AJ159" s="8">
        <v>1.53</v>
      </c>
      <c r="AK159" s="1" t="s">
        <v>238</v>
      </c>
      <c r="AL159" s="8">
        <v>37.13</v>
      </c>
      <c r="AM159" s="8">
        <v>40.19</v>
      </c>
      <c r="AN159" s="8">
        <v>44</v>
      </c>
      <c r="AO159" s="8">
        <v>14.99</v>
      </c>
      <c r="AP159" s="1" t="s">
        <v>521</v>
      </c>
      <c r="AQ159" s="1" t="s">
        <v>188</v>
      </c>
      <c r="AR159" s="1" t="s">
        <v>77</v>
      </c>
      <c r="AS159" s="1" t="s">
        <v>0</v>
      </c>
      <c r="AT159" s="1" t="s">
        <v>96</v>
      </c>
      <c r="AU159" s="8">
        <v>4.91</v>
      </c>
      <c r="AV159" s="1" t="s">
        <v>77</v>
      </c>
      <c r="AW159" s="7" t="s">
        <v>97</v>
      </c>
      <c r="AX159" s="7" t="s">
        <v>68</v>
      </c>
      <c r="AY159" s="1" t="s">
        <v>556</v>
      </c>
    </row>
    <row r="160" spans="1:51" x14ac:dyDescent="0.25">
      <c r="A160" s="6">
        <v>155</v>
      </c>
      <c r="B160" s="7" t="s">
        <v>70</v>
      </c>
      <c r="C160" s="1" t="s">
        <v>590</v>
      </c>
      <c r="D160" s="1" t="s">
        <v>72</v>
      </c>
      <c r="E160" s="1" t="s">
        <v>73</v>
      </c>
      <c r="F160" s="8">
        <v>2.01</v>
      </c>
      <c r="G160" s="1" t="s">
        <v>180</v>
      </c>
      <c r="H160" s="1" t="s">
        <v>75</v>
      </c>
      <c r="I160" s="1" t="s">
        <v>76</v>
      </c>
      <c r="J160" s="9">
        <v>17500</v>
      </c>
      <c r="K160" s="9">
        <v>35175</v>
      </c>
      <c r="L160" s="8">
        <v>-29</v>
      </c>
      <c r="M160" s="8">
        <v>12425</v>
      </c>
      <c r="N160" s="8">
        <v>24974.25</v>
      </c>
      <c r="O160" s="1" t="s">
        <v>77</v>
      </c>
      <c r="P160" s="1" t="s">
        <v>78</v>
      </c>
      <c r="Q160" s="1" t="s">
        <v>78</v>
      </c>
      <c r="R160" s="1" t="s">
        <v>96</v>
      </c>
      <c r="S160" s="10">
        <v>60.1</v>
      </c>
      <c r="T160" s="6">
        <v>60</v>
      </c>
      <c r="U160" s="1" t="s">
        <v>591</v>
      </c>
      <c r="V160" s="1" t="s">
        <v>81</v>
      </c>
      <c r="W160" s="1" t="s">
        <v>151</v>
      </c>
      <c r="X160" s="1" t="s">
        <v>101</v>
      </c>
      <c r="Y160" s="1" t="s">
        <v>84</v>
      </c>
      <c r="Z160" s="1" t="s">
        <v>85</v>
      </c>
      <c r="AA160" s="1" t="s">
        <v>86</v>
      </c>
      <c r="AB160" s="1" t="s">
        <v>104</v>
      </c>
      <c r="AC160" s="1" t="s">
        <v>88</v>
      </c>
      <c r="AD160" s="1" t="s">
        <v>89</v>
      </c>
      <c r="AE160" s="1" t="s">
        <v>90</v>
      </c>
      <c r="AF160" s="1" t="s">
        <v>91</v>
      </c>
      <c r="AG160" s="1" t="s">
        <v>0</v>
      </c>
      <c r="AH160" s="1" t="s">
        <v>592</v>
      </c>
      <c r="AI160" s="1" t="s">
        <v>77</v>
      </c>
      <c r="AJ160" s="8">
        <v>1.5</v>
      </c>
      <c r="AK160" s="1" t="s">
        <v>111</v>
      </c>
      <c r="AL160" s="8">
        <v>37.62</v>
      </c>
      <c r="AM160" s="8">
        <v>40.22</v>
      </c>
      <c r="AN160" s="8">
        <v>40.36</v>
      </c>
      <c r="AO160" s="8">
        <v>15.26</v>
      </c>
      <c r="AP160" s="1" t="s">
        <v>313</v>
      </c>
      <c r="AQ160" s="1" t="s">
        <v>130</v>
      </c>
      <c r="AR160" s="1" t="s">
        <v>77</v>
      </c>
      <c r="AS160" s="1" t="s">
        <v>0</v>
      </c>
      <c r="AT160" s="1" t="s">
        <v>96</v>
      </c>
      <c r="AU160" s="8">
        <v>4.7</v>
      </c>
      <c r="AV160" s="1" t="s">
        <v>77</v>
      </c>
      <c r="AW160" s="7" t="s">
        <v>97</v>
      </c>
      <c r="AX160" s="7" t="s">
        <v>68</v>
      </c>
      <c r="AY160" s="1" t="s">
        <v>556</v>
      </c>
    </row>
    <row r="161" spans="1:51" x14ac:dyDescent="0.25">
      <c r="A161" s="6">
        <v>156</v>
      </c>
      <c r="B161" s="7" t="s">
        <v>70</v>
      </c>
      <c r="C161" s="1" t="s">
        <v>593</v>
      </c>
      <c r="D161" s="1" t="s">
        <v>72</v>
      </c>
      <c r="E161" s="1" t="s">
        <v>73</v>
      </c>
      <c r="F161" s="8">
        <v>2</v>
      </c>
      <c r="G161" s="1" t="s">
        <v>180</v>
      </c>
      <c r="H161" s="1" t="s">
        <v>79</v>
      </c>
      <c r="I161" s="1" t="s">
        <v>76</v>
      </c>
      <c r="J161" s="9">
        <v>15500</v>
      </c>
      <c r="K161" s="9">
        <v>31000</v>
      </c>
      <c r="L161" s="8">
        <v>-24.75</v>
      </c>
      <c r="M161" s="8">
        <v>11663.75</v>
      </c>
      <c r="N161" s="8">
        <v>23327.5</v>
      </c>
      <c r="O161" s="1" t="s">
        <v>77</v>
      </c>
      <c r="P161" s="1" t="s">
        <v>78</v>
      </c>
      <c r="Q161" s="1" t="s">
        <v>78</v>
      </c>
      <c r="R161" s="1" t="s">
        <v>79</v>
      </c>
      <c r="S161" s="10">
        <v>61.9</v>
      </c>
      <c r="T161" s="6">
        <v>60</v>
      </c>
      <c r="U161" s="1" t="s">
        <v>594</v>
      </c>
      <c r="V161" s="1" t="s">
        <v>81</v>
      </c>
      <c r="W161" s="1" t="s">
        <v>82</v>
      </c>
      <c r="X161" s="1" t="s">
        <v>83</v>
      </c>
      <c r="Y161" s="1" t="s">
        <v>84</v>
      </c>
      <c r="Z161" s="1" t="s">
        <v>85</v>
      </c>
      <c r="AA161" s="1" t="s">
        <v>86</v>
      </c>
      <c r="AB161" s="1" t="s">
        <v>87</v>
      </c>
      <c r="AC161" s="1" t="s">
        <v>88</v>
      </c>
      <c r="AD161" s="1" t="s">
        <v>89</v>
      </c>
      <c r="AE161" s="1" t="s">
        <v>90</v>
      </c>
      <c r="AF161" s="1" t="s">
        <v>91</v>
      </c>
      <c r="AG161" s="1" t="s">
        <v>0</v>
      </c>
      <c r="AH161" s="1" t="s">
        <v>92</v>
      </c>
      <c r="AI161" s="1" t="s">
        <v>106</v>
      </c>
      <c r="AJ161" s="8">
        <v>1.53</v>
      </c>
      <c r="AK161" s="1" t="s">
        <v>107</v>
      </c>
      <c r="AL161" s="8">
        <v>40.04</v>
      </c>
      <c r="AM161" s="8">
        <v>44.01</v>
      </c>
      <c r="AN161" s="8">
        <v>37.3</v>
      </c>
      <c r="AO161" s="8">
        <v>13.29</v>
      </c>
      <c r="AP161" s="1" t="s">
        <v>224</v>
      </c>
      <c r="AQ161" s="1" t="s">
        <v>77</v>
      </c>
      <c r="AR161" s="1" t="s">
        <v>77</v>
      </c>
      <c r="AS161" s="1" t="s">
        <v>0</v>
      </c>
      <c r="AT161" s="1" t="s">
        <v>96</v>
      </c>
      <c r="AU161" s="8">
        <v>4.66</v>
      </c>
      <c r="AV161" s="1" t="s">
        <v>77</v>
      </c>
      <c r="AW161" s="7" t="s">
        <v>97</v>
      </c>
      <c r="AX161" s="7" t="s">
        <v>68</v>
      </c>
      <c r="AY161" s="1" t="s">
        <v>556</v>
      </c>
    </row>
    <row r="162" spans="1:51" x14ac:dyDescent="0.25">
      <c r="A162" s="6">
        <v>157</v>
      </c>
      <c r="B162" s="7" t="s">
        <v>70</v>
      </c>
      <c r="C162" s="1" t="s">
        <v>595</v>
      </c>
      <c r="D162" s="1" t="s">
        <v>72</v>
      </c>
      <c r="E162" s="1" t="s">
        <v>73</v>
      </c>
      <c r="F162" s="8">
        <v>2</v>
      </c>
      <c r="G162" s="1" t="s">
        <v>180</v>
      </c>
      <c r="H162" s="1" t="s">
        <v>126</v>
      </c>
      <c r="I162" s="1" t="s">
        <v>76</v>
      </c>
      <c r="J162" s="9">
        <v>14500</v>
      </c>
      <c r="K162" s="9">
        <v>29000</v>
      </c>
      <c r="L162" s="8">
        <v>-28</v>
      </c>
      <c r="M162" s="8">
        <v>10440</v>
      </c>
      <c r="N162" s="8">
        <v>20880</v>
      </c>
      <c r="O162" s="1" t="s">
        <v>77</v>
      </c>
      <c r="P162" s="1" t="s">
        <v>78</v>
      </c>
      <c r="Q162" s="1" t="s">
        <v>78</v>
      </c>
      <c r="R162" s="1" t="s">
        <v>96</v>
      </c>
      <c r="S162" s="10">
        <v>62.8</v>
      </c>
      <c r="T162" s="6">
        <v>61</v>
      </c>
      <c r="U162" s="1" t="s">
        <v>596</v>
      </c>
      <c r="V162" s="1" t="s">
        <v>81</v>
      </c>
      <c r="W162" s="1" t="s">
        <v>151</v>
      </c>
      <c r="X162" s="1" t="s">
        <v>101</v>
      </c>
      <c r="Y162" s="1" t="s">
        <v>84</v>
      </c>
      <c r="Z162" s="1" t="s">
        <v>85</v>
      </c>
      <c r="AA162" s="1" t="s">
        <v>86</v>
      </c>
      <c r="AB162" s="1" t="s">
        <v>87</v>
      </c>
      <c r="AC162" s="1" t="s">
        <v>117</v>
      </c>
      <c r="AD162" s="1" t="s">
        <v>89</v>
      </c>
      <c r="AE162" s="1" t="s">
        <v>90</v>
      </c>
      <c r="AF162" s="1" t="s">
        <v>91</v>
      </c>
      <c r="AG162" s="1" t="s">
        <v>0</v>
      </c>
      <c r="AH162" s="1" t="s">
        <v>592</v>
      </c>
      <c r="AI162" s="1" t="s">
        <v>77</v>
      </c>
      <c r="AJ162" s="8">
        <v>1.45</v>
      </c>
      <c r="AK162" s="1" t="s">
        <v>107</v>
      </c>
      <c r="AL162" s="8">
        <v>39</v>
      </c>
      <c r="AM162" s="8">
        <v>41.35</v>
      </c>
      <c r="AN162" s="8">
        <v>45.88</v>
      </c>
      <c r="AO162" s="8">
        <v>16.38</v>
      </c>
      <c r="AP162" s="1" t="s">
        <v>597</v>
      </c>
      <c r="AQ162" s="1" t="s">
        <v>598</v>
      </c>
      <c r="AR162" s="1" t="s">
        <v>77</v>
      </c>
      <c r="AS162" s="1" t="s">
        <v>0</v>
      </c>
      <c r="AT162" s="1" t="s">
        <v>96</v>
      </c>
      <c r="AU162" s="8">
        <v>4.89</v>
      </c>
      <c r="AV162" s="1" t="s">
        <v>77</v>
      </c>
      <c r="AW162" s="7" t="s">
        <v>97</v>
      </c>
      <c r="AX162" s="7" t="s">
        <v>68</v>
      </c>
      <c r="AY162" s="1" t="s">
        <v>556</v>
      </c>
    </row>
    <row r="163" spans="1:51" x14ac:dyDescent="0.25">
      <c r="A163" s="6">
        <v>158</v>
      </c>
      <c r="B163" s="7" t="s">
        <v>70</v>
      </c>
      <c r="C163" s="1" t="s">
        <v>599</v>
      </c>
      <c r="D163" s="1" t="s">
        <v>72</v>
      </c>
      <c r="E163" s="1" t="s">
        <v>73</v>
      </c>
      <c r="F163" s="8">
        <v>2.01</v>
      </c>
      <c r="G163" s="1" t="s">
        <v>180</v>
      </c>
      <c r="H163" s="1" t="s">
        <v>142</v>
      </c>
      <c r="I163" s="1" t="s">
        <v>76</v>
      </c>
      <c r="J163" s="9">
        <v>12000</v>
      </c>
      <c r="K163" s="9">
        <v>24120</v>
      </c>
      <c r="L163" s="8">
        <v>-36.03</v>
      </c>
      <c r="M163" s="8">
        <v>7676.4</v>
      </c>
      <c r="N163" s="8">
        <v>15429.56</v>
      </c>
      <c r="O163" s="1" t="s">
        <v>77</v>
      </c>
      <c r="P163" s="1" t="s">
        <v>78</v>
      </c>
      <c r="Q163" s="1" t="s">
        <v>78</v>
      </c>
      <c r="R163" s="1" t="s">
        <v>96</v>
      </c>
      <c r="S163" s="10">
        <v>61.5</v>
      </c>
      <c r="T163" s="6">
        <v>59</v>
      </c>
      <c r="U163" s="1" t="s">
        <v>600</v>
      </c>
      <c r="V163" s="1" t="s">
        <v>81</v>
      </c>
      <c r="W163" s="1" t="s">
        <v>151</v>
      </c>
      <c r="X163" s="1" t="s">
        <v>83</v>
      </c>
      <c r="Y163" s="1" t="s">
        <v>84</v>
      </c>
      <c r="Z163" s="1" t="s">
        <v>85</v>
      </c>
      <c r="AA163" s="1" t="s">
        <v>86</v>
      </c>
      <c r="AB163" s="1" t="s">
        <v>162</v>
      </c>
      <c r="AC163" s="1" t="s">
        <v>117</v>
      </c>
      <c r="AD163" s="1" t="s">
        <v>89</v>
      </c>
      <c r="AE163" s="1" t="s">
        <v>90</v>
      </c>
      <c r="AF163" s="1" t="s">
        <v>91</v>
      </c>
      <c r="AG163" s="1" t="s">
        <v>96</v>
      </c>
      <c r="AH163" s="1" t="s">
        <v>198</v>
      </c>
      <c r="AI163" s="1" t="s">
        <v>414</v>
      </c>
      <c r="AJ163" s="8">
        <v>1.41</v>
      </c>
      <c r="AK163" s="1" t="s">
        <v>512</v>
      </c>
      <c r="AL163" s="17">
        <v>0</v>
      </c>
      <c r="AM163" s="17">
        <v>0</v>
      </c>
      <c r="AN163" s="17">
        <v>0</v>
      </c>
      <c r="AO163" s="17">
        <v>0</v>
      </c>
      <c r="AP163" s="1" t="s">
        <v>587</v>
      </c>
      <c r="AQ163" s="1" t="s">
        <v>188</v>
      </c>
      <c r="AR163" s="1" t="s">
        <v>77</v>
      </c>
      <c r="AS163" s="1" t="s">
        <v>0</v>
      </c>
      <c r="AT163" s="1" t="s">
        <v>96</v>
      </c>
      <c r="AU163" s="17">
        <v>0</v>
      </c>
      <c r="AV163" s="1" t="s">
        <v>77</v>
      </c>
      <c r="AW163" s="7" t="s">
        <v>97</v>
      </c>
      <c r="AX163" s="7" t="s">
        <v>68</v>
      </c>
      <c r="AY163" s="1" t="s">
        <v>556</v>
      </c>
    </row>
    <row r="164" spans="1:51" x14ac:dyDescent="0.25">
      <c r="A164" s="6">
        <v>159</v>
      </c>
      <c r="B164" s="7" t="s">
        <v>70</v>
      </c>
      <c r="C164" s="1" t="s">
        <v>601</v>
      </c>
      <c r="D164" s="1" t="s">
        <v>72</v>
      </c>
      <c r="E164" s="1" t="s">
        <v>73</v>
      </c>
      <c r="F164" s="8">
        <v>2.01</v>
      </c>
      <c r="G164" s="1" t="s">
        <v>180</v>
      </c>
      <c r="H164" s="1" t="s">
        <v>142</v>
      </c>
      <c r="I164" s="1" t="s">
        <v>76</v>
      </c>
      <c r="J164" s="9">
        <v>12000</v>
      </c>
      <c r="K164" s="9">
        <v>24120</v>
      </c>
      <c r="L164" s="8">
        <v>-32.68</v>
      </c>
      <c r="M164" s="8">
        <v>8078.4</v>
      </c>
      <c r="N164" s="8">
        <v>16237.58</v>
      </c>
      <c r="O164" s="1" t="s">
        <v>77</v>
      </c>
      <c r="P164" s="1" t="s">
        <v>78</v>
      </c>
      <c r="Q164" s="1" t="s">
        <v>78</v>
      </c>
      <c r="R164" s="1" t="s">
        <v>79</v>
      </c>
      <c r="S164" s="10">
        <v>60.2</v>
      </c>
      <c r="T164" s="6">
        <v>58</v>
      </c>
      <c r="U164" s="1" t="s">
        <v>602</v>
      </c>
      <c r="V164" s="1" t="s">
        <v>81</v>
      </c>
      <c r="W164" s="1" t="s">
        <v>151</v>
      </c>
      <c r="X164" s="1" t="s">
        <v>83</v>
      </c>
      <c r="Y164" s="1" t="s">
        <v>84</v>
      </c>
      <c r="Z164" s="1" t="s">
        <v>85</v>
      </c>
      <c r="AA164" s="1" t="s">
        <v>86</v>
      </c>
      <c r="AB164" s="1" t="s">
        <v>87</v>
      </c>
      <c r="AC164" s="1" t="s">
        <v>117</v>
      </c>
      <c r="AD164" s="1" t="s">
        <v>89</v>
      </c>
      <c r="AE164" s="1" t="s">
        <v>90</v>
      </c>
      <c r="AF164" s="1" t="s">
        <v>91</v>
      </c>
      <c r="AG164" s="1" t="s">
        <v>0</v>
      </c>
      <c r="AH164" s="1" t="s">
        <v>603</v>
      </c>
      <c r="AI164" s="1" t="s">
        <v>77</v>
      </c>
      <c r="AJ164" s="8">
        <v>1.5</v>
      </c>
      <c r="AK164" s="1" t="s">
        <v>93</v>
      </c>
      <c r="AL164" s="8">
        <v>38.26</v>
      </c>
      <c r="AM164" s="8">
        <v>40.38</v>
      </c>
      <c r="AN164" s="8">
        <v>36.68</v>
      </c>
      <c r="AO164" s="8">
        <v>14.96</v>
      </c>
      <c r="AP164" s="1" t="s">
        <v>604</v>
      </c>
      <c r="AQ164" s="1" t="s">
        <v>605</v>
      </c>
      <c r="AR164" s="1" t="s">
        <v>77</v>
      </c>
      <c r="AS164" s="1" t="s">
        <v>0</v>
      </c>
      <c r="AT164" s="1" t="s">
        <v>96</v>
      </c>
      <c r="AU164" s="8">
        <v>4.81</v>
      </c>
      <c r="AV164" s="1" t="s">
        <v>77</v>
      </c>
      <c r="AW164" s="7" t="s">
        <v>97</v>
      </c>
      <c r="AX164" s="7" t="s">
        <v>68</v>
      </c>
      <c r="AY164" s="1" t="s">
        <v>556</v>
      </c>
    </row>
    <row r="165" spans="1:51" x14ac:dyDescent="0.25">
      <c r="A165" s="6">
        <v>160</v>
      </c>
      <c r="B165" s="7" t="s">
        <v>70</v>
      </c>
      <c r="C165" s="1" t="s">
        <v>606</v>
      </c>
      <c r="D165" s="1" t="s">
        <v>72</v>
      </c>
      <c r="E165" s="1" t="s">
        <v>73</v>
      </c>
      <c r="F165" s="8">
        <v>2.01</v>
      </c>
      <c r="G165" s="1" t="s">
        <v>180</v>
      </c>
      <c r="H165" s="1" t="s">
        <v>142</v>
      </c>
      <c r="I165" s="1" t="s">
        <v>76</v>
      </c>
      <c r="J165" s="9">
        <v>12000</v>
      </c>
      <c r="K165" s="9">
        <v>24120</v>
      </c>
      <c r="L165" s="8">
        <v>-30.22</v>
      </c>
      <c r="M165" s="8">
        <v>8373.6</v>
      </c>
      <c r="N165" s="8">
        <v>16830.94</v>
      </c>
      <c r="O165" s="1" t="s">
        <v>77</v>
      </c>
      <c r="P165" s="1" t="s">
        <v>78</v>
      </c>
      <c r="Q165" s="1" t="s">
        <v>78</v>
      </c>
      <c r="R165" s="1" t="s">
        <v>79</v>
      </c>
      <c r="S165" s="10">
        <v>62.4</v>
      </c>
      <c r="T165" s="6">
        <v>61</v>
      </c>
      <c r="U165" s="1" t="s">
        <v>607</v>
      </c>
      <c r="V165" s="1" t="s">
        <v>81</v>
      </c>
      <c r="W165" s="1" t="s">
        <v>151</v>
      </c>
      <c r="X165" s="1" t="s">
        <v>152</v>
      </c>
      <c r="Y165" s="1" t="s">
        <v>84</v>
      </c>
      <c r="Z165" s="1" t="s">
        <v>85</v>
      </c>
      <c r="AA165" s="1" t="s">
        <v>86</v>
      </c>
      <c r="AB165" s="1" t="s">
        <v>162</v>
      </c>
      <c r="AC165" s="1" t="s">
        <v>88</v>
      </c>
      <c r="AD165" s="1" t="s">
        <v>89</v>
      </c>
      <c r="AE165" s="1" t="s">
        <v>90</v>
      </c>
      <c r="AF165" s="1" t="s">
        <v>91</v>
      </c>
      <c r="AG165" s="1" t="s">
        <v>0</v>
      </c>
      <c r="AH165" s="1" t="s">
        <v>92</v>
      </c>
      <c r="AI165" s="1" t="s">
        <v>77</v>
      </c>
      <c r="AJ165" s="8">
        <v>1.5</v>
      </c>
      <c r="AK165" s="1" t="s">
        <v>134</v>
      </c>
      <c r="AL165" s="8">
        <v>40.05</v>
      </c>
      <c r="AM165" s="8">
        <v>44.03</v>
      </c>
      <c r="AN165" s="8">
        <v>42.05</v>
      </c>
      <c r="AO165" s="8">
        <v>14.07</v>
      </c>
      <c r="AP165" s="1" t="s">
        <v>608</v>
      </c>
      <c r="AQ165" s="1" t="s">
        <v>206</v>
      </c>
      <c r="AR165" s="1" t="s">
        <v>77</v>
      </c>
      <c r="AS165" s="1" t="s">
        <v>0</v>
      </c>
      <c r="AT165" s="1" t="s">
        <v>96</v>
      </c>
      <c r="AU165" s="8">
        <v>4.43</v>
      </c>
      <c r="AV165" s="1" t="s">
        <v>77</v>
      </c>
      <c r="AW165" s="7" t="s">
        <v>97</v>
      </c>
      <c r="AX165" s="7" t="s">
        <v>68</v>
      </c>
      <c r="AY165" s="1" t="s">
        <v>556</v>
      </c>
    </row>
    <row r="166" spans="1:51" x14ac:dyDescent="0.25">
      <c r="A166" s="6">
        <v>161</v>
      </c>
      <c r="B166" s="7" t="s">
        <v>70</v>
      </c>
      <c r="C166" s="1" t="s">
        <v>609</v>
      </c>
      <c r="D166" s="1" t="s">
        <v>72</v>
      </c>
      <c r="E166" s="1" t="s">
        <v>73</v>
      </c>
      <c r="F166" s="8">
        <v>2.01</v>
      </c>
      <c r="G166" s="1" t="s">
        <v>180</v>
      </c>
      <c r="H166" s="1" t="s">
        <v>142</v>
      </c>
      <c r="I166" s="1" t="s">
        <v>76</v>
      </c>
      <c r="J166" s="9">
        <v>12000</v>
      </c>
      <c r="K166" s="9">
        <v>24120</v>
      </c>
      <c r="L166" s="8">
        <v>-28.5</v>
      </c>
      <c r="M166" s="8">
        <v>8580</v>
      </c>
      <c r="N166" s="8">
        <v>17245.8</v>
      </c>
      <c r="O166" s="1" t="s">
        <v>77</v>
      </c>
      <c r="P166" s="1" t="s">
        <v>78</v>
      </c>
      <c r="Q166" s="1" t="s">
        <v>78</v>
      </c>
      <c r="R166" s="1" t="s">
        <v>96</v>
      </c>
      <c r="S166" s="10">
        <v>62.7</v>
      </c>
      <c r="T166" s="6">
        <v>60</v>
      </c>
      <c r="U166" s="1" t="s">
        <v>610</v>
      </c>
      <c r="V166" s="1" t="s">
        <v>81</v>
      </c>
      <c r="W166" s="1" t="s">
        <v>82</v>
      </c>
      <c r="X166" s="1" t="s">
        <v>83</v>
      </c>
      <c r="Y166" s="1" t="s">
        <v>101</v>
      </c>
      <c r="Z166" s="1" t="s">
        <v>85</v>
      </c>
      <c r="AA166" s="1" t="s">
        <v>86</v>
      </c>
      <c r="AB166" s="1" t="s">
        <v>87</v>
      </c>
      <c r="AC166" s="1" t="s">
        <v>117</v>
      </c>
      <c r="AD166" s="1" t="s">
        <v>89</v>
      </c>
      <c r="AE166" s="1" t="s">
        <v>105</v>
      </c>
      <c r="AF166" s="1" t="s">
        <v>91</v>
      </c>
      <c r="AG166" s="1" t="s">
        <v>0</v>
      </c>
      <c r="AH166" s="1" t="s">
        <v>92</v>
      </c>
      <c r="AI166" s="1" t="s">
        <v>77</v>
      </c>
      <c r="AJ166" s="8">
        <v>1.47</v>
      </c>
      <c r="AK166" s="1" t="s">
        <v>299</v>
      </c>
      <c r="AL166" s="8">
        <v>39.66</v>
      </c>
      <c r="AM166" s="8">
        <v>41.64</v>
      </c>
      <c r="AN166" s="8">
        <v>42.21</v>
      </c>
      <c r="AO166" s="8">
        <v>16.42</v>
      </c>
      <c r="AP166" s="1" t="s">
        <v>611</v>
      </c>
      <c r="AQ166" s="1" t="s">
        <v>77</v>
      </c>
      <c r="AR166" s="1" t="s">
        <v>77</v>
      </c>
      <c r="AS166" s="1" t="s">
        <v>0</v>
      </c>
      <c r="AT166" s="1" t="s">
        <v>96</v>
      </c>
      <c r="AU166" s="8">
        <v>4.73</v>
      </c>
      <c r="AV166" s="1" t="s">
        <v>77</v>
      </c>
      <c r="AW166" s="7" t="s">
        <v>97</v>
      </c>
      <c r="AX166" s="7" t="s">
        <v>68</v>
      </c>
      <c r="AY166" s="1" t="s">
        <v>556</v>
      </c>
    </row>
    <row r="167" spans="1:51" x14ac:dyDescent="0.25">
      <c r="A167" s="6">
        <v>162</v>
      </c>
      <c r="B167" s="7" t="s">
        <v>70</v>
      </c>
      <c r="C167" s="1" t="s">
        <v>612</v>
      </c>
      <c r="D167" s="1" t="s">
        <v>72</v>
      </c>
      <c r="E167" s="1" t="s">
        <v>73</v>
      </c>
      <c r="F167" s="8">
        <v>2</v>
      </c>
      <c r="G167" s="1" t="s">
        <v>180</v>
      </c>
      <c r="H167" s="1" t="s">
        <v>226</v>
      </c>
      <c r="I167" s="1" t="s">
        <v>76</v>
      </c>
      <c r="J167" s="9">
        <v>9700</v>
      </c>
      <c r="K167" s="9">
        <v>19400</v>
      </c>
      <c r="L167" s="8">
        <v>-31.68</v>
      </c>
      <c r="M167" s="8">
        <v>6627.04</v>
      </c>
      <c r="N167" s="8">
        <v>13254.08</v>
      </c>
      <c r="O167" s="1" t="s">
        <v>77</v>
      </c>
      <c r="P167" s="1" t="s">
        <v>78</v>
      </c>
      <c r="Q167" s="1" t="s">
        <v>115</v>
      </c>
      <c r="R167" s="1" t="s">
        <v>120</v>
      </c>
      <c r="S167" s="10">
        <v>61.7</v>
      </c>
      <c r="T167" s="6">
        <v>61</v>
      </c>
      <c r="U167" s="1" t="s">
        <v>613</v>
      </c>
      <c r="V167" s="1" t="s">
        <v>81</v>
      </c>
      <c r="W167" s="1" t="s">
        <v>151</v>
      </c>
      <c r="X167" s="1" t="s">
        <v>152</v>
      </c>
      <c r="Y167" s="1" t="s">
        <v>84</v>
      </c>
      <c r="Z167" s="1" t="s">
        <v>85</v>
      </c>
      <c r="AA167" s="1" t="s">
        <v>86</v>
      </c>
      <c r="AB167" s="1" t="s">
        <v>347</v>
      </c>
      <c r="AC167" s="1" t="s">
        <v>88</v>
      </c>
      <c r="AD167" s="1" t="s">
        <v>89</v>
      </c>
      <c r="AE167" s="1" t="s">
        <v>90</v>
      </c>
      <c r="AF167" s="1" t="s">
        <v>91</v>
      </c>
      <c r="AG167" s="1" t="s">
        <v>0</v>
      </c>
      <c r="AH167" s="1" t="s">
        <v>92</v>
      </c>
      <c r="AI167" s="1" t="s">
        <v>77</v>
      </c>
      <c r="AJ167" s="8">
        <v>1.52</v>
      </c>
      <c r="AK167" s="1" t="s">
        <v>122</v>
      </c>
      <c r="AL167" s="8">
        <v>40.01</v>
      </c>
      <c r="AM167" s="8">
        <v>43.4</v>
      </c>
      <c r="AN167" s="8">
        <v>38.73</v>
      </c>
      <c r="AO167" s="8">
        <v>13.9</v>
      </c>
      <c r="AP167" s="1" t="s">
        <v>614</v>
      </c>
      <c r="AQ167" s="1" t="s">
        <v>136</v>
      </c>
      <c r="AR167" s="1" t="s">
        <v>77</v>
      </c>
      <c r="AS167" s="1" t="s">
        <v>124</v>
      </c>
      <c r="AT167" s="1" t="s">
        <v>96</v>
      </c>
      <c r="AU167" s="8">
        <v>4.3</v>
      </c>
      <c r="AV167" s="1" t="s">
        <v>77</v>
      </c>
      <c r="AW167" s="7" t="s">
        <v>97</v>
      </c>
      <c r="AX167" s="7" t="s">
        <v>68</v>
      </c>
      <c r="AY167" s="1" t="s">
        <v>556</v>
      </c>
    </row>
    <row r="168" spans="1:51" x14ac:dyDescent="0.25">
      <c r="A168" s="6">
        <v>163</v>
      </c>
      <c r="B168" s="7" t="s">
        <v>70</v>
      </c>
      <c r="C168" s="1" t="s">
        <v>615</v>
      </c>
      <c r="D168" s="1" t="s">
        <v>72</v>
      </c>
      <c r="E168" s="1" t="s">
        <v>73</v>
      </c>
      <c r="F168" s="8">
        <v>2</v>
      </c>
      <c r="G168" s="1" t="s">
        <v>180</v>
      </c>
      <c r="H168" s="1" t="s">
        <v>226</v>
      </c>
      <c r="I168" s="1" t="s">
        <v>76</v>
      </c>
      <c r="J168" s="9">
        <v>9700</v>
      </c>
      <c r="K168" s="9">
        <v>19400</v>
      </c>
      <c r="L168" s="8">
        <v>-28.73</v>
      </c>
      <c r="M168" s="8">
        <v>6913.1900000000005</v>
      </c>
      <c r="N168" s="8">
        <v>13826.38</v>
      </c>
      <c r="O168" s="1" t="s">
        <v>77</v>
      </c>
      <c r="P168" s="1" t="s">
        <v>78</v>
      </c>
      <c r="Q168" s="1" t="s">
        <v>78</v>
      </c>
      <c r="R168" s="1" t="s">
        <v>96</v>
      </c>
      <c r="S168" s="10">
        <v>62.2</v>
      </c>
      <c r="T168" s="6">
        <v>61</v>
      </c>
      <c r="U168" s="1" t="s">
        <v>616</v>
      </c>
      <c r="V168" s="1" t="s">
        <v>81</v>
      </c>
      <c r="W168" s="1" t="s">
        <v>151</v>
      </c>
      <c r="X168" s="1" t="s">
        <v>152</v>
      </c>
      <c r="Y168" s="1" t="s">
        <v>84</v>
      </c>
      <c r="Z168" s="1" t="s">
        <v>85</v>
      </c>
      <c r="AA168" s="1" t="s">
        <v>86</v>
      </c>
      <c r="AB168" s="1" t="s">
        <v>87</v>
      </c>
      <c r="AC168" s="1" t="s">
        <v>117</v>
      </c>
      <c r="AD168" s="1" t="s">
        <v>335</v>
      </c>
      <c r="AE168" s="1" t="s">
        <v>90</v>
      </c>
      <c r="AF168" s="1" t="s">
        <v>91</v>
      </c>
      <c r="AG168" s="1" t="s">
        <v>0</v>
      </c>
      <c r="AH168" s="1" t="s">
        <v>92</v>
      </c>
      <c r="AI168" s="1" t="s">
        <v>77</v>
      </c>
      <c r="AJ168" s="8">
        <v>1.46</v>
      </c>
      <c r="AK168" s="1" t="s">
        <v>617</v>
      </c>
      <c r="AL168" s="8">
        <v>39.24</v>
      </c>
      <c r="AM168" s="8">
        <v>42.91</v>
      </c>
      <c r="AN168" s="8">
        <v>39.11</v>
      </c>
      <c r="AO168" s="8">
        <v>13.99</v>
      </c>
      <c r="AP168" s="1" t="s">
        <v>618</v>
      </c>
      <c r="AQ168" s="1" t="s">
        <v>619</v>
      </c>
      <c r="AR168" s="1" t="s">
        <v>77</v>
      </c>
      <c r="AS168" s="1" t="s">
        <v>0</v>
      </c>
      <c r="AT168" s="1" t="s">
        <v>96</v>
      </c>
      <c r="AU168" s="8">
        <v>5.07</v>
      </c>
      <c r="AV168" s="1" t="s">
        <v>77</v>
      </c>
      <c r="AW168" s="7" t="s">
        <v>97</v>
      </c>
      <c r="AX168" s="7" t="s">
        <v>68</v>
      </c>
      <c r="AY168" s="1" t="s">
        <v>556</v>
      </c>
    </row>
    <row r="169" spans="1:51" x14ac:dyDescent="0.25">
      <c r="A169" s="6">
        <v>164</v>
      </c>
      <c r="B169" s="7" t="s">
        <v>70</v>
      </c>
      <c r="C169" s="1" t="s">
        <v>620</v>
      </c>
      <c r="D169" s="1" t="s">
        <v>72</v>
      </c>
      <c r="E169" s="1" t="s">
        <v>73</v>
      </c>
      <c r="F169" s="8">
        <v>2.01</v>
      </c>
      <c r="G169" s="1" t="s">
        <v>180</v>
      </c>
      <c r="H169" s="1" t="s">
        <v>226</v>
      </c>
      <c r="I169" s="1" t="s">
        <v>76</v>
      </c>
      <c r="J169" s="9">
        <v>9700</v>
      </c>
      <c r="K169" s="9">
        <v>19497</v>
      </c>
      <c r="L169" s="8">
        <v>-25</v>
      </c>
      <c r="M169" s="8">
        <v>7275</v>
      </c>
      <c r="N169" s="8">
        <v>14622.75</v>
      </c>
      <c r="O169" s="1" t="s">
        <v>77</v>
      </c>
      <c r="P169" s="1" t="s">
        <v>78</v>
      </c>
      <c r="Q169" s="1" t="s">
        <v>78</v>
      </c>
      <c r="R169" s="1" t="s">
        <v>96</v>
      </c>
      <c r="S169" s="10">
        <v>62.5</v>
      </c>
      <c r="T169" s="6">
        <v>56</v>
      </c>
      <c r="U169" s="1" t="s">
        <v>621</v>
      </c>
      <c r="V169" s="1" t="s">
        <v>81</v>
      </c>
      <c r="W169" s="1" t="s">
        <v>151</v>
      </c>
      <c r="X169" s="1" t="s">
        <v>152</v>
      </c>
      <c r="Y169" s="1" t="s">
        <v>84</v>
      </c>
      <c r="Z169" s="1" t="s">
        <v>85</v>
      </c>
      <c r="AA169" s="1" t="s">
        <v>86</v>
      </c>
      <c r="AB169" s="1" t="s">
        <v>87</v>
      </c>
      <c r="AC169" s="1" t="s">
        <v>88</v>
      </c>
      <c r="AD169" s="1" t="s">
        <v>101</v>
      </c>
      <c r="AE169" s="1" t="s">
        <v>90</v>
      </c>
      <c r="AF169" s="1" t="s">
        <v>91</v>
      </c>
      <c r="AG169" s="1" t="s">
        <v>0</v>
      </c>
      <c r="AH169" s="1" t="s">
        <v>603</v>
      </c>
      <c r="AI169" s="1" t="s">
        <v>77</v>
      </c>
      <c r="AJ169" s="8">
        <v>1.5</v>
      </c>
      <c r="AK169" s="1" t="s">
        <v>238</v>
      </c>
      <c r="AL169" s="8">
        <v>39.24</v>
      </c>
      <c r="AM169" s="8">
        <v>41.6</v>
      </c>
      <c r="AN169" s="8">
        <v>40.68</v>
      </c>
      <c r="AO169" s="8">
        <v>15.85</v>
      </c>
      <c r="AP169" s="1" t="s">
        <v>622</v>
      </c>
      <c r="AQ169" s="1" t="s">
        <v>605</v>
      </c>
      <c r="AR169" s="1" t="s">
        <v>77</v>
      </c>
      <c r="AS169" s="1" t="s">
        <v>0</v>
      </c>
      <c r="AT169" s="1" t="s">
        <v>96</v>
      </c>
      <c r="AU169" s="8">
        <v>4.84</v>
      </c>
      <c r="AV169" s="1" t="s">
        <v>77</v>
      </c>
      <c r="AW169" s="7" t="s">
        <v>97</v>
      </c>
      <c r="AX169" s="7" t="s">
        <v>68</v>
      </c>
      <c r="AY169" s="1" t="s">
        <v>556</v>
      </c>
    </row>
    <row r="170" spans="1:51" x14ac:dyDescent="0.25">
      <c r="A170" s="6">
        <v>165</v>
      </c>
      <c r="B170" s="7" t="s">
        <v>70</v>
      </c>
      <c r="C170" s="1" t="s">
        <v>623</v>
      </c>
      <c r="D170" s="1" t="s">
        <v>72</v>
      </c>
      <c r="E170" s="1" t="s">
        <v>73</v>
      </c>
      <c r="F170" s="8">
        <v>2.05</v>
      </c>
      <c r="G170" s="1" t="s">
        <v>180</v>
      </c>
      <c r="H170" s="1" t="s">
        <v>226</v>
      </c>
      <c r="I170" s="1" t="s">
        <v>76</v>
      </c>
      <c r="J170" s="9">
        <v>9700</v>
      </c>
      <c r="K170" s="9">
        <v>19885</v>
      </c>
      <c r="L170" s="8">
        <v>-25</v>
      </c>
      <c r="M170" s="8">
        <v>7275</v>
      </c>
      <c r="N170" s="8">
        <v>14913.75</v>
      </c>
      <c r="O170" s="1" t="s">
        <v>77</v>
      </c>
      <c r="P170" s="1" t="s">
        <v>78</v>
      </c>
      <c r="Q170" s="1" t="s">
        <v>78</v>
      </c>
      <c r="R170" s="1" t="s">
        <v>96</v>
      </c>
      <c r="S170" s="10">
        <v>62.6</v>
      </c>
      <c r="T170" s="6">
        <v>59</v>
      </c>
      <c r="U170" s="1" t="s">
        <v>624</v>
      </c>
      <c r="V170" s="1" t="s">
        <v>81</v>
      </c>
      <c r="W170" s="1" t="s">
        <v>151</v>
      </c>
      <c r="X170" s="1" t="s">
        <v>83</v>
      </c>
      <c r="Y170" s="1" t="s">
        <v>84</v>
      </c>
      <c r="Z170" s="1" t="s">
        <v>85</v>
      </c>
      <c r="AA170" s="1" t="s">
        <v>86</v>
      </c>
      <c r="AB170" s="1" t="s">
        <v>104</v>
      </c>
      <c r="AC170" s="1" t="s">
        <v>88</v>
      </c>
      <c r="AD170" s="1" t="s">
        <v>89</v>
      </c>
      <c r="AE170" s="1" t="s">
        <v>90</v>
      </c>
      <c r="AF170" s="1" t="s">
        <v>91</v>
      </c>
      <c r="AG170" s="1" t="s">
        <v>0</v>
      </c>
      <c r="AH170" s="1" t="s">
        <v>92</v>
      </c>
      <c r="AI170" s="1" t="s">
        <v>106</v>
      </c>
      <c r="AJ170" s="8">
        <v>1.45</v>
      </c>
      <c r="AK170" s="1" t="s">
        <v>111</v>
      </c>
      <c r="AL170" s="8">
        <v>38.75</v>
      </c>
      <c r="AM170" s="8">
        <v>41.52</v>
      </c>
      <c r="AN170" s="8">
        <v>39.94</v>
      </c>
      <c r="AO170" s="8">
        <v>16.03</v>
      </c>
      <c r="AP170" s="1" t="s">
        <v>504</v>
      </c>
      <c r="AQ170" s="1" t="s">
        <v>77</v>
      </c>
      <c r="AR170" s="1" t="s">
        <v>77</v>
      </c>
      <c r="AS170" s="1" t="s">
        <v>0</v>
      </c>
      <c r="AT170" s="1" t="s">
        <v>96</v>
      </c>
      <c r="AU170" s="8">
        <v>4.96</v>
      </c>
      <c r="AV170" s="1" t="s">
        <v>77</v>
      </c>
      <c r="AW170" s="7" t="s">
        <v>97</v>
      </c>
      <c r="AX170" s="7" t="s">
        <v>68</v>
      </c>
      <c r="AY170" s="1" t="s">
        <v>556</v>
      </c>
    </row>
    <row r="171" spans="1:51" x14ac:dyDescent="0.25">
      <c r="A171" s="6">
        <v>166</v>
      </c>
      <c r="B171" s="7" t="s">
        <v>70</v>
      </c>
      <c r="C171" s="1" t="s">
        <v>625</v>
      </c>
      <c r="D171" s="1" t="s">
        <v>72</v>
      </c>
      <c r="E171" s="1" t="s">
        <v>73</v>
      </c>
      <c r="F171" s="8">
        <v>2.01</v>
      </c>
      <c r="G171" s="1" t="s">
        <v>180</v>
      </c>
      <c r="H171" s="1" t="s">
        <v>226</v>
      </c>
      <c r="I171" s="1" t="s">
        <v>76</v>
      </c>
      <c r="J171" s="9">
        <v>9700</v>
      </c>
      <c r="K171" s="9">
        <v>19497</v>
      </c>
      <c r="L171" s="8">
        <v>-23</v>
      </c>
      <c r="M171" s="8">
        <v>7469</v>
      </c>
      <c r="N171" s="8">
        <v>15012.69</v>
      </c>
      <c r="O171" s="1" t="s">
        <v>77</v>
      </c>
      <c r="P171" s="1" t="s">
        <v>78</v>
      </c>
      <c r="Q171" s="1" t="s">
        <v>78</v>
      </c>
      <c r="R171" s="1" t="s">
        <v>96</v>
      </c>
      <c r="S171" s="10">
        <v>62.5</v>
      </c>
      <c r="T171" s="6">
        <v>61</v>
      </c>
      <c r="U171" s="1" t="s">
        <v>626</v>
      </c>
      <c r="V171" s="1" t="s">
        <v>81</v>
      </c>
      <c r="W171" s="1" t="s">
        <v>82</v>
      </c>
      <c r="X171" s="1" t="s">
        <v>152</v>
      </c>
      <c r="Y171" s="1" t="s">
        <v>102</v>
      </c>
      <c r="Z171" s="1" t="s">
        <v>85</v>
      </c>
      <c r="AA171" s="1" t="s">
        <v>86</v>
      </c>
      <c r="AB171" s="1" t="s">
        <v>104</v>
      </c>
      <c r="AC171" s="1" t="s">
        <v>88</v>
      </c>
      <c r="AD171" s="1" t="s">
        <v>89</v>
      </c>
      <c r="AE171" s="1" t="s">
        <v>90</v>
      </c>
      <c r="AF171" s="1" t="s">
        <v>91</v>
      </c>
      <c r="AG171" s="1" t="s">
        <v>0</v>
      </c>
      <c r="AH171" s="1" t="s">
        <v>92</v>
      </c>
      <c r="AI171" s="1" t="s">
        <v>77</v>
      </c>
      <c r="AJ171" s="8">
        <v>1.45</v>
      </c>
      <c r="AK171" s="1" t="s">
        <v>93</v>
      </c>
      <c r="AL171" s="8">
        <v>38.82</v>
      </c>
      <c r="AM171" s="8">
        <v>41.73</v>
      </c>
      <c r="AN171" s="8">
        <v>42.39</v>
      </c>
      <c r="AO171" s="8">
        <v>15.67</v>
      </c>
      <c r="AP171" s="1" t="s">
        <v>627</v>
      </c>
      <c r="AQ171" s="1" t="s">
        <v>206</v>
      </c>
      <c r="AR171" s="1" t="s">
        <v>77</v>
      </c>
      <c r="AS171" s="1" t="s">
        <v>0</v>
      </c>
      <c r="AT171" s="1" t="s">
        <v>96</v>
      </c>
      <c r="AU171" s="8">
        <v>4.97</v>
      </c>
      <c r="AV171" s="1" t="s">
        <v>77</v>
      </c>
      <c r="AW171" s="7" t="s">
        <v>97</v>
      </c>
      <c r="AX171" s="7" t="s">
        <v>68</v>
      </c>
      <c r="AY171" s="1" t="s">
        <v>556</v>
      </c>
    </row>
    <row r="172" spans="1:51" x14ac:dyDescent="0.25">
      <c r="A172" s="6">
        <v>167</v>
      </c>
      <c r="B172" s="7" t="s">
        <v>70</v>
      </c>
      <c r="C172" s="1" t="s">
        <v>628</v>
      </c>
      <c r="D172" s="1" t="s">
        <v>72</v>
      </c>
      <c r="E172" s="1" t="s">
        <v>73</v>
      </c>
      <c r="F172" s="8">
        <v>2.02</v>
      </c>
      <c r="G172" s="1" t="s">
        <v>232</v>
      </c>
      <c r="H172" s="1" t="s">
        <v>75</v>
      </c>
      <c r="I172" s="1" t="s">
        <v>76</v>
      </c>
      <c r="J172" s="9">
        <v>14500</v>
      </c>
      <c r="K172" s="9">
        <v>29290</v>
      </c>
      <c r="L172" s="8">
        <v>-46.47</v>
      </c>
      <c r="M172" s="8">
        <v>7761.85</v>
      </c>
      <c r="N172" s="8">
        <v>15678.94</v>
      </c>
      <c r="O172" s="1" t="s">
        <v>77</v>
      </c>
      <c r="P172" s="1" t="s">
        <v>78</v>
      </c>
      <c r="Q172" s="1" t="s">
        <v>78</v>
      </c>
      <c r="R172" s="1" t="s">
        <v>120</v>
      </c>
      <c r="S172" s="10">
        <v>62.2</v>
      </c>
      <c r="T172" s="6">
        <v>58</v>
      </c>
      <c r="U172" s="1" t="s">
        <v>629</v>
      </c>
      <c r="V172" s="1" t="s">
        <v>81</v>
      </c>
      <c r="W172" s="1" t="s">
        <v>186</v>
      </c>
      <c r="X172" s="1" t="s">
        <v>101</v>
      </c>
      <c r="Y172" s="1" t="s">
        <v>84</v>
      </c>
      <c r="Z172" s="1" t="s">
        <v>85</v>
      </c>
      <c r="AA172" s="1" t="s">
        <v>86</v>
      </c>
      <c r="AB172" s="1" t="s">
        <v>104</v>
      </c>
      <c r="AC172" s="1" t="s">
        <v>88</v>
      </c>
      <c r="AD172" s="1" t="s">
        <v>89</v>
      </c>
      <c r="AE172" s="1" t="s">
        <v>234</v>
      </c>
      <c r="AF172" s="1" t="s">
        <v>91</v>
      </c>
      <c r="AG172" s="1" t="s">
        <v>0</v>
      </c>
      <c r="AH172" s="1" t="s">
        <v>92</v>
      </c>
      <c r="AI172" s="1" t="s">
        <v>106</v>
      </c>
      <c r="AJ172" s="8">
        <v>1.45</v>
      </c>
      <c r="AK172" s="1" t="s">
        <v>111</v>
      </c>
      <c r="AL172" s="8">
        <v>40.22</v>
      </c>
      <c r="AM172" s="8">
        <v>43.98</v>
      </c>
      <c r="AN172" s="8">
        <v>36.63</v>
      </c>
      <c r="AO172" s="8">
        <v>14.06</v>
      </c>
      <c r="AP172" s="1" t="s">
        <v>467</v>
      </c>
      <c r="AQ172" s="1" t="s">
        <v>178</v>
      </c>
      <c r="AR172" s="1" t="s">
        <v>77</v>
      </c>
      <c r="AS172" s="1" t="s">
        <v>124</v>
      </c>
      <c r="AT172" s="1" t="s">
        <v>96</v>
      </c>
      <c r="AU172" s="8">
        <v>4.32</v>
      </c>
      <c r="AV172" s="1" t="s">
        <v>77</v>
      </c>
      <c r="AW172" s="7" t="s">
        <v>97</v>
      </c>
      <c r="AX172" s="7" t="s">
        <v>68</v>
      </c>
      <c r="AY172" s="1" t="s">
        <v>556</v>
      </c>
    </row>
    <row r="173" spans="1:51" x14ac:dyDescent="0.25">
      <c r="A173" s="6">
        <v>168</v>
      </c>
      <c r="B173" s="7" t="s">
        <v>70</v>
      </c>
      <c r="C173" s="1" t="s">
        <v>630</v>
      </c>
      <c r="D173" s="1" t="s">
        <v>72</v>
      </c>
      <c r="E173" s="1" t="s">
        <v>73</v>
      </c>
      <c r="F173" s="8">
        <v>2.01</v>
      </c>
      <c r="G173" s="1" t="s">
        <v>232</v>
      </c>
      <c r="H173" s="1" t="s">
        <v>75</v>
      </c>
      <c r="I173" s="1" t="s">
        <v>76</v>
      </c>
      <c r="J173" s="9">
        <v>14500</v>
      </c>
      <c r="K173" s="9">
        <v>29145</v>
      </c>
      <c r="L173" s="8">
        <v>-39</v>
      </c>
      <c r="M173" s="8">
        <v>8845</v>
      </c>
      <c r="N173" s="8">
        <v>17778.45</v>
      </c>
      <c r="O173" s="1" t="s">
        <v>77</v>
      </c>
      <c r="P173" s="1" t="s">
        <v>78</v>
      </c>
      <c r="Q173" s="1" t="s">
        <v>78</v>
      </c>
      <c r="R173" s="1" t="s">
        <v>79</v>
      </c>
      <c r="S173" s="10">
        <v>62.7</v>
      </c>
      <c r="T173" s="6">
        <v>61</v>
      </c>
      <c r="U173" s="1" t="s">
        <v>631</v>
      </c>
      <c r="V173" s="1" t="s">
        <v>81</v>
      </c>
      <c r="W173" s="1" t="s">
        <v>186</v>
      </c>
      <c r="X173" s="1" t="s">
        <v>152</v>
      </c>
      <c r="Y173" s="1" t="s">
        <v>84</v>
      </c>
      <c r="Z173" s="1" t="s">
        <v>85</v>
      </c>
      <c r="AA173" s="1" t="s">
        <v>86</v>
      </c>
      <c r="AB173" s="1" t="s">
        <v>162</v>
      </c>
      <c r="AC173" s="1" t="s">
        <v>88</v>
      </c>
      <c r="AD173" s="1" t="s">
        <v>89</v>
      </c>
      <c r="AE173" s="1" t="s">
        <v>234</v>
      </c>
      <c r="AF173" s="1" t="s">
        <v>91</v>
      </c>
      <c r="AG173" s="1" t="s">
        <v>0</v>
      </c>
      <c r="AH173" s="1" t="s">
        <v>92</v>
      </c>
      <c r="AI173" s="1" t="s">
        <v>77</v>
      </c>
      <c r="AJ173" s="8">
        <v>1.45</v>
      </c>
      <c r="AK173" s="1" t="s">
        <v>111</v>
      </c>
      <c r="AL173" s="8">
        <v>41.51</v>
      </c>
      <c r="AM173" s="8">
        <v>44.92</v>
      </c>
      <c r="AN173" s="8">
        <v>39.31</v>
      </c>
      <c r="AO173" s="8">
        <v>13.91</v>
      </c>
      <c r="AP173" s="1" t="s">
        <v>632</v>
      </c>
      <c r="AQ173" s="1" t="s">
        <v>206</v>
      </c>
      <c r="AR173" s="1" t="s">
        <v>77</v>
      </c>
      <c r="AS173" s="1" t="s">
        <v>0</v>
      </c>
      <c r="AT173" s="1" t="s">
        <v>96</v>
      </c>
      <c r="AU173" s="8">
        <v>4.08</v>
      </c>
      <c r="AV173" s="1" t="s">
        <v>77</v>
      </c>
      <c r="AW173" s="7" t="s">
        <v>97</v>
      </c>
      <c r="AX173" s="7" t="s">
        <v>68</v>
      </c>
      <c r="AY173" s="1" t="s">
        <v>556</v>
      </c>
    </row>
    <row r="174" spans="1:51" x14ac:dyDescent="0.25">
      <c r="A174" s="6">
        <v>169</v>
      </c>
      <c r="B174" s="7" t="s">
        <v>70</v>
      </c>
      <c r="C174" s="1" t="s">
        <v>633</v>
      </c>
      <c r="D174" s="1" t="s">
        <v>72</v>
      </c>
      <c r="E174" s="1" t="s">
        <v>73</v>
      </c>
      <c r="F174" s="8">
        <v>2.01</v>
      </c>
      <c r="G174" s="1" t="s">
        <v>232</v>
      </c>
      <c r="H174" s="1" t="s">
        <v>75</v>
      </c>
      <c r="I174" s="1" t="s">
        <v>76</v>
      </c>
      <c r="J174" s="9">
        <v>14500</v>
      </c>
      <c r="K174" s="9">
        <v>29145</v>
      </c>
      <c r="L174" s="8">
        <v>-39</v>
      </c>
      <c r="M174" s="8">
        <v>8845</v>
      </c>
      <c r="N174" s="8">
        <v>17778.45</v>
      </c>
      <c r="O174" s="1" t="s">
        <v>77</v>
      </c>
      <c r="P174" s="1" t="s">
        <v>78</v>
      </c>
      <c r="Q174" s="1" t="s">
        <v>78</v>
      </c>
      <c r="R174" s="1" t="s">
        <v>120</v>
      </c>
      <c r="S174" s="10">
        <v>62</v>
      </c>
      <c r="T174" s="6">
        <v>62</v>
      </c>
      <c r="U174" s="1" t="s">
        <v>634</v>
      </c>
      <c r="V174" s="1" t="s">
        <v>81</v>
      </c>
      <c r="W174" s="1" t="s">
        <v>151</v>
      </c>
      <c r="X174" s="1" t="s">
        <v>152</v>
      </c>
      <c r="Y174" s="1" t="s">
        <v>84</v>
      </c>
      <c r="Z174" s="1" t="s">
        <v>85</v>
      </c>
      <c r="AA174" s="1" t="s">
        <v>86</v>
      </c>
      <c r="AB174" s="1" t="s">
        <v>162</v>
      </c>
      <c r="AC174" s="1" t="s">
        <v>88</v>
      </c>
      <c r="AD174" s="1" t="s">
        <v>89</v>
      </c>
      <c r="AE174" s="1" t="s">
        <v>90</v>
      </c>
      <c r="AF174" s="1" t="s">
        <v>91</v>
      </c>
      <c r="AG174" s="1" t="s">
        <v>0</v>
      </c>
      <c r="AH174" s="1" t="s">
        <v>92</v>
      </c>
      <c r="AI174" s="1" t="s">
        <v>77</v>
      </c>
      <c r="AJ174" s="8">
        <v>1.45</v>
      </c>
      <c r="AK174" s="1" t="s">
        <v>134</v>
      </c>
      <c r="AL174" s="8">
        <v>40.26</v>
      </c>
      <c r="AM174" s="8">
        <v>43.88</v>
      </c>
      <c r="AN174" s="8">
        <v>40.26</v>
      </c>
      <c r="AO174" s="8">
        <v>13.56</v>
      </c>
      <c r="AP174" s="1" t="s">
        <v>635</v>
      </c>
      <c r="AQ174" s="1" t="s">
        <v>164</v>
      </c>
      <c r="AR174" s="1" t="s">
        <v>77</v>
      </c>
      <c r="AS174" s="1" t="s">
        <v>124</v>
      </c>
      <c r="AT174" s="1" t="s">
        <v>96</v>
      </c>
      <c r="AU174" s="8">
        <v>4.59</v>
      </c>
      <c r="AV174" s="1" t="s">
        <v>77</v>
      </c>
      <c r="AW174" s="7" t="s">
        <v>97</v>
      </c>
      <c r="AX174" s="7" t="s">
        <v>68</v>
      </c>
      <c r="AY174" s="1" t="s">
        <v>556</v>
      </c>
    </row>
    <row r="175" spans="1:51" x14ac:dyDescent="0.25">
      <c r="A175" s="6">
        <v>170</v>
      </c>
      <c r="B175" s="7" t="s">
        <v>70</v>
      </c>
      <c r="C175" s="1" t="s">
        <v>636</v>
      </c>
      <c r="D175" s="1" t="s">
        <v>72</v>
      </c>
      <c r="E175" s="1" t="s">
        <v>73</v>
      </c>
      <c r="F175" s="8">
        <v>2.01</v>
      </c>
      <c r="G175" s="1" t="s">
        <v>232</v>
      </c>
      <c r="H175" s="1" t="s">
        <v>75</v>
      </c>
      <c r="I175" s="1" t="s">
        <v>76</v>
      </c>
      <c r="J175" s="9">
        <v>14500</v>
      </c>
      <c r="K175" s="9">
        <v>29145</v>
      </c>
      <c r="L175" s="8">
        <v>-38</v>
      </c>
      <c r="M175" s="8">
        <v>8990</v>
      </c>
      <c r="N175" s="8">
        <v>18069.9</v>
      </c>
      <c r="O175" s="1" t="s">
        <v>77</v>
      </c>
      <c r="P175" s="1" t="s">
        <v>78</v>
      </c>
      <c r="Q175" s="1" t="s">
        <v>78</v>
      </c>
      <c r="R175" s="1" t="s">
        <v>120</v>
      </c>
      <c r="S175" s="10">
        <v>62.8</v>
      </c>
      <c r="T175" s="6">
        <v>59</v>
      </c>
      <c r="U175" s="1" t="s">
        <v>637</v>
      </c>
      <c r="V175" s="1" t="s">
        <v>81</v>
      </c>
      <c r="W175" s="1" t="s">
        <v>151</v>
      </c>
      <c r="X175" s="1" t="s">
        <v>152</v>
      </c>
      <c r="Y175" s="1" t="s">
        <v>84</v>
      </c>
      <c r="Z175" s="1" t="s">
        <v>245</v>
      </c>
      <c r="AA175" s="1" t="s">
        <v>86</v>
      </c>
      <c r="AB175" s="1" t="s">
        <v>87</v>
      </c>
      <c r="AC175" s="1" t="s">
        <v>88</v>
      </c>
      <c r="AD175" s="1" t="s">
        <v>89</v>
      </c>
      <c r="AE175" s="1" t="s">
        <v>234</v>
      </c>
      <c r="AF175" s="1" t="s">
        <v>91</v>
      </c>
      <c r="AG175" s="1" t="s">
        <v>0</v>
      </c>
      <c r="AH175" s="1" t="s">
        <v>92</v>
      </c>
      <c r="AI175" s="1" t="s">
        <v>77</v>
      </c>
      <c r="AJ175" s="8">
        <v>1.49</v>
      </c>
      <c r="AK175" s="1" t="s">
        <v>568</v>
      </c>
      <c r="AL175" s="8">
        <v>39.04</v>
      </c>
      <c r="AM175" s="8">
        <v>41.8</v>
      </c>
      <c r="AN175" s="8">
        <v>43.37</v>
      </c>
      <c r="AO175" s="8">
        <v>16.52</v>
      </c>
      <c r="AP175" s="1" t="s">
        <v>587</v>
      </c>
      <c r="AQ175" s="1" t="s">
        <v>164</v>
      </c>
      <c r="AR175" s="1" t="s">
        <v>77</v>
      </c>
      <c r="AS175" s="1" t="s">
        <v>124</v>
      </c>
      <c r="AT175" s="1" t="s">
        <v>96</v>
      </c>
      <c r="AU175" s="8">
        <v>4.64</v>
      </c>
      <c r="AV175" s="1" t="s">
        <v>77</v>
      </c>
      <c r="AW175" s="7" t="s">
        <v>97</v>
      </c>
      <c r="AX175" s="7" t="s">
        <v>68</v>
      </c>
      <c r="AY175" s="1" t="s">
        <v>556</v>
      </c>
    </row>
    <row r="176" spans="1:51" x14ac:dyDescent="0.25">
      <c r="A176" s="6">
        <v>171</v>
      </c>
      <c r="B176" s="7" t="s">
        <v>70</v>
      </c>
      <c r="C176" s="1" t="s">
        <v>638</v>
      </c>
      <c r="D176" s="1" t="s">
        <v>72</v>
      </c>
      <c r="E176" s="1" t="s">
        <v>73</v>
      </c>
      <c r="F176" s="8">
        <v>2.35</v>
      </c>
      <c r="G176" s="1" t="s">
        <v>232</v>
      </c>
      <c r="H176" s="1" t="s">
        <v>75</v>
      </c>
      <c r="I176" s="1" t="s">
        <v>76</v>
      </c>
      <c r="J176" s="9">
        <v>14500</v>
      </c>
      <c r="K176" s="9">
        <v>34075</v>
      </c>
      <c r="L176" s="8">
        <v>-36.02</v>
      </c>
      <c r="M176" s="8">
        <v>9277.1</v>
      </c>
      <c r="N176" s="8">
        <v>21801.19</v>
      </c>
      <c r="O176" s="1" t="s">
        <v>77</v>
      </c>
      <c r="P176" s="1" t="s">
        <v>78</v>
      </c>
      <c r="Q176" s="1" t="s">
        <v>78</v>
      </c>
      <c r="R176" s="1" t="s">
        <v>120</v>
      </c>
      <c r="S176" s="10">
        <v>62.9</v>
      </c>
      <c r="T176" s="6">
        <v>56</v>
      </c>
      <c r="U176" s="1" t="s">
        <v>639</v>
      </c>
      <c r="V176" s="1" t="s">
        <v>81</v>
      </c>
      <c r="W176" s="1" t="s">
        <v>151</v>
      </c>
      <c r="X176" s="1" t="s">
        <v>152</v>
      </c>
      <c r="Y176" s="1" t="s">
        <v>84</v>
      </c>
      <c r="Z176" s="1" t="s">
        <v>85</v>
      </c>
      <c r="AA176" s="1" t="s">
        <v>86</v>
      </c>
      <c r="AB176" s="1" t="s">
        <v>104</v>
      </c>
      <c r="AC176" s="1" t="s">
        <v>88</v>
      </c>
      <c r="AD176" s="1" t="s">
        <v>89</v>
      </c>
      <c r="AE176" s="1" t="s">
        <v>234</v>
      </c>
      <c r="AF176" s="1" t="s">
        <v>91</v>
      </c>
      <c r="AG176" s="1" t="s">
        <v>0</v>
      </c>
      <c r="AH176" s="1" t="s">
        <v>92</v>
      </c>
      <c r="AI176" s="1" t="s">
        <v>77</v>
      </c>
      <c r="AJ176" s="8">
        <v>1.56</v>
      </c>
      <c r="AK176" s="1" t="s">
        <v>134</v>
      </c>
      <c r="AL176" s="8">
        <v>37.66</v>
      </c>
      <c r="AM176" s="8">
        <v>40.24</v>
      </c>
      <c r="AN176" s="8">
        <v>42.46</v>
      </c>
      <c r="AO176" s="8">
        <v>17.8</v>
      </c>
      <c r="AP176" s="1" t="s">
        <v>266</v>
      </c>
      <c r="AQ176" s="1" t="s">
        <v>164</v>
      </c>
      <c r="AR176" s="1" t="s">
        <v>77</v>
      </c>
      <c r="AS176" s="1" t="s">
        <v>124</v>
      </c>
      <c r="AT176" s="1" t="s">
        <v>96</v>
      </c>
      <c r="AU176" s="8">
        <v>4.88</v>
      </c>
      <c r="AV176" s="1" t="s">
        <v>77</v>
      </c>
      <c r="AW176" s="7" t="s">
        <v>97</v>
      </c>
      <c r="AX176" s="7" t="s">
        <v>68</v>
      </c>
      <c r="AY176" s="1" t="s">
        <v>556</v>
      </c>
    </row>
    <row r="177" spans="1:51" x14ac:dyDescent="0.25">
      <c r="A177" s="6">
        <v>172</v>
      </c>
      <c r="B177" s="7" t="s">
        <v>70</v>
      </c>
      <c r="C177" s="1" t="s">
        <v>640</v>
      </c>
      <c r="D177" s="1" t="s">
        <v>72</v>
      </c>
      <c r="E177" s="1" t="s">
        <v>73</v>
      </c>
      <c r="F177" s="8">
        <v>2.01</v>
      </c>
      <c r="G177" s="1" t="s">
        <v>232</v>
      </c>
      <c r="H177" s="1" t="s">
        <v>75</v>
      </c>
      <c r="I177" s="1" t="s">
        <v>76</v>
      </c>
      <c r="J177" s="9">
        <v>14500</v>
      </c>
      <c r="K177" s="9">
        <v>29145</v>
      </c>
      <c r="L177" s="8">
        <v>-31</v>
      </c>
      <c r="M177" s="8">
        <v>10005</v>
      </c>
      <c r="N177" s="8">
        <v>20110.05</v>
      </c>
      <c r="O177" s="1" t="s">
        <v>77</v>
      </c>
      <c r="P177" s="1" t="s">
        <v>78</v>
      </c>
      <c r="Q177" s="1" t="s">
        <v>78</v>
      </c>
      <c r="R177" s="1" t="s">
        <v>96</v>
      </c>
      <c r="S177" s="10">
        <v>62.6</v>
      </c>
      <c r="T177" s="6">
        <v>57</v>
      </c>
      <c r="U177" s="1" t="s">
        <v>641</v>
      </c>
      <c r="V177" s="1" t="s">
        <v>81</v>
      </c>
      <c r="W177" s="1" t="s">
        <v>186</v>
      </c>
      <c r="X177" s="1" t="s">
        <v>259</v>
      </c>
      <c r="Y177" s="1" t="s">
        <v>84</v>
      </c>
      <c r="Z177" s="1" t="s">
        <v>85</v>
      </c>
      <c r="AA177" s="1" t="s">
        <v>86</v>
      </c>
      <c r="AB177" s="1" t="s">
        <v>162</v>
      </c>
      <c r="AC177" s="1" t="s">
        <v>117</v>
      </c>
      <c r="AD177" s="1" t="s">
        <v>89</v>
      </c>
      <c r="AE177" s="1" t="s">
        <v>234</v>
      </c>
      <c r="AF177" s="1" t="s">
        <v>91</v>
      </c>
      <c r="AG177" s="1" t="s">
        <v>0</v>
      </c>
      <c r="AH177" s="1" t="s">
        <v>92</v>
      </c>
      <c r="AI177" s="1" t="s">
        <v>77</v>
      </c>
      <c r="AJ177" s="8">
        <v>1.5</v>
      </c>
      <c r="AK177" s="1" t="s">
        <v>111</v>
      </c>
      <c r="AL177" s="8">
        <v>39.9</v>
      </c>
      <c r="AM177" s="8">
        <v>43.57</v>
      </c>
      <c r="AN177" s="8">
        <v>37.03</v>
      </c>
      <c r="AO177" s="8">
        <v>14.33</v>
      </c>
      <c r="AP177" s="1" t="s">
        <v>642</v>
      </c>
      <c r="AQ177" s="1" t="s">
        <v>164</v>
      </c>
      <c r="AR177" s="1" t="s">
        <v>77</v>
      </c>
      <c r="AS177" s="1" t="s">
        <v>0</v>
      </c>
      <c r="AT177" s="1" t="s">
        <v>96</v>
      </c>
      <c r="AU177" s="8">
        <v>4.78</v>
      </c>
      <c r="AV177" s="1" t="s">
        <v>77</v>
      </c>
      <c r="AW177" s="7" t="s">
        <v>97</v>
      </c>
      <c r="AX177" s="7" t="s">
        <v>68</v>
      </c>
      <c r="AY177" s="1" t="s">
        <v>556</v>
      </c>
    </row>
    <row r="178" spans="1:51" x14ac:dyDescent="0.25">
      <c r="A178" s="6">
        <v>173</v>
      </c>
      <c r="B178" s="7" t="s">
        <v>70</v>
      </c>
      <c r="C178" s="1" t="s">
        <v>643</v>
      </c>
      <c r="D178" s="1" t="s">
        <v>72</v>
      </c>
      <c r="E178" s="1" t="s">
        <v>73</v>
      </c>
      <c r="F178" s="8">
        <v>2.01</v>
      </c>
      <c r="G178" s="1" t="s">
        <v>232</v>
      </c>
      <c r="H178" s="1" t="s">
        <v>75</v>
      </c>
      <c r="I178" s="1" t="s">
        <v>76</v>
      </c>
      <c r="J178" s="9">
        <v>14500</v>
      </c>
      <c r="K178" s="9">
        <v>29145</v>
      </c>
      <c r="L178" s="8">
        <v>-29.81</v>
      </c>
      <c r="M178" s="8">
        <v>10177.55</v>
      </c>
      <c r="N178" s="8">
        <v>20456.88</v>
      </c>
      <c r="O178" s="1" t="s">
        <v>77</v>
      </c>
      <c r="P178" s="1" t="s">
        <v>78</v>
      </c>
      <c r="Q178" s="1" t="s">
        <v>78</v>
      </c>
      <c r="R178" s="1" t="s">
        <v>79</v>
      </c>
      <c r="S178" s="10">
        <v>61.7</v>
      </c>
      <c r="T178" s="6">
        <v>60</v>
      </c>
      <c r="U178" s="1" t="s">
        <v>644</v>
      </c>
      <c r="V178" s="1" t="s">
        <v>81</v>
      </c>
      <c r="W178" s="1" t="s">
        <v>151</v>
      </c>
      <c r="X178" s="1" t="s">
        <v>259</v>
      </c>
      <c r="Y178" s="1" t="s">
        <v>84</v>
      </c>
      <c r="Z178" s="1" t="s">
        <v>85</v>
      </c>
      <c r="AA178" s="1" t="s">
        <v>86</v>
      </c>
      <c r="AB178" s="1" t="s">
        <v>104</v>
      </c>
      <c r="AC178" s="1" t="s">
        <v>88</v>
      </c>
      <c r="AD178" s="1" t="s">
        <v>89</v>
      </c>
      <c r="AE178" s="1" t="s">
        <v>90</v>
      </c>
      <c r="AF178" s="1" t="s">
        <v>91</v>
      </c>
      <c r="AG178" s="1" t="s">
        <v>0</v>
      </c>
      <c r="AH178" s="1" t="s">
        <v>92</v>
      </c>
      <c r="AI178" s="1" t="s">
        <v>77</v>
      </c>
      <c r="AJ178" s="8">
        <v>1.52</v>
      </c>
      <c r="AK178" s="1" t="s">
        <v>111</v>
      </c>
      <c r="AL178" s="8">
        <v>39.63</v>
      </c>
      <c r="AM178" s="8">
        <v>41.84</v>
      </c>
      <c r="AN178" s="8">
        <v>42.02</v>
      </c>
      <c r="AO178" s="8">
        <v>15.13</v>
      </c>
      <c r="AP178" s="1" t="s">
        <v>645</v>
      </c>
      <c r="AQ178" s="1" t="s">
        <v>276</v>
      </c>
      <c r="AR178" s="1" t="s">
        <v>77</v>
      </c>
      <c r="AS178" s="1" t="s">
        <v>0</v>
      </c>
      <c r="AT178" s="1" t="s">
        <v>96</v>
      </c>
      <c r="AU178" s="8">
        <v>4.78</v>
      </c>
      <c r="AV178" s="1" t="s">
        <v>77</v>
      </c>
      <c r="AW178" s="7" t="s">
        <v>97</v>
      </c>
      <c r="AX178" s="7" t="s">
        <v>68</v>
      </c>
      <c r="AY178" s="1" t="s">
        <v>556</v>
      </c>
    </row>
    <row r="179" spans="1:51" x14ac:dyDescent="0.25">
      <c r="A179" s="6">
        <v>174</v>
      </c>
      <c r="B179" s="7" t="s">
        <v>70</v>
      </c>
      <c r="C179" s="1" t="s">
        <v>646</v>
      </c>
      <c r="D179" s="1" t="s">
        <v>72</v>
      </c>
      <c r="E179" s="1" t="s">
        <v>73</v>
      </c>
      <c r="F179" s="8">
        <v>2.01</v>
      </c>
      <c r="G179" s="1" t="s">
        <v>232</v>
      </c>
      <c r="H179" s="1" t="s">
        <v>75</v>
      </c>
      <c r="I179" s="1" t="s">
        <v>76</v>
      </c>
      <c r="J179" s="9">
        <v>14500</v>
      </c>
      <c r="K179" s="9">
        <v>29145</v>
      </c>
      <c r="L179" s="8">
        <v>-26.61</v>
      </c>
      <c r="M179" s="8">
        <v>10641.55</v>
      </c>
      <c r="N179" s="8">
        <v>21389.52</v>
      </c>
      <c r="O179" s="1" t="s">
        <v>77</v>
      </c>
      <c r="P179" s="1" t="s">
        <v>78</v>
      </c>
      <c r="Q179" s="1" t="s">
        <v>78</v>
      </c>
      <c r="R179" s="1" t="s">
        <v>96</v>
      </c>
      <c r="S179" s="10">
        <v>62.5</v>
      </c>
      <c r="T179" s="6">
        <v>58</v>
      </c>
      <c r="U179" s="1" t="s">
        <v>647</v>
      </c>
      <c r="V179" s="1" t="s">
        <v>81</v>
      </c>
      <c r="W179" s="1" t="s">
        <v>82</v>
      </c>
      <c r="X179" s="1" t="s">
        <v>83</v>
      </c>
      <c r="Y179" s="1" t="s">
        <v>84</v>
      </c>
      <c r="Z179" s="1" t="s">
        <v>85</v>
      </c>
      <c r="AA179" s="1" t="s">
        <v>86</v>
      </c>
      <c r="AB179" s="1" t="s">
        <v>162</v>
      </c>
      <c r="AC179" s="1" t="s">
        <v>117</v>
      </c>
      <c r="AD179" s="1" t="s">
        <v>89</v>
      </c>
      <c r="AE179" s="1" t="s">
        <v>90</v>
      </c>
      <c r="AF179" s="1" t="s">
        <v>91</v>
      </c>
      <c r="AG179" s="1" t="s">
        <v>0</v>
      </c>
      <c r="AH179" s="1" t="s">
        <v>92</v>
      </c>
      <c r="AI179" s="1" t="s">
        <v>77</v>
      </c>
      <c r="AJ179" s="8">
        <v>1.4</v>
      </c>
      <c r="AK179" s="1" t="s">
        <v>153</v>
      </c>
      <c r="AL179" s="8">
        <v>38.01</v>
      </c>
      <c r="AM179" s="8">
        <v>39.58</v>
      </c>
      <c r="AN179" s="8">
        <v>42.73</v>
      </c>
      <c r="AO179" s="8">
        <v>18.64</v>
      </c>
      <c r="AP179" s="1" t="s">
        <v>648</v>
      </c>
      <c r="AQ179" s="1" t="s">
        <v>247</v>
      </c>
      <c r="AR179" s="1" t="s">
        <v>77</v>
      </c>
      <c r="AS179" s="1" t="s">
        <v>0</v>
      </c>
      <c r="AT179" s="1" t="s">
        <v>649</v>
      </c>
      <c r="AU179" s="8">
        <v>4.36</v>
      </c>
      <c r="AV179" s="1" t="s">
        <v>77</v>
      </c>
      <c r="AW179" s="7" t="s">
        <v>97</v>
      </c>
      <c r="AX179" s="7" t="s">
        <v>68</v>
      </c>
      <c r="AY179" s="1" t="s">
        <v>556</v>
      </c>
    </row>
    <row r="180" spans="1:51" x14ac:dyDescent="0.25">
      <c r="A180" s="6">
        <v>175</v>
      </c>
      <c r="B180" s="7" t="s">
        <v>70</v>
      </c>
      <c r="C180" s="1" t="s">
        <v>650</v>
      </c>
      <c r="D180" s="1" t="s">
        <v>72</v>
      </c>
      <c r="E180" s="1" t="s">
        <v>73</v>
      </c>
      <c r="F180" s="8">
        <v>2.01</v>
      </c>
      <c r="G180" s="1" t="s">
        <v>232</v>
      </c>
      <c r="H180" s="1" t="s">
        <v>75</v>
      </c>
      <c r="I180" s="1" t="s">
        <v>76</v>
      </c>
      <c r="J180" s="9">
        <v>14500</v>
      </c>
      <c r="K180" s="9">
        <v>29145</v>
      </c>
      <c r="L180" s="8">
        <v>-24.38</v>
      </c>
      <c r="M180" s="8">
        <v>10964.9</v>
      </c>
      <c r="N180" s="8">
        <v>22039.45</v>
      </c>
      <c r="O180" s="1" t="s">
        <v>77</v>
      </c>
      <c r="P180" s="1" t="s">
        <v>78</v>
      </c>
      <c r="Q180" s="1" t="s">
        <v>78</v>
      </c>
      <c r="R180" s="1" t="s">
        <v>96</v>
      </c>
      <c r="S180" s="10">
        <v>63</v>
      </c>
      <c r="T180" s="6">
        <v>61</v>
      </c>
      <c r="U180" s="1" t="s">
        <v>651</v>
      </c>
      <c r="V180" s="1" t="s">
        <v>81</v>
      </c>
      <c r="W180" s="1" t="s">
        <v>151</v>
      </c>
      <c r="X180" s="1" t="s">
        <v>152</v>
      </c>
      <c r="Y180" s="1" t="s">
        <v>84</v>
      </c>
      <c r="Z180" s="1" t="s">
        <v>245</v>
      </c>
      <c r="AA180" s="1" t="s">
        <v>86</v>
      </c>
      <c r="AB180" s="1" t="s">
        <v>104</v>
      </c>
      <c r="AC180" s="1" t="s">
        <v>88</v>
      </c>
      <c r="AD180" s="1" t="s">
        <v>101</v>
      </c>
      <c r="AE180" s="1" t="s">
        <v>90</v>
      </c>
      <c r="AF180" s="1" t="s">
        <v>91</v>
      </c>
      <c r="AG180" s="1" t="s">
        <v>0</v>
      </c>
      <c r="AH180" s="1" t="s">
        <v>92</v>
      </c>
      <c r="AI180" s="1" t="s">
        <v>77</v>
      </c>
      <c r="AJ180" s="8">
        <v>1.5</v>
      </c>
      <c r="AK180" s="1" t="s">
        <v>111</v>
      </c>
      <c r="AL180" s="8">
        <v>39.3</v>
      </c>
      <c r="AM180" s="8">
        <v>41.93</v>
      </c>
      <c r="AN180" s="8">
        <v>43.44</v>
      </c>
      <c r="AO180" s="8">
        <v>16.06</v>
      </c>
      <c r="AP180" s="1" t="s">
        <v>266</v>
      </c>
      <c r="AQ180" s="1" t="s">
        <v>188</v>
      </c>
      <c r="AR180" s="1" t="s">
        <v>77</v>
      </c>
      <c r="AS180" s="1" t="s">
        <v>0</v>
      </c>
      <c r="AT180" s="1" t="s">
        <v>96</v>
      </c>
      <c r="AU180" s="8">
        <v>4.95</v>
      </c>
      <c r="AV180" s="1" t="s">
        <v>77</v>
      </c>
      <c r="AW180" s="7" t="s">
        <v>97</v>
      </c>
      <c r="AX180" s="7" t="s">
        <v>68</v>
      </c>
      <c r="AY180" s="1" t="s">
        <v>556</v>
      </c>
    </row>
    <row r="181" spans="1:51" x14ac:dyDescent="0.25">
      <c r="A181" s="6">
        <v>176</v>
      </c>
      <c r="B181" s="7" t="s">
        <v>70</v>
      </c>
      <c r="C181" s="1" t="s">
        <v>652</v>
      </c>
      <c r="D181" s="1" t="s">
        <v>72</v>
      </c>
      <c r="E181" s="1" t="s">
        <v>73</v>
      </c>
      <c r="F181" s="8">
        <v>2.39</v>
      </c>
      <c r="G181" s="1" t="s">
        <v>232</v>
      </c>
      <c r="H181" s="1" t="s">
        <v>75</v>
      </c>
      <c r="I181" s="1" t="s">
        <v>76</v>
      </c>
      <c r="J181" s="9">
        <v>14500</v>
      </c>
      <c r="K181" s="9">
        <v>34655</v>
      </c>
      <c r="L181" s="8">
        <v>-21</v>
      </c>
      <c r="M181" s="8">
        <v>11455</v>
      </c>
      <c r="N181" s="8">
        <v>27377.45</v>
      </c>
      <c r="O181" s="1" t="s">
        <v>77</v>
      </c>
      <c r="P181" s="1" t="s">
        <v>78</v>
      </c>
      <c r="Q181" s="1" t="s">
        <v>78</v>
      </c>
      <c r="R181" s="1" t="s">
        <v>96</v>
      </c>
      <c r="S181" s="10">
        <v>60.6</v>
      </c>
      <c r="T181" s="6">
        <v>60</v>
      </c>
      <c r="U181" s="1" t="s">
        <v>653</v>
      </c>
      <c r="V181" s="1" t="s">
        <v>81</v>
      </c>
      <c r="W181" s="1" t="s">
        <v>82</v>
      </c>
      <c r="X181" s="1" t="s">
        <v>83</v>
      </c>
      <c r="Y181" s="1" t="s">
        <v>84</v>
      </c>
      <c r="Z181" s="1" t="s">
        <v>245</v>
      </c>
      <c r="AA181" s="1" t="s">
        <v>86</v>
      </c>
      <c r="AB181" s="1" t="s">
        <v>162</v>
      </c>
      <c r="AC181" s="1" t="s">
        <v>88</v>
      </c>
      <c r="AD181" s="1" t="s">
        <v>89</v>
      </c>
      <c r="AE181" s="1" t="s">
        <v>234</v>
      </c>
      <c r="AF181" s="1" t="s">
        <v>91</v>
      </c>
      <c r="AG181" s="1" t="s">
        <v>0</v>
      </c>
      <c r="AH181" s="1" t="s">
        <v>92</v>
      </c>
      <c r="AI181" s="1" t="s">
        <v>106</v>
      </c>
      <c r="AJ181" s="8">
        <v>1.47</v>
      </c>
      <c r="AK181" s="1" t="s">
        <v>122</v>
      </c>
      <c r="AL181" s="8">
        <v>37.63</v>
      </c>
      <c r="AM181" s="8">
        <v>40.01</v>
      </c>
      <c r="AN181" s="8">
        <v>41.63</v>
      </c>
      <c r="AO181" s="8">
        <v>15.84</v>
      </c>
      <c r="AP181" s="1" t="s">
        <v>504</v>
      </c>
      <c r="AQ181" s="1" t="s">
        <v>164</v>
      </c>
      <c r="AR181" s="1" t="s">
        <v>77</v>
      </c>
      <c r="AS181" s="1" t="s">
        <v>0</v>
      </c>
      <c r="AT181" s="1" t="s">
        <v>96</v>
      </c>
      <c r="AU181" s="8">
        <v>4.9</v>
      </c>
      <c r="AV181" s="1" t="s">
        <v>77</v>
      </c>
      <c r="AW181" s="7" t="s">
        <v>97</v>
      </c>
      <c r="AX181" s="7" t="s">
        <v>68</v>
      </c>
      <c r="AY181" s="1" t="s">
        <v>556</v>
      </c>
    </row>
    <row r="182" spans="1:51" x14ac:dyDescent="0.25">
      <c r="A182" s="6">
        <v>177</v>
      </c>
      <c r="B182" s="7" t="s">
        <v>70</v>
      </c>
      <c r="C182" s="1" t="s">
        <v>654</v>
      </c>
      <c r="D182" s="1" t="s">
        <v>72</v>
      </c>
      <c r="E182" s="1" t="s">
        <v>73</v>
      </c>
      <c r="F182" s="8">
        <v>2.01</v>
      </c>
      <c r="G182" s="1" t="s">
        <v>232</v>
      </c>
      <c r="H182" s="1" t="s">
        <v>114</v>
      </c>
      <c r="I182" s="1" t="s">
        <v>76</v>
      </c>
      <c r="J182" s="9">
        <v>13500</v>
      </c>
      <c r="K182" s="9">
        <v>27135</v>
      </c>
      <c r="L182" s="8">
        <v>-39.3</v>
      </c>
      <c r="M182" s="8">
        <v>8194.5</v>
      </c>
      <c r="N182" s="8">
        <v>16470.95</v>
      </c>
      <c r="O182" s="1" t="s">
        <v>77</v>
      </c>
      <c r="P182" s="1" t="s">
        <v>78</v>
      </c>
      <c r="Q182" s="1" t="s">
        <v>78</v>
      </c>
      <c r="R182" s="1" t="s">
        <v>120</v>
      </c>
      <c r="S182" s="10">
        <v>62.5</v>
      </c>
      <c r="T182" s="6">
        <v>60</v>
      </c>
      <c r="U182" s="1" t="s">
        <v>655</v>
      </c>
      <c r="V182" s="1" t="s">
        <v>81</v>
      </c>
      <c r="W182" s="1" t="s">
        <v>151</v>
      </c>
      <c r="X182" s="1" t="s">
        <v>259</v>
      </c>
      <c r="Y182" s="1" t="s">
        <v>84</v>
      </c>
      <c r="Z182" s="1" t="s">
        <v>85</v>
      </c>
      <c r="AA182" s="1" t="s">
        <v>86</v>
      </c>
      <c r="AB182" s="1" t="s">
        <v>87</v>
      </c>
      <c r="AC182" s="1" t="s">
        <v>88</v>
      </c>
      <c r="AD182" s="1" t="s">
        <v>89</v>
      </c>
      <c r="AE182" s="1" t="s">
        <v>234</v>
      </c>
      <c r="AF182" s="1" t="s">
        <v>91</v>
      </c>
      <c r="AG182" s="1" t="s">
        <v>0</v>
      </c>
      <c r="AH182" s="1" t="s">
        <v>92</v>
      </c>
      <c r="AI182" s="1" t="s">
        <v>77</v>
      </c>
      <c r="AJ182" s="8">
        <v>1.52</v>
      </c>
      <c r="AK182" s="1" t="s">
        <v>238</v>
      </c>
      <c r="AL182" s="8">
        <v>41.98</v>
      </c>
      <c r="AM182" s="8">
        <v>44.58</v>
      </c>
      <c r="AN182" s="8">
        <v>34.38</v>
      </c>
      <c r="AO182" s="8">
        <v>13.12</v>
      </c>
      <c r="AP182" s="1" t="s">
        <v>279</v>
      </c>
      <c r="AQ182" s="1" t="s">
        <v>164</v>
      </c>
      <c r="AR182" s="1" t="s">
        <v>77</v>
      </c>
      <c r="AS182" s="1" t="s">
        <v>124</v>
      </c>
      <c r="AT182" s="1" t="s">
        <v>96</v>
      </c>
      <c r="AU182" s="8">
        <v>4.61</v>
      </c>
      <c r="AV182" s="1" t="s">
        <v>77</v>
      </c>
      <c r="AW182" s="7" t="s">
        <v>97</v>
      </c>
      <c r="AX182" s="7" t="s">
        <v>68</v>
      </c>
      <c r="AY182" s="1" t="s">
        <v>556</v>
      </c>
    </row>
    <row r="183" spans="1:51" x14ac:dyDescent="0.25">
      <c r="A183" s="6">
        <v>178</v>
      </c>
      <c r="B183" s="7" t="s">
        <v>70</v>
      </c>
      <c r="C183" s="1" t="s">
        <v>656</v>
      </c>
      <c r="D183" s="1" t="s">
        <v>72</v>
      </c>
      <c r="E183" s="1" t="s">
        <v>73</v>
      </c>
      <c r="F183" s="8">
        <v>2</v>
      </c>
      <c r="G183" s="1" t="s">
        <v>232</v>
      </c>
      <c r="H183" s="1" t="s">
        <v>114</v>
      </c>
      <c r="I183" s="1" t="s">
        <v>76</v>
      </c>
      <c r="J183" s="9">
        <v>13500</v>
      </c>
      <c r="K183" s="9">
        <v>27000</v>
      </c>
      <c r="L183" s="8">
        <v>-39.09</v>
      </c>
      <c r="M183" s="8">
        <v>8222.85</v>
      </c>
      <c r="N183" s="8">
        <v>16445.7</v>
      </c>
      <c r="O183" s="1" t="s">
        <v>77</v>
      </c>
      <c r="P183" s="1" t="s">
        <v>78</v>
      </c>
      <c r="Q183" s="1" t="s">
        <v>115</v>
      </c>
      <c r="R183" s="1" t="s">
        <v>120</v>
      </c>
      <c r="S183" s="10">
        <v>59.2</v>
      </c>
      <c r="T183" s="6">
        <v>60</v>
      </c>
      <c r="U183" s="1" t="s">
        <v>657</v>
      </c>
      <c r="V183" s="1" t="s">
        <v>81</v>
      </c>
      <c r="W183" s="1" t="s">
        <v>151</v>
      </c>
      <c r="X183" s="1" t="s">
        <v>152</v>
      </c>
      <c r="Y183" s="1" t="s">
        <v>84</v>
      </c>
      <c r="Z183" s="1" t="s">
        <v>85</v>
      </c>
      <c r="AA183" s="1" t="s">
        <v>86</v>
      </c>
      <c r="AB183" s="1" t="s">
        <v>87</v>
      </c>
      <c r="AC183" s="1" t="s">
        <v>88</v>
      </c>
      <c r="AD183" s="1" t="s">
        <v>89</v>
      </c>
      <c r="AE183" s="1" t="s">
        <v>90</v>
      </c>
      <c r="AF183" s="1" t="s">
        <v>91</v>
      </c>
      <c r="AG183" s="1" t="s">
        <v>0</v>
      </c>
      <c r="AH183" s="1" t="s">
        <v>92</v>
      </c>
      <c r="AI183" s="1" t="s">
        <v>106</v>
      </c>
      <c r="AJ183" s="8">
        <v>1.52</v>
      </c>
      <c r="AK183" s="1" t="s">
        <v>299</v>
      </c>
      <c r="AL183" s="8">
        <v>37.82</v>
      </c>
      <c r="AM183" s="8">
        <v>40.13</v>
      </c>
      <c r="AN183" s="8">
        <v>39.94</v>
      </c>
      <c r="AO183" s="8">
        <v>14.18</v>
      </c>
      <c r="AP183" s="1" t="s">
        <v>658</v>
      </c>
      <c r="AQ183" s="1" t="s">
        <v>159</v>
      </c>
      <c r="AR183" s="1" t="s">
        <v>77</v>
      </c>
      <c r="AS183" s="1" t="s">
        <v>124</v>
      </c>
      <c r="AT183" s="1" t="s">
        <v>96</v>
      </c>
      <c r="AU183" s="8">
        <v>4.79</v>
      </c>
      <c r="AV183" s="1" t="s">
        <v>77</v>
      </c>
      <c r="AW183" s="7" t="s">
        <v>97</v>
      </c>
      <c r="AX183" s="7" t="s">
        <v>68</v>
      </c>
      <c r="AY183" s="1" t="s">
        <v>556</v>
      </c>
    </row>
    <row r="184" spans="1:51" x14ac:dyDescent="0.25">
      <c r="A184" s="6">
        <v>179</v>
      </c>
      <c r="B184" s="7" t="s">
        <v>70</v>
      </c>
      <c r="C184" s="1" t="s">
        <v>659</v>
      </c>
      <c r="D184" s="1" t="s">
        <v>72</v>
      </c>
      <c r="E184" s="1" t="s">
        <v>73</v>
      </c>
      <c r="F184" s="8">
        <v>2.39</v>
      </c>
      <c r="G184" s="1" t="s">
        <v>232</v>
      </c>
      <c r="H184" s="1" t="s">
        <v>114</v>
      </c>
      <c r="I184" s="1" t="s">
        <v>76</v>
      </c>
      <c r="J184" s="9">
        <v>13500</v>
      </c>
      <c r="K184" s="9">
        <v>32265</v>
      </c>
      <c r="L184" s="8">
        <v>-32.67</v>
      </c>
      <c r="M184" s="8">
        <v>9089.55</v>
      </c>
      <c r="N184" s="8">
        <v>21724.02</v>
      </c>
      <c r="O184" s="1" t="s">
        <v>77</v>
      </c>
      <c r="P184" s="1" t="s">
        <v>78</v>
      </c>
      <c r="Q184" s="1" t="s">
        <v>78</v>
      </c>
      <c r="R184" s="1" t="s">
        <v>120</v>
      </c>
      <c r="S184" s="10">
        <v>60.6</v>
      </c>
      <c r="T184" s="6">
        <v>61</v>
      </c>
      <c r="U184" s="1" t="s">
        <v>660</v>
      </c>
      <c r="V184" s="1" t="s">
        <v>81</v>
      </c>
      <c r="W184" s="1" t="s">
        <v>151</v>
      </c>
      <c r="X184" s="1" t="s">
        <v>152</v>
      </c>
      <c r="Y184" s="1" t="s">
        <v>84</v>
      </c>
      <c r="Z184" s="1" t="s">
        <v>245</v>
      </c>
      <c r="AA184" s="1" t="s">
        <v>86</v>
      </c>
      <c r="AB184" s="1" t="s">
        <v>87</v>
      </c>
      <c r="AC184" s="1" t="s">
        <v>101</v>
      </c>
      <c r="AD184" s="1" t="s">
        <v>89</v>
      </c>
      <c r="AE184" s="1" t="s">
        <v>234</v>
      </c>
      <c r="AF184" s="1" t="s">
        <v>91</v>
      </c>
      <c r="AG184" s="1" t="s">
        <v>0</v>
      </c>
      <c r="AH184" s="1" t="s">
        <v>92</v>
      </c>
      <c r="AI184" s="1" t="s">
        <v>77</v>
      </c>
      <c r="AJ184" s="8">
        <v>1.53</v>
      </c>
      <c r="AK184" s="1" t="s">
        <v>182</v>
      </c>
      <c r="AL184" s="8">
        <v>39.57</v>
      </c>
      <c r="AM184" s="8">
        <v>41.41</v>
      </c>
      <c r="AN184" s="8">
        <v>36.54</v>
      </c>
      <c r="AO184" s="8">
        <v>14.66</v>
      </c>
      <c r="AP184" s="1" t="s">
        <v>385</v>
      </c>
      <c r="AQ184" s="1" t="s">
        <v>164</v>
      </c>
      <c r="AR184" s="1" t="s">
        <v>77</v>
      </c>
      <c r="AS184" s="1" t="s">
        <v>124</v>
      </c>
      <c r="AT184" s="1" t="s">
        <v>96</v>
      </c>
      <c r="AU184" s="8">
        <v>4.52</v>
      </c>
      <c r="AV184" s="1" t="s">
        <v>77</v>
      </c>
      <c r="AW184" s="7" t="s">
        <v>97</v>
      </c>
      <c r="AX184" s="7" t="s">
        <v>68</v>
      </c>
      <c r="AY184" s="1" t="s">
        <v>556</v>
      </c>
    </row>
    <row r="185" spans="1:51" x14ac:dyDescent="0.25">
      <c r="A185" s="6">
        <v>180</v>
      </c>
      <c r="B185" s="7" t="s">
        <v>70</v>
      </c>
      <c r="C185" s="1" t="s">
        <v>661</v>
      </c>
      <c r="D185" s="1" t="s">
        <v>72</v>
      </c>
      <c r="E185" s="1" t="s">
        <v>73</v>
      </c>
      <c r="F185" s="8">
        <v>2.01</v>
      </c>
      <c r="G185" s="1" t="s">
        <v>232</v>
      </c>
      <c r="H185" s="1" t="s">
        <v>79</v>
      </c>
      <c r="I185" s="1" t="s">
        <v>76</v>
      </c>
      <c r="J185" s="9">
        <v>12700</v>
      </c>
      <c r="K185" s="9">
        <v>25527</v>
      </c>
      <c r="L185" s="8">
        <v>-30</v>
      </c>
      <c r="M185" s="8">
        <v>8890</v>
      </c>
      <c r="N185" s="8">
        <v>17868.9</v>
      </c>
      <c r="O185" s="1" t="s">
        <v>77</v>
      </c>
      <c r="P185" s="1" t="s">
        <v>78</v>
      </c>
      <c r="Q185" s="1" t="s">
        <v>115</v>
      </c>
      <c r="R185" s="1" t="s">
        <v>79</v>
      </c>
      <c r="S185" s="10">
        <v>62.3</v>
      </c>
      <c r="T185" s="6">
        <v>60</v>
      </c>
      <c r="U185" s="1" t="s">
        <v>662</v>
      </c>
      <c r="V185" s="1" t="s">
        <v>81</v>
      </c>
      <c r="W185" s="1" t="s">
        <v>151</v>
      </c>
      <c r="X185" s="1" t="s">
        <v>152</v>
      </c>
      <c r="Y185" s="1" t="s">
        <v>223</v>
      </c>
      <c r="Z185" s="1" t="s">
        <v>85</v>
      </c>
      <c r="AA185" s="1" t="s">
        <v>86</v>
      </c>
      <c r="AB185" s="1" t="s">
        <v>162</v>
      </c>
      <c r="AC185" s="1" t="s">
        <v>88</v>
      </c>
      <c r="AD185" s="1" t="s">
        <v>89</v>
      </c>
      <c r="AE185" s="1" t="s">
        <v>90</v>
      </c>
      <c r="AF185" s="1" t="s">
        <v>91</v>
      </c>
      <c r="AG185" s="1" t="s">
        <v>0</v>
      </c>
      <c r="AH185" s="1" t="s">
        <v>92</v>
      </c>
      <c r="AI185" s="1" t="s">
        <v>77</v>
      </c>
      <c r="AJ185" s="8">
        <v>1.53</v>
      </c>
      <c r="AK185" s="1" t="s">
        <v>134</v>
      </c>
      <c r="AL185" s="8">
        <v>38.92</v>
      </c>
      <c r="AM185" s="8">
        <v>41.55</v>
      </c>
      <c r="AN185" s="8">
        <v>40.78</v>
      </c>
      <c r="AO185" s="8">
        <v>16.08</v>
      </c>
      <c r="AP185" s="1" t="s">
        <v>279</v>
      </c>
      <c r="AQ185" s="1" t="s">
        <v>164</v>
      </c>
      <c r="AR185" s="1" t="s">
        <v>77</v>
      </c>
      <c r="AS185" s="1" t="s">
        <v>0</v>
      </c>
      <c r="AT185" s="1" t="s">
        <v>96</v>
      </c>
      <c r="AU185" s="8">
        <v>4.84</v>
      </c>
      <c r="AV185" s="1" t="s">
        <v>77</v>
      </c>
      <c r="AW185" s="7" t="s">
        <v>97</v>
      </c>
      <c r="AX185" s="7" t="s">
        <v>68</v>
      </c>
      <c r="AY185" s="1" t="s">
        <v>556</v>
      </c>
    </row>
    <row r="186" spans="1:51" x14ac:dyDescent="0.25">
      <c r="A186" s="6">
        <v>181</v>
      </c>
      <c r="B186" s="7" t="s">
        <v>70</v>
      </c>
      <c r="C186" s="1" t="s">
        <v>663</v>
      </c>
      <c r="D186" s="1" t="s">
        <v>72</v>
      </c>
      <c r="E186" s="1" t="s">
        <v>73</v>
      </c>
      <c r="F186" s="8">
        <v>2.01</v>
      </c>
      <c r="G186" s="1" t="s">
        <v>232</v>
      </c>
      <c r="H186" s="1" t="s">
        <v>126</v>
      </c>
      <c r="I186" s="1" t="s">
        <v>76</v>
      </c>
      <c r="J186" s="9">
        <v>11700</v>
      </c>
      <c r="K186" s="9">
        <v>23517</v>
      </c>
      <c r="L186" s="8">
        <v>-35.43</v>
      </c>
      <c r="M186" s="8">
        <v>7554.69</v>
      </c>
      <c r="N186" s="8">
        <v>15184.93</v>
      </c>
      <c r="O186" s="1" t="s">
        <v>77</v>
      </c>
      <c r="P186" s="1" t="s">
        <v>78</v>
      </c>
      <c r="Q186" s="1" t="s">
        <v>78</v>
      </c>
      <c r="R186" s="1" t="s">
        <v>96</v>
      </c>
      <c r="S186" s="10">
        <v>62.1</v>
      </c>
      <c r="T186" s="6">
        <v>59</v>
      </c>
      <c r="U186" s="1" t="s">
        <v>664</v>
      </c>
      <c r="V186" s="1" t="s">
        <v>81</v>
      </c>
      <c r="W186" s="1" t="s">
        <v>151</v>
      </c>
      <c r="X186" s="1" t="s">
        <v>152</v>
      </c>
      <c r="Y186" s="1" t="s">
        <v>84</v>
      </c>
      <c r="Z186" s="1" t="s">
        <v>245</v>
      </c>
      <c r="AA186" s="1" t="s">
        <v>86</v>
      </c>
      <c r="AB186" s="1" t="s">
        <v>162</v>
      </c>
      <c r="AC186" s="1" t="s">
        <v>88</v>
      </c>
      <c r="AD186" s="1" t="s">
        <v>89</v>
      </c>
      <c r="AE186" s="1" t="s">
        <v>234</v>
      </c>
      <c r="AF186" s="1" t="s">
        <v>91</v>
      </c>
      <c r="AG186" s="1" t="s">
        <v>0</v>
      </c>
      <c r="AH186" s="1" t="s">
        <v>92</v>
      </c>
      <c r="AI186" s="1" t="s">
        <v>77</v>
      </c>
      <c r="AJ186" s="8">
        <v>1.51</v>
      </c>
      <c r="AK186" s="1" t="s">
        <v>107</v>
      </c>
      <c r="AL186" s="8">
        <v>41.98</v>
      </c>
      <c r="AM186" s="8">
        <v>46.17</v>
      </c>
      <c r="AN186" s="8">
        <v>32.78</v>
      </c>
      <c r="AO186" s="8">
        <v>10.81</v>
      </c>
      <c r="AP186" s="1" t="s">
        <v>622</v>
      </c>
      <c r="AQ186" s="1" t="s">
        <v>206</v>
      </c>
      <c r="AR186" s="1" t="s">
        <v>77</v>
      </c>
      <c r="AS186" s="1" t="s">
        <v>0</v>
      </c>
      <c r="AT186" s="1" t="s">
        <v>96</v>
      </c>
      <c r="AU186" s="8">
        <v>4.96</v>
      </c>
      <c r="AV186" s="1" t="s">
        <v>77</v>
      </c>
      <c r="AW186" s="7" t="s">
        <v>97</v>
      </c>
      <c r="AX186" s="7" t="s">
        <v>68</v>
      </c>
      <c r="AY186" s="1" t="s">
        <v>556</v>
      </c>
    </row>
    <row r="187" spans="1:51" x14ac:dyDescent="0.25">
      <c r="A187" s="6">
        <v>182</v>
      </c>
      <c r="B187" s="7" t="s">
        <v>70</v>
      </c>
      <c r="C187" s="1" t="s">
        <v>665</v>
      </c>
      <c r="D187" s="1" t="s">
        <v>72</v>
      </c>
      <c r="E187" s="1" t="s">
        <v>73</v>
      </c>
      <c r="F187" s="8">
        <v>2.01</v>
      </c>
      <c r="G187" s="1" t="s">
        <v>232</v>
      </c>
      <c r="H187" s="1" t="s">
        <v>126</v>
      </c>
      <c r="I187" s="1" t="s">
        <v>76</v>
      </c>
      <c r="J187" s="9">
        <v>11700</v>
      </c>
      <c r="K187" s="9">
        <v>23517</v>
      </c>
      <c r="L187" s="8">
        <v>-31.34</v>
      </c>
      <c r="M187" s="8">
        <v>8033.219999999999</v>
      </c>
      <c r="N187" s="8">
        <v>16146.77</v>
      </c>
      <c r="O187" s="1" t="s">
        <v>77</v>
      </c>
      <c r="P187" s="1" t="s">
        <v>78</v>
      </c>
      <c r="Q187" s="1" t="s">
        <v>78</v>
      </c>
      <c r="R187" s="1" t="s">
        <v>96</v>
      </c>
      <c r="S187" s="10">
        <v>63.1</v>
      </c>
      <c r="T187" s="6">
        <v>60</v>
      </c>
      <c r="U187" s="1" t="s">
        <v>666</v>
      </c>
      <c r="V187" s="1" t="s">
        <v>81</v>
      </c>
      <c r="W187" s="1" t="s">
        <v>151</v>
      </c>
      <c r="X187" s="1" t="s">
        <v>152</v>
      </c>
      <c r="Y187" s="1" t="s">
        <v>84</v>
      </c>
      <c r="Z187" s="1" t="s">
        <v>85</v>
      </c>
      <c r="AA187" s="1" t="s">
        <v>86</v>
      </c>
      <c r="AB187" s="1" t="s">
        <v>162</v>
      </c>
      <c r="AC187" s="1" t="s">
        <v>101</v>
      </c>
      <c r="AD187" s="1" t="s">
        <v>89</v>
      </c>
      <c r="AE187" s="1" t="s">
        <v>90</v>
      </c>
      <c r="AF187" s="1" t="s">
        <v>91</v>
      </c>
      <c r="AG187" s="1" t="s">
        <v>0</v>
      </c>
      <c r="AH187" s="1" t="s">
        <v>92</v>
      </c>
      <c r="AI187" s="1" t="s">
        <v>106</v>
      </c>
      <c r="AJ187" s="8">
        <v>1.45</v>
      </c>
      <c r="AK187" s="1" t="s">
        <v>111</v>
      </c>
      <c r="AL187" s="8">
        <v>39.66</v>
      </c>
      <c r="AM187" s="8">
        <v>42.01</v>
      </c>
      <c r="AN187" s="8">
        <v>40.23</v>
      </c>
      <c r="AO187" s="8">
        <v>16.47</v>
      </c>
      <c r="AP187" s="1" t="s">
        <v>632</v>
      </c>
      <c r="AQ187" s="1" t="s">
        <v>206</v>
      </c>
      <c r="AR187" s="1" t="s">
        <v>77</v>
      </c>
      <c r="AS187" s="1" t="s">
        <v>0</v>
      </c>
      <c r="AT187" s="1" t="s">
        <v>96</v>
      </c>
      <c r="AU187" s="8">
        <v>4.73</v>
      </c>
      <c r="AV187" s="1" t="s">
        <v>77</v>
      </c>
      <c r="AW187" s="7" t="s">
        <v>97</v>
      </c>
      <c r="AX187" s="7" t="s">
        <v>68</v>
      </c>
      <c r="AY187" s="1" t="s">
        <v>556</v>
      </c>
    </row>
    <row r="188" spans="1:51" x14ac:dyDescent="0.25">
      <c r="A188" s="6">
        <v>183</v>
      </c>
      <c r="B188" s="7" t="s">
        <v>70</v>
      </c>
      <c r="C188" s="1" t="s">
        <v>667</v>
      </c>
      <c r="D188" s="1" t="s">
        <v>72</v>
      </c>
      <c r="E188" s="1" t="s">
        <v>73</v>
      </c>
      <c r="F188" s="8">
        <v>2</v>
      </c>
      <c r="G188" s="1" t="s">
        <v>232</v>
      </c>
      <c r="H188" s="1" t="s">
        <v>126</v>
      </c>
      <c r="I188" s="1" t="s">
        <v>76</v>
      </c>
      <c r="J188" s="9">
        <v>11700</v>
      </c>
      <c r="K188" s="9">
        <v>23400</v>
      </c>
      <c r="L188" s="8">
        <v>-27.54</v>
      </c>
      <c r="M188" s="8">
        <v>8477.82</v>
      </c>
      <c r="N188" s="8">
        <v>16955.64</v>
      </c>
      <c r="O188" s="1" t="s">
        <v>77</v>
      </c>
      <c r="P188" s="1" t="s">
        <v>78</v>
      </c>
      <c r="Q188" s="1" t="s">
        <v>78</v>
      </c>
      <c r="R188" s="1" t="s">
        <v>96</v>
      </c>
      <c r="S188" s="10">
        <v>61.3</v>
      </c>
      <c r="T188" s="6">
        <v>61</v>
      </c>
      <c r="U188" s="1" t="s">
        <v>668</v>
      </c>
      <c r="V188" s="1" t="s">
        <v>81</v>
      </c>
      <c r="W188" s="1" t="s">
        <v>82</v>
      </c>
      <c r="X188" s="1" t="s">
        <v>83</v>
      </c>
      <c r="Y188" s="1" t="s">
        <v>84</v>
      </c>
      <c r="Z188" s="1" t="s">
        <v>85</v>
      </c>
      <c r="AA188" s="1" t="s">
        <v>86</v>
      </c>
      <c r="AB188" s="1" t="s">
        <v>87</v>
      </c>
      <c r="AC188" s="1" t="s">
        <v>88</v>
      </c>
      <c r="AD188" s="1" t="s">
        <v>89</v>
      </c>
      <c r="AE188" s="1" t="s">
        <v>234</v>
      </c>
      <c r="AF188" s="1" t="s">
        <v>91</v>
      </c>
      <c r="AG188" s="1" t="s">
        <v>0</v>
      </c>
      <c r="AH188" s="1" t="s">
        <v>92</v>
      </c>
      <c r="AI188" s="1" t="s">
        <v>106</v>
      </c>
      <c r="AJ188" s="8">
        <v>1.44</v>
      </c>
      <c r="AK188" s="1" t="s">
        <v>299</v>
      </c>
      <c r="AL188" s="8">
        <v>40.33</v>
      </c>
      <c r="AM188" s="8">
        <v>44.33</v>
      </c>
      <c r="AN188" s="8">
        <v>37.01</v>
      </c>
      <c r="AO188" s="8">
        <v>11.91</v>
      </c>
      <c r="AP188" s="1" t="s">
        <v>669</v>
      </c>
      <c r="AQ188" s="1" t="s">
        <v>136</v>
      </c>
      <c r="AR188" s="1" t="s">
        <v>77</v>
      </c>
      <c r="AS188" s="1" t="s">
        <v>0</v>
      </c>
      <c r="AT188" s="1" t="s">
        <v>96</v>
      </c>
      <c r="AU188" s="8">
        <v>4.76</v>
      </c>
      <c r="AV188" s="1" t="s">
        <v>77</v>
      </c>
      <c r="AW188" s="7" t="s">
        <v>97</v>
      </c>
      <c r="AX188" s="7" t="s">
        <v>68</v>
      </c>
      <c r="AY188" s="1" t="s">
        <v>556</v>
      </c>
    </row>
    <row r="189" spans="1:51" x14ac:dyDescent="0.25">
      <c r="A189" s="11">
        <v>184</v>
      </c>
      <c r="B189" s="12" t="s">
        <v>70</v>
      </c>
      <c r="C189" s="13" t="s">
        <v>670</v>
      </c>
      <c r="D189" s="13" t="s">
        <v>72</v>
      </c>
      <c r="E189" s="13" t="s">
        <v>73</v>
      </c>
      <c r="F189" s="14">
        <v>2.01</v>
      </c>
      <c r="G189" s="13" t="s">
        <v>232</v>
      </c>
      <c r="H189" s="13" t="s">
        <v>126</v>
      </c>
      <c r="I189" s="13" t="s">
        <v>76</v>
      </c>
      <c r="J189" s="15">
        <v>11700</v>
      </c>
      <c r="K189" s="15">
        <v>23517</v>
      </c>
      <c r="L189" s="14">
        <v>-27</v>
      </c>
      <c r="M189" s="14">
        <v>8541</v>
      </c>
      <c r="N189" s="14">
        <v>17167.41</v>
      </c>
      <c r="O189" s="13" t="s">
        <v>77</v>
      </c>
      <c r="P189" s="13" t="s">
        <v>78</v>
      </c>
      <c r="Q189" s="13" t="s">
        <v>78</v>
      </c>
      <c r="R189" s="13" t="s">
        <v>96</v>
      </c>
      <c r="S189" s="16">
        <v>63.1</v>
      </c>
      <c r="T189" s="11">
        <v>59</v>
      </c>
      <c r="U189" s="13" t="s">
        <v>671</v>
      </c>
      <c r="V189" s="13" t="s">
        <v>81</v>
      </c>
      <c r="W189" s="13" t="s">
        <v>151</v>
      </c>
      <c r="X189" s="13" t="s">
        <v>101</v>
      </c>
      <c r="Y189" s="13" t="s">
        <v>84</v>
      </c>
      <c r="Z189" s="13" t="s">
        <v>85</v>
      </c>
      <c r="AA189" s="13" t="s">
        <v>86</v>
      </c>
      <c r="AB189" s="13" t="s">
        <v>87</v>
      </c>
      <c r="AC189" s="13" t="s">
        <v>88</v>
      </c>
      <c r="AD189" s="13" t="s">
        <v>89</v>
      </c>
      <c r="AE189" s="13" t="s">
        <v>90</v>
      </c>
      <c r="AF189" s="13" t="s">
        <v>91</v>
      </c>
      <c r="AG189" s="13" t="s">
        <v>0</v>
      </c>
      <c r="AH189" s="13" t="s">
        <v>92</v>
      </c>
      <c r="AI189" s="13" t="s">
        <v>106</v>
      </c>
      <c r="AJ189" s="14">
        <v>1.45</v>
      </c>
      <c r="AK189" s="13" t="s">
        <v>238</v>
      </c>
      <c r="AL189" s="14">
        <v>39.6</v>
      </c>
      <c r="AM189" s="14">
        <v>42.22</v>
      </c>
      <c r="AN189" s="14">
        <v>41.81</v>
      </c>
      <c r="AO189" s="14">
        <v>16.38</v>
      </c>
      <c r="AP189" s="13" t="s">
        <v>672</v>
      </c>
      <c r="AQ189" s="13" t="s">
        <v>188</v>
      </c>
      <c r="AR189" s="13" t="s">
        <v>77</v>
      </c>
      <c r="AS189" s="13" t="s">
        <v>0</v>
      </c>
      <c r="AT189" s="13" t="s">
        <v>96</v>
      </c>
      <c r="AU189" s="14">
        <v>4.41</v>
      </c>
      <c r="AV189" s="13" t="s">
        <v>77</v>
      </c>
      <c r="AW189" s="12" t="s">
        <v>97</v>
      </c>
      <c r="AX189" s="12" t="s">
        <v>68</v>
      </c>
      <c r="AY189" s="13" t="s">
        <v>556</v>
      </c>
    </row>
    <row r="190" spans="1:51" x14ac:dyDescent="0.25">
      <c r="A190" s="6">
        <v>185</v>
      </c>
      <c r="B190" s="7" t="s">
        <v>70</v>
      </c>
      <c r="C190" s="1" t="s">
        <v>673</v>
      </c>
      <c r="D190" s="1" t="s">
        <v>72</v>
      </c>
      <c r="E190" s="1" t="s">
        <v>73</v>
      </c>
      <c r="F190" s="8">
        <v>2.01</v>
      </c>
      <c r="G190" s="1" t="s">
        <v>232</v>
      </c>
      <c r="H190" s="1" t="s">
        <v>126</v>
      </c>
      <c r="I190" s="1" t="s">
        <v>76</v>
      </c>
      <c r="J190" s="9">
        <v>11700</v>
      </c>
      <c r="K190" s="9">
        <v>23517</v>
      </c>
      <c r="L190" s="8">
        <v>-26</v>
      </c>
      <c r="M190" s="8">
        <v>8658</v>
      </c>
      <c r="N190" s="8">
        <v>17402.58</v>
      </c>
      <c r="O190" s="1" t="s">
        <v>77</v>
      </c>
      <c r="P190" s="1" t="s">
        <v>78</v>
      </c>
      <c r="Q190" s="1" t="s">
        <v>78</v>
      </c>
      <c r="R190" s="1" t="s">
        <v>96</v>
      </c>
      <c r="S190" s="10">
        <v>60.1</v>
      </c>
      <c r="T190" s="6">
        <v>60</v>
      </c>
      <c r="U190" s="1" t="s">
        <v>674</v>
      </c>
      <c r="V190" s="1" t="s">
        <v>81</v>
      </c>
      <c r="W190" s="1" t="s">
        <v>151</v>
      </c>
      <c r="X190" s="1" t="s">
        <v>152</v>
      </c>
      <c r="Y190" s="1" t="s">
        <v>84</v>
      </c>
      <c r="Z190" s="1" t="s">
        <v>85</v>
      </c>
      <c r="AA190" s="1" t="s">
        <v>86</v>
      </c>
      <c r="AB190" s="1" t="s">
        <v>104</v>
      </c>
      <c r="AC190" s="1" t="s">
        <v>88</v>
      </c>
      <c r="AD190" s="1" t="s">
        <v>89</v>
      </c>
      <c r="AE190" s="1" t="s">
        <v>90</v>
      </c>
      <c r="AF190" s="1" t="s">
        <v>91</v>
      </c>
      <c r="AG190" s="1" t="s">
        <v>0</v>
      </c>
      <c r="AH190" s="1" t="s">
        <v>92</v>
      </c>
      <c r="AI190" s="1" t="s">
        <v>106</v>
      </c>
      <c r="AJ190" s="8">
        <v>1.52</v>
      </c>
      <c r="AK190" s="1" t="s">
        <v>111</v>
      </c>
      <c r="AL190" s="8">
        <v>37.35</v>
      </c>
      <c r="AM190" s="8">
        <v>40.13</v>
      </c>
      <c r="AN190" s="8">
        <v>39.25</v>
      </c>
      <c r="AO190" s="8">
        <v>15.61</v>
      </c>
      <c r="AP190" s="1" t="s">
        <v>246</v>
      </c>
      <c r="AQ190" s="1" t="s">
        <v>247</v>
      </c>
      <c r="AR190" s="1" t="s">
        <v>77</v>
      </c>
      <c r="AS190" s="1" t="s">
        <v>0</v>
      </c>
      <c r="AT190" s="1" t="s">
        <v>96</v>
      </c>
      <c r="AU190" s="8">
        <v>4.39</v>
      </c>
      <c r="AV190" s="1" t="s">
        <v>77</v>
      </c>
      <c r="AW190" s="7" t="s">
        <v>97</v>
      </c>
      <c r="AX190" s="7" t="s">
        <v>68</v>
      </c>
      <c r="AY190" s="1" t="s">
        <v>556</v>
      </c>
    </row>
    <row r="191" spans="1:51" x14ac:dyDescent="0.25">
      <c r="A191" s="6">
        <v>186</v>
      </c>
      <c r="B191" s="7" t="s">
        <v>70</v>
      </c>
      <c r="C191" s="1" t="s">
        <v>675</v>
      </c>
      <c r="D191" s="1" t="s">
        <v>72</v>
      </c>
      <c r="E191" s="1" t="s">
        <v>73</v>
      </c>
      <c r="F191" s="8">
        <v>2</v>
      </c>
      <c r="G191" s="1" t="s">
        <v>232</v>
      </c>
      <c r="H191" s="1" t="s">
        <v>142</v>
      </c>
      <c r="I191" s="1" t="s">
        <v>76</v>
      </c>
      <c r="J191" s="9">
        <v>10700</v>
      </c>
      <c r="K191" s="9">
        <v>21400</v>
      </c>
      <c r="L191" s="8">
        <v>-32</v>
      </c>
      <c r="M191" s="8">
        <v>7276</v>
      </c>
      <c r="N191" s="8">
        <v>14552</v>
      </c>
      <c r="O191" s="1" t="s">
        <v>77</v>
      </c>
      <c r="P191" s="1" t="s">
        <v>78</v>
      </c>
      <c r="Q191" s="1" t="s">
        <v>78</v>
      </c>
      <c r="R191" s="1" t="s">
        <v>120</v>
      </c>
      <c r="S191" s="10">
        <v>62.9</v>
      </c>
      <c r="T191" s="6">
        <v>57</v>
      </c>
      <c r="U191" s="1" t="s">
        <v>676</v>
      </c>
      <c r="V191" s="1" t="s">
        <v>81</v>
      </c>
      <c r="W191" s="1" t="s">
        <v>186</v>
      </c>
      <c r="X191" s="1" t="s">
        <v>152</v>
      </c>
      <c r="Y191" s="1" t="s">
        <v>84</v>
      </c>
      <c r="Z191" s="1" t="s">
        <v>85</v>
      </c>
      <c r="AA191" s="1" t="s">
        <v>86</v>
      </c>
      <c r="AB191" s="1" t="s">
        <v>87</v>
      </c>
      <c r="AC191" s="1" t="s">
        <v>117</v>
      </c>
      <c r="AD191" s="1" t="s">
        <v>285</v>
      </c>
      <c r="AE191" s="1" t="s">
        <v>234</v>
      </c>
      <c r="AF191" s="1" t="s">
        <v>91</v>
      </c>
      <c r="AG191" s="1" t="s">
        <v>96</v>
      </c>
      <c r="AH191" s="1" t="s">
        <v>413</v>
      </c>
      <c r="AI191" s="1" t="s">
        <v>414</v>
      </c>
      <c r="AJ191" s="8">
        <v>1.48</v>
      </c>
      <c r="AK191" s="1" t="s">
        <v>122</v>
      </c>
      <c r="AL191" s="17">
        <v>0</v>
      </c>
      <c r="AM191" s="17">
        <v>0</v>
      </c>
      <c r="AN191" s="17">
        <v>0</v>
      </c>
      <c r="AO191" s="17">
        <v>0</v>
      </c>
      <c r="AP191" s="1" t="s">
        <v>521</v>
      </c>
      <c r="AQ191" s="1" t="s">
        <v>677</v>
      </c>
      <c r="AR191" s="1" t="s">
        <v>77</v>
      </c>
      <c r="AS191" s="1" t="s">
        <v>0</v>
      </c>
      <c r="AT191" s="1" t="s">
        <v>96</v>
      </c>
      <c r="AU191" s="17">
        <v>0</v>
      </c>
      <c r="AV191" s="1" t="s">
        <v>77</v>
      </c>
      <c r="AW191" s="7" t="s">
        <v>97</v>
      </c>
      <c r="AX191" s="7" t="s">
        <v>68</v>
      </c>
      <c r="AY191" s="1" t="s">
        <v>556</v>
      </c>
    </row>
    <row r="192" spans="1:51" x14ac:dyDescent="0.25">
      <c r="A192" s="6">
        <v>187</v>
      </c>
      <c r="B192" s="7" t="s">
        <v>70</v>
      </c>
      <c r="C192" s="1" t="s">
        <v>678</v>
      </c>
      <c r="D192" s="1" t="s">
        <v>72</v>
      </c>
      <c r="E192" s="1" t="s">
        <v>73</v>
      </c>
      <c r="F192" s="8">
        <v>2.01</v>
      </c>
      <c r="G192" s="1" t="s">
        <v>232</v>
      </c>
      <c r="H192" s="1" t="s">
        <v>142</v>
      </c>
      <c r="I192" s="1" t="s">
        <v>76</v>
      </c>
      <c r="J192" s="9">
        <v>10700</v>
      </c>
      <c r="K192" s="9">
        <v>21507</v>
      </c>
      <c r="L192" s="8">
        <v>-26.37</v>
      </c>
      <c r="M192" s="8">
        <v>7878.41</v>
      </c>
      <c r="N192" s="8">
        <v>15835.6</v>
      </c>
      <c r="O192" s="1" t="s">
        <v>77</v>
      </c>
      <c r="P192" s="1" t="s">
        <v>78</v>
      </c>
      <c r="Q192" s="1" t="s">
        <v>78</v>
      </c>
      <c r="R192" s="1" t="s">
        <v>79</v>
      </c>
      <c r="S192" s="10">
        <v>62.4</v>
      </c>
      <c r="T192" s="6">
        <v>60</v>
      </c>
      <c r="U192" s="1" t="s">
        <v>679</v>
      </c>
      <c r="V192" s="1" t="s">
        <v>81</v>
      </c>
      <c r="W192" s="1" t="s">
        <v>151</v>
      </c>
      <c r="X192" s="1" t="s">
        <v>152</v>
      </c>
      <c r="Y192" s="1" t="s">
        <v>84</v>
      </c>
      <c r="Z192" s="1" t="s">
        <v>245</v>
      </c>
      <c r="AA192" s="1" t="s">
        <v>86</v>
      </c>
      <c r="AB192" s="1" t="s">
        <v>87</v>
      </c>
      <c r="AC192" s="1" t="s">
        <v>117</v>
      </c>
      <c r="AD192" s="1" t="s">
        <v>89</v>
      </c>
      <c r="AE192" s="1" t="s">
        <v>234</v>
      </c>
      <c r="AF192" s="1" t="s">
        <v>91</v>
      </c>
      <c r="AG192" s="1" t="s">
        <v>0</v>
      </c>
      <c r="AH192" s="1" t="s">
        <v>92</v>
      </c>
      <c r="AI192" s="1" t="s">
        <v>77</v>
      </c>
      <c r="AJ192" s="8">
        <v>1.56</v>
      </c>
      <c r="AK192" s="1" t="s">
        <v>299</v>
      </c>
      <c r="AL192" s="8">
        <v>39.62</v>
      </c>
      <c r="AM192" s="8">
        <v>42.84</v>
      </c>
      <c r="AN192" s="8">
        <v>42.21</v>
      </c>
      <c r="AO192" s="8">
        <v>15.17</v>
      </c>
      <c r="AP192" s="1" t="s">
        <v>680</v>
      </c>
      <c r="AQ192" s="1" t="s">
        <v>290</v>
      </c>
      <c r="AR192" s="1" t="s">
        <v>77</v>
      </c>
      <c r="AS192" s="1" t="s">
        <v>0</v>
      </c>
      <c r="AT192" s="1" t="s">
        <v>96</v>
      </c>
      <c r="AU192" s="8">
        <v>4.54</v>
      </c>
      <c r="AV192" s="1" t="s">
        <v>77</v>
      </c>
      <c r="AW192" s="7" t="s">
        <v>97</v>
      </c>
      <c r="AX192" s="7" t="s">
        <v>68</v>
      </c>
      <c r="AY192" s="1" t="s">
        <v>556</v>
      </c>
    </row>
    <row r="193" spans="1:51" x14ac:dyDescent="0.25">
      <c r="A193" s="6">
        <v>188</v>
      </c>
      <c r="B193" s="7" t="s">
        <v>70</v>
      </c>
      <c r="C193" s="1" t="s">
        <v>681</v>
      </c>
      <c r="D193" s="1" t="s">
        <v>72</v>
      </c>
      <c r="E193" s="1" t="s">
        <v>73</v>
      </c>
      <c r="F193" s="8">
        <v>2.01</v>
      </c>
      <c r="G193" s="1" t="s">
        <v>232</v>
      </c>
      <c r="H193" s="1" t="s">
        <v>142</v>
      </c>
      <c r="I193" s="1" t="s">
        <v>76</v>
      </c>
      <c r="J193" s="9">
        <v>10700</v>
      </c>
      <c r="K193" s="9">
        <v>21507</v>
      </c>
      <c r="L193" s="8">
        <v>-26.29</v>
      </c>
      <c r="M193" s="8">
        <v>7886.969999999999</v>
      </c>
      <c r="N193" s="8">
        <v>15852.81</v>
      </c>
      <c r="O193" s="1" t="s">
        <v>77</v>
      </c>
      <c r="P193" s="1" t="s">
        <v>78</v>
      </c>
      <c r="Q193" s="1" t="s">
        <v>78</v>
      </c>
      <c r="R193" s="1" t="s">
        <v>79</v>
      </c>
      <c r="S193" s="10">
        <v>62.7</v>
      </c>
      <c r="T193" s="6">
        <v>58</v>
      </c>
      <c r="U193" s="1" t="s">
        <v>682</v>
      </c>
      <c r="V193" s="1" t="s">
        <v>81</v>
      </c>
      <c r="W193" s="1" t="s">
        <v>101</v>
      </c>
      <c r="X193" s="1" t="s">
        <v>83</v>
      </c>
      <c r="Y193" s="1" t="s">
        <v>84</v>
      </c>
      <c r="Z193" s="1" t="s">
        <v>245</v>
      </c>
      <c r="AA193" s="1" t="s">
        <v>86</v>
      </c>
      <c r="AB193" s="1" t="s">
        <v>87</v>
      </c>
      <c r="AC193" s="1" t="s">
        <v>88</v>
      </c>
      <c r="AD193" s="1" t="s">
        <v>89</v>
      </c>
      <c r="AE193" s="1" t="s">
        <v>234</v>
      </c>
      <c r="AF193" s="1" t="s">
        <v>91</v>
      </c>
      <c r="AG193" s="1" t="s">
        <v>0</v>
      </c>
      <c r="AH193" s="1" t="s">
        <v>92</v>
      </c>
      <c r="AI193" s="1" t="s">
        <v>77</v>
      </c>
      <c r="AJ193" s="8">
        <v>1.5</v>
      </c>
      <c r="AK193" s="1" t="s">
        <v>299</v>
      </c>
      <c r="AL193" s="8">
        <v>38.08</v>
      </c>
      <c r="AM193" s="8">
        <v>40.7</v>
      </c>
      <c r="AN193" s="8">
        <v>44.25</v>
      </c>
      <c r="AO193" s="8">
        <v>17.72</v>
      </c>
      <c r="AP193" s="1" t="s">
        <v>683</v>
      </c>
      <c r="AQ193" s="1" t="s">
        <v>206</v>
      </c>
      <c r="AR193" s="1" t="s">
        <v>77</v>
      </c>
      <c r="AS193" s="1" t="s">
        <v>0</v>
      </c>
      <c r="AT193" s="1" t="s">
        <v>96</v>
      </c>
      <c r="AU193" s="8">
        <v>4.17</v>
      </c>
      <c r="AV193" s="1" t="s">
        <v>77</v>
      </c>
      <c r="AW193" s="7" t="s">
        <v>97</v>
      </c>
      <c r="AX193" s="7" t="s">
        <v>68</v>
      </c>
      <c r="AY193" s="1" t="s">
        <v>556</v>
      </c>
    </row>
    <row r="194" spans="1:51" x14ac:dyDescent="0.25">
      <c r="A194" s="6">
        <v>189</v>
      </c>
      <c r="B194" s="7" t="s">
        <v>70</v>
      </c>
      <c r="C194" s="1" t="s">
        <v>684</v>
      </c>
      <c r="D194" s="1" t="s">
        <v>72</v>
      </c>
      <c r="E194" s="1" t="s">
        <v>73</v>
      </c>
      <c r="F194" s="8">
        <v>2.02</v>
      </c>
      <c r="G194" s="1" t="s">
        <v>232</v>
      </c>
      <c r="H194" s="1" t="s">
        <v>142</v>
      </c>
      <c r="I194" s="1" t="s">
        <v>76</v>
      </c>
      <c r="J194" s="9">
        <v>10700</v>
      </c>
      <c r="K194" s="9">
        <v>21614</v>
      </c>
      <c r="L194" s="8">
        <v>-24</v>
      </c>
      <c r="M194" s="8">
        <v>8132</v>
      </c>
      <c r="N194" s="8">
        <v>16426.64</v>
      </c>
      <c r="O194" s="1" t="s">
        <v>77</v>
      </c>
      <c r="P194" s="1" t="s">
        <v>78</v>
      </c>
      <c r="Q194" s="1" t="s">
        <v>78</v>
      </c>
      <c r="R194" s="1" t="s">
        <v>96</v>
      </c>
      <c r="S194" s="10">
        <v>63.1</v>
      </c>
      <c r="T194" s="6">
        <v>61</v>
      </c>
      <c r="U194" s="1" t="s">
        <v>685</v>
      </c>
      <c r="V194" s="1" t="s">
        <v>81</v>
      </c>
      <c r="W194" s="1" t="s">
        <v>151</v>
      </c>
      <c r="X194" s="1" t="s">
        <v>152</v>
      </c>
      <c r="Y194" s="1" t="s">
        <v>84</v>
      </c>
      <c r="Z194" s="1" t="s">
        <v>245</v>
      </c>
      <c r="AA194" s="1" t="s">
        <v>86</v>
      </c>
      <c r="AB194" s="1" t="s">
        <v>162</v>
      </c>
      <c r="AC194" s="1" t="s">
        <v>88</v>
      </c>
      <c r="AD194" s="1" t="s">
        <v>89</v>
      </c>
      <c r="AE194" s="1" t="s">
        <v>234</v>
      </c>
      <c r="AF194" s="1" t="s">
        <v>91</v>
      </c>
      <c r="AG194" s="1" t="s">
        <v>0</v>
      </c>
      <c r="AH194" s="1" t="s">
        <v>133</v>
      </c>
      <c r="AI194" s="1" t="s">
        <v>77</v>
      </c>
      <c r="AJ194" s="8">
        <v>1.45</v>
      </c>
      <c r="AK194" s="1" t="s">
        <v>512</v>
      </c>
      <c r="AL194" s="8">
        <v>41.01</v>
      </c>
      <c r="AM194" s="8">
        <v>45.71</v>
      </c>
      <c r="AN194" s="8">
        <v>40.91</v>
      </c>
      <c r="AO194" s="8">
        <v>13.64</v>
      </c>
      <c r="AP194" s="1" t="s">
        <v>686</v>
      </c>
      <c r="AQ194" s="1" t="s">
        <v>77</v>
      </c>
      <c r="AR194" s="1" t="s">
        <v>77</v>
      </c>
      <c r="AS194" s="1" t="s">
        <v>0</v>
      </c>
      <c r="AT194" s="1" t="s">
        <v>96</v>
      </c>
      <c r="AU194" s="8">
        <v>3.84</v>
      </c>
      <c r="AV194" s="1" t="s">
        <v>77</v>
      </c>
      <c r="AW194" s="7" t="s">
        <v>97</v>
      </c>
      <c r="AX194" s="7" t="s">
        <v>68</v>
      </c>
      <c r="AY194" s="1" t="s">
        <v>556</v>
      </c>
    </row>
    <row r="195" spans="1:51" x14ac:dyDescent="0.25">
      <c r="A195" s="6">
        <v>190</v>
      </c>
      <c r="B195" s="7" t="s">
        <v>70</v>
      </c>
      <c r="C195" s="1" t="s">
        <v>687</v>
      </c>
      <c r="D195" s="1" t="s">
        <v>72</v>
      </c>
      <c r="E195" s="1" t="s">
        <v>73</v>
      </c>
      <c r="F195" s="8">
        <v>2.01</v>
      </c>
      <c r="G195" s="1" t="s">
        <v>232</v>
      </c>
      <c r="H195" s="1" t="s">
        <v>142</v>
      </c>
      <c r="I195" s="1" t="s">
        <v>76</v>
      </c>
      <c r="J195" s="9">
        <v>10700</v>
      </c>
      <c r="K195" s="9">
        <v>21507</v>
      </c>
      <c r="L195" s="8">
        <v>-23.38</v>
      </c>
      <c r="M195" s="8">
        <v>8198.34</v>
      </c>
      <c r="N195" s="8">
        <v>16478.66</v>
      </c>
      <c r="O195" s="1" t="s">
        <v>77</v>
      </c>
      <c r="P195" s="1" t="s">
        <v>78</v>
      </c>
      <c r="Q195" s="1" t="s">
        <v>78</v>
      </c>
      <c r="R195" s="1" t="s">
        <v>96</v>
      </c>
      <c r="S195" s="10">
        <v>62.1</v>
      </c>
      <c r="T195" s="6">
        <v>61</v>
      </c>
      <c r="U195" s="1" t="s">
        <v>688</v>
      </c>
      <c r="V195" s="1" t="s">
        <v>81</v>
      </c>
      <c r="W195" s="1" t="s">
        <v>151</v>
      </c>
      <c r="X195" s="1" t="s">
        <v>152</v>
      </c>
      <c r="Y195" s="1" t="s">
        <v>84</v>
      </c>
      <c r="Z195" s="1" t="s">
        <v>85</v>
      </c>
      <c r="AA195" s="1" t="s">
        <v>86</v>
      </c>
      <c r="AB195" s="1" t="s">
        <v>87</v>
      </c>
      <c r="AC195" s="1" t="s">
        <v>117</v>
      </c>
      <c r="AD195" s="1" t="s">
        <v>101</v>
      </c>
      <c r="AE195" s="1" t="s">
        <v>234</v>
      </c>
      <c r="AF195" s="1" t="s">
        <v>91</v>
      </c>
      <c r="AG195" s="1" t="s">
        <v>0</v>
      </c>
      <c r="AH195" s="1" t="s">
        <v>92</v>
      </c>
      <c r="AI195" s="1" t="s">
        <v>77</v>
      </c>
      <c r="AJ195" s="8">
        <v>1.52</v>
      </c>
      <c r="AK195" s="1" t="s">
        <v>111</v>
      </c>
      <c r="AL195" s="8">
        <v>38.58</v>
      </c>
      <c r="AM195" s="8">
        <v>41.32</v>
      </c>
      <c r="AN195" s="8">
        <v>44.24</v>
      </c>
      <c r="AO195" s="8">
        <v>16.05</v>
      </c>
      <c r="AP195" s="1" t="s">
        <v>689</v>
      </c>
      <c r="AQ195" s="1" t="s">
        <v>349</v>
      </c>
      <c r="AR195" s="1" t="s">
        <v>77</v>
      </c>
      <c r="AS195" s="1" t="s">
        <v>0</v>
      </c>
      <c r="AT195" s="1" t="s">
        <v>96</v>
      </c>
      <c r="AU195" s="8">
        <v>4.61</v>
      </c>
      <c r="AV195" s="1" t="s">
        <v>77</v>
      </c>
      <c r="AW195" s="7" t="s">
        <v>97</v>
      </c>
      <c r="AX195" s="7" t="s">
        <v>68</v>
      </c>
      <c r="AY195" s="1" t="s">
        <v>556</v>
      </c>
    </row>
    <row r="196" spans="1:51" x14ac:dyDescent="0.25">
      <c r="A196" s="6">
        <v>191</v>
      </c>
      <c r="B196" s="7" t="s">
        <v>70</v>
      </c>
      <c r="C196" s="1" t="s">
        <v>690</v>
      </c>
      <c r="D196" s="1" t="s">
        <v>72</v>
      </c>
      <c r="E196" s="1" t="s">
        <v>73</v>
      </c>
      <c r="F196" s="8">
        <v>2.01</v>
      </c>
      <c r="G196" s="1" t="s">
        <v>232</v>
      </c>
      <c r="H196" s="1" t="s">
        <v>142</v>
      </c>
      <c r="I196" s="1" t="s">
        <v>76</v>
      </c>
      <c r="J196" s="9">
        <v>10700</v>
      </c>
      <c r="K196" s="9">
        <v>21507</v>
      </c>
      <c r="L196" s="8">
        <v>-23.35</v>
      </c>
      <c r="M196" s="8">
        <v>8201.55</v>
      </c>
      <c r="N196" s="8">
        <v>16485.12</v>
      </c>
      <c r="O196" s="1" t="s">
        <v>77</v>
      </c>
      <c r="P196" s="1" t="s">
        <v>78</v>
      </c>
      <c r="Q196" s="1" t="s">
        <v>78</v>
      </c>
      <c r="R196" s="1" t="s">
        <v>96</v>
      </c>
      <c r="S196" s="10">
        <v>61.6</v>
      </c>
      <c r="T196" s="6">
        <v>59</v>
      </c>
      <c r="U196" s="1" t="s">
        <v>691</v>
      </c>
      <c r="V196" s="1" t="s">
        <v>81</v>
      </c>
      <c r="W196" s="1" t="s">
        <v>151</v>
      </c>
      <c r="X196" s="1" t="s">
        <v>83</v>
      </c>
      <c r="Y196" s="1" t="s">
        <v>223</v>
      </c>
      <c r="Z196" s="1" t="s">
        <v>85</v>
      </c>
      <c r="AA196" s="1" t="s">
        <v>86</v>
      </c>
      <c r="AB196" s="1" t="s">
        <v>162</v>
      </c>
      <c r="AC196" s="1" t="s">
        <v>88</v>
      </c>
      <c r="AD196" s="1" t="s">
        <v>89</v>
      </c>
      <c r="AE196" s="1" t="s">
        <v>234</v>
      </c>
      <c r="AF196" s="1" t="s">
        <v>91</v>
      </c>
      <c r="AG196" s="1" t="s">
        <v>0</v>
      </c>
      <c r="AH196" s="1" t="s">
        <v>92</v>
      </c>
      <c r="AI196" s="1" t="s">
        <v>77</v>
      </c>
      <c r="AJ196" s="8">
        <v>1.5</v>
      </c>
      <c r="AK196" s="1" t="s">
        <v>107</v>
      </c>
      <c r="AL196" s="8">
        <v>38.54</v>
      </c>
      <c r="AM196" s="8">
        <v>41.34</v>
      </c>
      <c r="AN196" s="8">
        <v>40.82</v>
      </c>
      <c r="AO196" s="8">
        <v>15.41</v>
      </c>
      <c r="AP196" s="1" t="s">
        <v>692</v>
      </c>
      <c r="AQ196" s="1" t="s">
        <v>164</v>
      </c>
      <c r="AR196" s="1" t="s">
        <v>77</v>
      </c>
      <c r="AS196" s="1" t="s">
        <v>0</v>
      </c>
      <c r="AT196" s="1" t="s">
        <v>96</v>
      </c>
      <c r="AU196" s="8">
        <v>4.9</v>
      </c>
      <c r="AV196" s="1" t="s">
        <v>77</v>
      </c>
      <c r="AW196" s="7" t="s">
        <v>97</v>
      </c>
      <c r="AX196" s="7" t="s">
        <v>68</v>
      </c>
      <c r="AY196" s="1" t="s">
        <v>556</v>
      </c>
    </row>
    <row r="197" spans="1:51" x14ac:dyDescent="0.25">
      <c r="A197" s="6">
        <v>192</v>
      </c>
      <c r="B197" s="7" t="s">
        <v>70</v>
      </c>
      <c r="C197" s="1" t="s">
        <v>693</v>
      </c>
      <c r="D197" s="1" t="s">
        <v>72</v>
      </c>
      <c r="E197" s="1" t="s">
        <v>73</v>
      </c>
      <c r="F197" s="8">
        <v>2</v>
      </c>
      <c r="G197" s="1" t="s">
        <v>232</v>
      </c>
      <c r="H197" s="1" t="s">
        <v>226</v>
      </c>
      <c r="I197" s="1" t="s">
        <v>76</v>
      </c>
      <c r="J197" s="9">
        <v>9300</v>
      </c>
      <c r="K197" s="9">
        <v>18600</v>
      </c>
      <c r="L197" s="8">
        <v>-36.1</v>
      </c>
      <c r="M197" s="8">
        <v>5942.7</v>
      </c>
      <c r="N197" s="8">
        <v>11885.4</v>
      </c>
      <c r="O197" s="1" t="s">
        <v>77</v>
      </c>
      <c r="P197" s="1" t="s">
        <v>78</v>
      </c>
      <c r="Q197" s="1" t="s">
        <v>78</v>
      </c>
      <c r="R197" s="1" t="s">
        <v>120</v>
      </c>
      <c r="S197" s="10">
        <v>62.6</v>
      </c>
      <c r="T197" s="6">
        <v>58</v>
      </c>
      <c r="U197" s="1" t="s">
        <v>694</v>
      </c>
      <c r="V197" s="1" t="s">
        <v>81</v>
      </c>
      <c r="W197" s="1" t="s">
        <v>82</v>
      </c>
      <c r="X197" s="1" t="s">
        <v>152</v>
      </c>
      <c r="Y197" s="1" t="s">
        <v>84</v>
      </c>
      <c r="Z197" s="1" t="s">
        <v>245</v>
      </c>
      <c r="AA197" s="1" t="s">
        <v>86</v>
      </c>
      <c r="AB197" s="1" t="s">
        <v>87</v>
      </c>
      <c r="AC197" s="1" t="s">
        <v>197</v>
      </c>
      <c r="AD197" s="1" t="s">
        <v>89</v>
      </c>
      <c r="AE197" s="1" t="s">
        <v>234</v>
      </c>
      <c r="AF197" s="1" t="s">
        <v>91</v>
      </c>
      <c r="AG197" s="1" t="s">
        <v>0</v>
      </c>
      <c r="AH197" s="1" t="s">
        <v>92</v>
      </c>
      <c r="AI197" s="1" t="s">
        <v>106</v>
      </c>
      <c r="AJ197" s="8">
        <v>1.5</v>
      </c>
      <c r="AK197" s="1" t="s">
        <v>182</v>
      </c>
      <c r="AL197" s="8">
        <v>38.55</v>
      </c>
      <c r="AM197" s="8">
        <v>41.32</v>
      </c>
      <c r="AN197" s="8">
        <v>42</v>
      </c>
      <c r="AO197" s="8">
        <v>16.87</v>
      </c>
      <c r="AP197" s="1" t="s">
        <v>482</v>
      </c>
      <c r="AQ197" s="1" t="s">
        <v>247</v>
      </c>
      <c r="AR197" s="1" t="s">
        <v>77</v>
      </c>
      <c r="AS197" s="1" t="s">
        <v>124</v>
      </c>
      <c r="AT197" s="1" t="s">
        <v>96</v>
      </c>
      <c r="AU197" s="8">
        <v>4.52</v>
      </c>
      <c r="AV197" s="1" t="s">
        <v>77</v>
      </c>
      <c r="AW197" s="7" t="s">
        <v>97</v>
      </c>
      <c r="AX197" s="7" t="s">
        <v>68</v>
      </c>
      <c r="AY197" s="1" t="s">
        <v>556</v>
      </c>
    </row>
    <row r="198" spans="1:51" x14ac:dyDescent="0.25">
      <c r="A198" s="6">
        <v>193</v>
      </c>
      <c r="B198" s="7" t="s">
        <v>70</v>
      </c>
      <c r="C198" s="1" t="s">
        <v>695</v>
      </c>
      <c r="D198" s="1" t="s">
        <v>72</v>
      </c>
      <c r="E198" s="1" t="s">
        <v>73</v>
      </c>
      <c r="F198" s="8">
        <v>2.01</v>
      </c>
      <c r="G198" s="1" t="s">
        <v>232</v>
      </c>
      <c r="H198" s="1" t="s">
        <v>226</v>
      </c>
      <c r="I198" s="1" t="s">
        <v>76</v>
      </c>
      <c r="J198" s="9">
        <v>9300</v>
      </c>
      <c r="K198" s="9">
        <v>18693</v>
      </c>
      <c r="L198" s="8">
        <v>-31</v>
      </c>
      <c r="M198" s="8">
        <v>6417</v>
      </c>
      <c r="N198" s="8">
        <v>12898.17</v>
      </c>
      <c r="O198" s="1" t="s">
        <v>77</v>
      </c>
      <c r="P198" s="1" t="s">
        <v>78</v>
      </c>
      <c r="Q198" s="1" t="s">
        <v>78</v>
      </c>
      <c r="R198" s="1" t="s">
        <v>96</v>
      </c>
      <c r="S198" s="10">
        <v>62.7</v>
      </c>
      <c r="T198" s="6">
        <v>60</v>
      </c>
      <c r="U198" s="1" t="s">
        <v>696</v>
      </c>
      <c r="V198" s="1" t="s">
        <v>81</v>
      </c>
      <c r="W198" s="1" t="s">
        <v>151</v>
      </c>
      <c r="X198" s="1" t="s">
        <v>152</v>
      </c>
      <c r="Y198" s="1" t="s">
        <v>223</v>
      </c>
      <c r="Z198" s="1" t="s">
        <v>245</v>
      </c>
      <c r="AA198" s="1" t="s">
        <v>86</v>
      </c>
      <c r="AB198" s="1" t="s">
        <v>87</v>
      </c>
      <c r="AC198" s="1" t="s">
        <v>117</v>
      </c>
      <c r="AD198" s="1" t="s">
        <v>89</v>
      </c>
      <c r="AE198" s="1" t="s">
        <v>234</v>
      </c>
      <c r="AF198" s="1" t="s">
        <v>91</v>
      </c>
      <c r="AG198" s="1" t="s">
        <v>0</v>
      </c>
      <c r="AH198" s="1" t="s">
        <v>92</v>
      </c>
      <c r="AI198" s="1" t="s">
        <v>106</v>
      </c>
      <c r="AJ198" s="8">
        <v>1.45</v>
      </c>
      <c r="AK198" s="1" t="s">
        <v>111</v>
      </c>
      <c r="AL198" s="8">
        <v>39.39</v>
      </c>
      <c r="AM198" s="8">
        <v>41.77</v>
      </c>
      <c r="AN198" s="8">
        <v>41.74</v>
      </c>
      <c r="AO198" s="8">
        <v>15.96</v>
      </c>
      <c r="AP198" s="1" t="s">
        <v>485</v>
      </c>
      <c r="AQ198" s="1" t="s">
        <v>247</v>
      </c>
      <c r="AR198" s="1" t="s">
        <v>77</v>
      </c>
      <c r="AS198" s="1" t="s">
        <v>0</v>
      </c>
      <c r="AT198" s="1" t="s">
        <v>96</v>
      </c>
      <c r="AU198" s="8">
        <v>4.99</v>
      </c>
      <c r="AV198" s="1" t="s">
        <v>77</v>
      </c>
      <c r="AW198" s="7" t="s">
        <v>97</v>
      </c>
      <c r="AX198" s="7" t="s">
        <v>68</v>
      </c>
      <c r="AY198" s="1" t="s">
        <v>556</v>
      </c>
    </row>
    <row r="199" spans="1:51" x14ac:dyDescent="0.25">
      <c r="A199" s="6">
        <v>194</v>
      </c>
      <c r="B199" s="7" t="s">
        <v>70</v>
      </c>
      <c r="C199" s="1" t="s">
        <v>697</v>
      </c>
      <c r="D199" s="1" t="s">
        <v>72</v>
      </c>
      <c r="E199" s="1" t="s">
        <v>73</v>
      </c>
      <c r="F199" s="8">
        <v>2.01</v>
      </c>
      <c r="G199" s="1" t="s">
        <v>232</v>
      </c>
      <c r="H199" s="1" t="s">
        <v>226</v>
      </c>
      <c r="I199" s="1" t="s">
        <v>76</v>
      </c>
      <c r="J199" s="9">
        <v>9300</v>
      </c>
      <c r="K199" s="9">
        <v>18693</v>
      </c>
      <c r="L199" s="8">
        <v>-28.08</v>
      </c>
      <c r="M199" s="8">
        <v>6688.5599999999995</v>
      </c>
      <c r="N199" s="8">
        <v>13444.01</v>
      </c>
      <c r="O199" s="1" t="s">
        <v>77</v>
      </c>
      <c r="P199" s="1" t="s">
        <v>78</v>
      </c>
      <c r="Q199" s="1" t="s">
        <v>78</v>
      </c>
      <c r="R199" s="1" t="s">
        <v>96</v>
      </c>
      <c r="S199" s="10">
        <v>60.3</v>
      </c>
      <c r="T199" s="6">
        <v>61</v>
      </c>
      <c r="U199" s="1" t="s">
        <v>698</v>
      </c>
      <c r="V199" s="1" t="s">
        <v>81</v>
      </c>
      <c r="W199" s="1" t="s">
        <v>151</v>
      </c>
      <c r="X199" s="1" t="s">
        <v>152</v>
      </c>
      <c r="Y199" s="1" t="s">
        <v>223</v>
      </c>
      <c r="Z199" s="1" t="s">
        <v>85</v>
      </c>
      <c r="AA199" s="1" t="s">
        <v>86</v>
      </c>
      <c r="AB199" s="1" t="s">
        <v>87</v>
      </c>
      <c r="AC199" s="1" t="s">
        <v>117</v>
      </c>
      <c r="AD199" s="1" t="s">
        <v>89</v>
      </c>
      <c r="AE199" s="1" t="s">
        <v>234</v>
      </c>
      <c r="AF199" s="1" t="s">
        <v>91</v>
      </c>
      <c r="AG199" s="1" t="s">
        <v>0</v>
      </c>
      <c r="AH199" s="1" t="s">
        <v>592</v>
      </c>
      <c r="AI199" s="1" t="s">
        <v>77</v>
      </c>
      <c r="AJ199" s="8">
        <v>1.46</v>
      </c>
      <c r="AK199" s="1" t="s">
        <v>122</v>
      </c>
      <c r="AL199" s="8">
        <v>38.15</v>
      </c>
      <c r="AM199" s="8">
        <v>40.12</v>
      </c>
      <c r="AN199" s="8">
        <v>41.55</v>
      </c>
      <c r="AO199" s="8">
        <v>15.11</v>
      </c>
      <c r="AP199" s="1" t="s">
        <v>699</v>
      </c>
      <c r="AQ199" s="1" t="s">
        <v>349</v>
      </c>
      <c r="AR199" s="1" t="s">
        <v>77</v>
      </c>
      <c r="AS199" s="1" t="s">
        <v>0</v>
      </c>
      <c r="AT199" s="1" t="s">
        <v>96</v>
      </c>
      <c r="AU199" s="8">
        <v>4.82</v>
      </c>
      <c r="AV199" s="1" t="s">
        <v>77</v>
      </c>
      <c r="AW199" s="7" t="s">
        <v>97</v>
      </c>
      <c r="AX199" s="7" t="s">
        <v>68</v>
      </c>
      <c r="AY199" s="1" t="s">
        <v>556</v>
      </c>
    </row>
    <row r="200" spans="1:51" x14ac:dyDescent="0.25">
      <c r="A200" s="6">
        <v>195</v>
      </c>
      <c r="B200" s="7" t="s">
        <v>70</v>
      </c>
      <c r="C200" s="1" t="s">
        <v>700</v>
      </c>
      <c r="D200" s="1" t="s">
        <v>72</v>
      </c>
      <c r="E200" s="1" t="s">
        <v>73</v>
      </c>
      <c r="F200" s="8">
        <v>2.01</v>
      </c>
      <c r="G200" s="1" t="s">
        <v>301</v>
      </c>
      <c r="H200" s="1" t="s">
        <v>75</v>
      </c>
      <c r="I200" s="1" t="s">
        <v>76</v>
      </c>
      <c r="J200" s="9">
        <v>11600</v>
      </c>
      <c r="K200" s="9">
        <v>23316</v>
      </c>
      <c r="L200" s="8">
        <v>-47.35</v>
      </c>
      <c r="M200" s="8">
        <v>6107.4</v>
      </c>
      <c r="N200" s="8">
        <v>12275.87</v>
      </c>
      <c r="O200" s="1" t="s">
        <v>77</v>
      </c>
      <c r="P200" s="1" t="s">
        <v>78</v>
      </c>
      <c r="Q200" s="1" t="s">
        <v>78</v>
      </c>
      <c r="R200" s="1" t="s">
        <v>79</v>
      </c>
      <c r="S200" s="10">
        <v>60.5</v>
      </c>
      <c r="T200" s="6">
        <v>60</v>
      </c>
      <c r="U200" s="1" t="s">
        <v>701</v>
      </c>
      <c r="V200" s="1" t="s">
        <v>81</v>
      </c>
      <c r="W200" s="1" t="s">
        <v>186</v>
      </c>
      <c r="X200" s="1" t="s">
        <v>152</v>
      </c>
      <c r="Y200" s="1" t="s">
        <v>223</v>
      </c>
      <c r="Z200" s="1" t="s">
        <v>85</v>
      </c>
      <c r="AA200" s="1" t="s">
        <v>86</v>
      </c>
      <c r="AB200" s="1" t="s">
        <v>104</v>
      </c>
      <c r="AC200" s="1" t="s">
        <v>101</v>
      </c>
      <c r="AD200" s="1" t="s">
        <v>101</v>
      </c>
      <c r="AE200" s="1" t="s">
        <v>234</v>
      </c>
      <c r="AF200" s="1" t="s">
        <v>91</v>
      </c>
      <c r="AG200" s="1" t="s">
        <v>0</v>
      </c>
      <c r="AH200" s="1" t="s">
        <v>92</v>
      </c>
      <c r="AI200" s="1" t="s">
        <v>77</v>
      </c>
      <c r="AJ200" s="8">
        <v>1.45</v>
      </c>
      <c r="AK200" s="1" t="s">
        <v>134</v>
      </c>
      <c r="AL200" s="8">
        <v>40.69</v>
      </c>
      <c r="AM200" s="8">
        <v>44.22</v>
      </c>
      <c r="AN200" s="8">
        <v>34.59</v>
      </c>
      <c r="AO200" s="8">
        <v>12.12</v>
      </c>
      <c r="AP200" s="1" t="s">
        <v>266</v>
      </c>
      <c r="AQ200" s="1" t="s">
        <v>164</v>
      </c>
      <c r="AR200" s="1" t="s">
        <v>77</v>
      </c>
      <c r="AS200" s="1" t="s">
        <v>0</v>
      </c>
      <c r="AT200" s="1" t="s">
        <v>96</v>
      </c>
      <c r="AU200" s="8">
        <v>4.22</v>
      </c>
      <c r="AV200" s="1" t="s">
        <v>77</v>
      </c>
      <c r="AW200" s="7" t="s">
        <v>97</v>
      </c>
      <c r="AX200" s="7" t="s">
        <v>68</v>
      </c>
      <c r="AY200" s="1" t="s">
        <v>556</v>
      </c>
    </row>
    <row r="201" spans="1:51" x14ac:dyDescent="0.25">
      <c r="A201" s="6">
        <v>196</v>
      </c>
      <c r="B201" s="7" t="s">
        <v>70</v>
      </c>
      <c r="C201" s="1" t="s">
        <v>702</v>
      </c>
      <c r="D201" s="1" t="s">
        <v>72</v>
      </c>
      <c r="E201" s="1" t="s">
        <v>73</v>
      </c>
      <c r="F201" s="8">
        <v>2.01</v>
      </c>
      <c r="G201" s="1" t="s">
        <v>301</v>
      </c>
      <c r="H201" s="1" t="s">
        <v>75</v>
      </c>
      <c r="I201" s="1" t="s">
        <v>76</v>
      </c>
      <c r="J201" s="9">
        <v>11600</v>
      </c>
      <c r="K201" s="9">
        <v>23316</v>
      </c>
      <c r="L201" s="8">
        <v>-41</v>
      </c>
      <c r="M201" s="8">
        <v>6844</v>
      </c>
      <c r="N201" s="8">
        <v>13756.44</v>
      </c>
      <c r="O201" s="1" t="s">
        <v>77</v>
      </c>
      <c r="P201" s="1" t="s">
        <v>78</v>
      </c>
      <c r="Q201" s="1" t="s">
        <v>78</v>
      </c>
      <c r="R201" s="1" t="s">
        <v>96</v>
      </c>
      <c r="S201" s="10">
        <v>61.6</v>
      </c>
      <c r="T201" s="6">
        <v>60</v>
      </c>
      <c r="U201" s="1" t="s">
        <v>703</v>
      </c>
      <c r="V201" s="1" t="s">
        <v>81</v>
      </c>
      <c r="W201" s="1" t="s">
        <v>186</v>
      </c>
      <c r="X201" s="1" t="s">
        <v>101</v>
      </c>
      <c r="Y201" s="1" t="s">
        <v>223</v>
      </c>
      <c r="Z201" s="1" t="s">
        <v>245</v>
      </c>
      <c r="AA201" s="1" t="s">
        <v>86</v>
      </c>
      <c r="AB201" s="1" t="s">
        <v>87</v>
      </c>
      <c r="AC201" s="1" t="s">
        <v>117</v>
      </c>
      <c r="AD201" s="1" t="s">
        <v>285</v>
      </c>
      <c r="AE201" s="1" t="s">
        <v>234</v>
      </c>
      <c r="AF201" s="1" t="s">
        <v>91</v>
      </c>
      <c r="AG201" s="1" t="s">
        <v>0</v>
      </c>
      <c r="AH201" s="1" t="s">
        <v>92</v>
      </c>
      <c r="AI201" s="1" t="s">
        <v>77</v>
      </c>
      <c r="AJ201" s="8">
        <v>1.54</v>
      </c>
      <c r="AK201" s="1" t="s">
        <v>153</v>
      </c>
      <c r="AL201" s="8">
        <v>39.35</v>
      </c>
      <c r="AM201" s="8">
        <v>41.94</v>
      </c>
      <c r="AN201" s="8">
        <v>42.69</v>
      </c>
      <c r="AO201" s="8">
        <v>14.77</v>
      </c>
      <c r="AP201" s="1" t="s">
        <v>658</v>
      </c>
      <c r="AQ201" s="1" t="s">
        <v>206</v>
      </c>
      <c r="AR201" s="1" t="s">
        <v>77</v>
      </c>
      <c r="AS201" s="1" t="s">
        <v>0</v>
      </c>
      <c r="AT201" s="1" t="s">
        <v>96</v>
      </c>
      <c r="AU201" s="8">
        <v>4.95</v>
      </c>
      <c r="AV201" s="1" t="s">
        <v>77</v>
      </c>
      <c r="AW201" s="7" t="s">
        <v>97</v>
      </c>
      <c r="AX201" s="7" t="s">
        <v>68</v>
      </c>
      <c r="AY201" s="1" t="s">
        <v>556</v>
      </c>
    </row>
    <row r="202" spans="1:51" x14ac:dyDescent="0.25">
      <c r="A202" s="6">
        <v>197</v>
      </c>
      <c r="B202" s="7" t="s">
        <v>70</v>
      </c>
      <c r="C202" s="1" t="s">
        <v>704</v>
      </c>
      <c r="D202" s="1" t="s">
        <v>72</v>
      </c>
      <c r="E202" s="1" t="s">
        <v>73</v>
      </c>
      <c r="F202" s="8">
        <v>2</v>
      </c>
      <c r="G202" s="1" t="s">
        <v>301</v>
      </c>
      <c r="H202" s="1" t="s">
        <v>114</v>
      </c>
      <c r="I202" s="1" t="s">
        <v>76</v>
      </c>
      <c r="J202" s="9">
        <v>10900</v>
      </c>
      <c r="K202" s="9">
        <v>21800</v>
      </c>
      <c r="L202" s="8">
        <v>-40.97</v>
      </c>
      <c r="M202" s="8">
        <v>6434.27</v>
      </c>
      <c r="N202" s="8">
        <v>12868.54</v>
      </c>
      <c r="O202" s="1" t="s">
        <v>77</v>
      </c>
      <c r="P202" s="1" t="s">
        <v>78</v>
      </c>
      <c r="Q202" s="1" t="s">
        <v>78</v>
      </c>
      <c r="R202" s="1" t="s">
        <v>96</v>
      </c>
      <c r="S202" s="10">
        <v>61.6</v>
      </c>
      <c r="T202" s="6">
        <v>59</v>
      </c>
      <c r="U202" s="1" t="s">
        <v>705</v>
      </c>
      <c r="V202" s="1" t="s">
        <v>81</v>
      </c>
      <c r="W202" s="1" t="s">
        <v>186</v>
      </c>
      <c r="X202" s="1" t="s">
        <v>83</v>
      </c>
      <c r="Y202" s="1" t="s">
        <v>84</v>
      </c>
      <c r="Z202" s="1" t="s">
        <v>245</v>
      </c>
      <c r="AA202" s="1" t="s">
        <v>86</v>
      </c>
      <c r="AB202" s="1" t="s">
        <v>104</v>
      </c>
      <c r="AC202" s="1" t="s">
        <v>88</v>
      </c>
      <c r="AD202" s="1" t="s">
        <v>89</v>
      </c>
      <c r="AE202" s="1" t="s">
        <v>234</v>
      </c>
      <c r="AF202" s="1" t="s">
        <v>91</v>
      </c>
      <c r="AG202" s="1" t="s">
        <v>101</v>
      </c>
      <c r="AH202" s="1" t="s">
        <v>592</v>
      </c>
      <c r="AI202" s="1" t="s">
        <v>77</v>
      </c>
      <c r="AJ202" s="8">
        <v>1.51</v>
      </c>
      <c r="AK202" s="1" t="s">
        <v>111</v>
      </c>
      <c r="AL202" s="8">
        <v>40.19</v>
      </c>
      <c r="AM202" s="8">
        <v>43.68</v>
      </c>
      <c r="AN202" s="8">
        <v>39.56</v>
      </c>
      <c r="AO202" s="8">
        <v>13.63</v>
      </c>
      <c r="AP202" s="1" t="s">
        <v>706</v>
      </c>
      <c r="AQ202" s="1" t="s">
        <v>206</v>
      </c>
      <c r="AR202" s="1" t="s">
        <v>77</v>
      </c>
      <c r="AS202" s="1" t="s">
        <v>0</v>
      </c>
      <c r="AT202" s="1" t="s">
        <v>96</v>
      </c>
      <c r="AU202" s="8">
        <v>4.44</v>
      </c>
      <c r="AV202" s="1" t="s">
        <v>77</v>
      </c>
      <c r="AW202" s="7" t="s">
        <v>97</v>
      </c>
      <c r="AX202" s="7" t="s">
        <v>68</v>
      </c>
      <c r="AY202" s="1" t="s">
        <v>556</v>
      </c>
    </row>
    <row r="203" spans="1:51" x14ac:dyDescent="0.25">
      <c r="A203" s="6">
        <v>198</v>
      </c>
      <c r="B203" s="7" t="s">
        <v>70</v>
      </c>
      <c r="C203" s="1" t="s">
        <v>707</v>
      </c>
      <c r="D203" s="1" t="s">
        <v>72</v>
      </c>
      <c r="E203" s="1" t="s">
        <v>73</v>
      </c>
      <c r="F203" s="8">
        <v>2</v>
      </c>
      <c r="G203" s="1" t="s">
        <v>301</v>
      </c>
      <c r="H203" s="1" t="s">
        <v>79</v>
      </c>
      <c r="I203" s="1" t="s">
        <v>76</v>
      </c>
      <c r="J203" s="9">
        <v>10400</v>
      </c>
      <c r="K203" s="9">
        <v>20800</v>
      </c>
      <c r="L203" s="8">
        <v>-50</v>
      </c>
      <c r="M203" s="8">
        <v>5200</v>
      </c>
      <c r="N203" s="8">
        <v>10400</v>
      </c>
      <c r="O203" s="1" t="s">
        <v>77</v>
      </c>
      <c r="P203" s="1" t="s">
        <v>78</v>
      </c>
      <c r="Q203" s="1" t="s">
        <v>78</v>
      </c>
      <c r="R203" s="1" t="s">
        <v>120</v>
      </c>
      <c r="S203" s="10">
        <v>63</v>
      </c>
      <c r="T203" s="6">
        <v>58</v>
      </c>
      <c r="U203" s="1" t="s">
        <v>708</v>
      </c>
      <c r="V203" s="1" t="s">
        <v>81</v>
      </c>
      <c r="W203" s="1" t="s">
        <v>186</v>
      </c>
      <c r="X203" s="1" t="s">
        <v>152</v>
      </c>
      <c r="Y203" s="1" t="s">
        <v>223</v>
      </c>
      <c r="Z203" s="1" t="s">
        <v>85</v>
      </c>
      <c r="AA203" s="1" t="s">
        <v>86</v>
      </c>
      <c r="AB203" s="1" t="s">
        <v>162</v>
      </c>
      <c r="AC203" s="1" t="s">
        <v>117</v>
      </c>
      <c r="AD203" s="1" t="s">
        <v>89</v>
      </c>
      <c r="AE203" s="1" t="s">
        <v>234</v>
      </c>
      <c r="AF203" s="1" t="s">
        <v>91</v>
      </c>
      <c r="AG203" s="1" t="s">
        <v>0</v>
      </c>
      <c r="AH203" s="1" t="s">
        <v>92</v>
      </c>
      <c r="AI203" s="1" t="s">
        <v>77</v>
      </c>
      <c r="AJ203" s="8">
        <v>1.5</v>
      </c>
      <c r="AK203" s="1" t="s">
        <v>107</v>
      </c>
      <c r="AL203" s="8">
        <v>39.28</v>
      </c>
      <c r="AM203" s="8">
        <v>42.24</v>
      </c>
      <c r="AN203" s="8">
        <v>40.89</v>
      </c>
      <c r="AO203" s="8">
        <v>15.66</v>
      </c>
      <c r="AP203" s="1" t="s">
        <v>482</v>
      </c>
      <c r="AQ203" s="1" t="s">
        <v>290</v>
      </c>
      <c r="AR203" s="1" t="s">
        <v>77</v>
      </c>
      <c r="AS203" s="1" t="s">
        <v>124</v>
      </c>
      <c r="AT203" s="1" t="s">
        <v>96</v>
      </c>
      <c r="AU203" s="8">
        <v>5.05</v>
      </c>
      <c r="AV203" s="1" t="s">
        <v>77</v>
      </c>
      <c r="AW203" s="7" t="s">
        <v>97</v>
      </c>
      <c r="AX203" s="7" t="s">
        <v>68</v>
      </c>
      <c r="AY203" s="1" t="s">
        <v>556</v>
      </c>
    </row>
    <row r="204" spans="1:51" x14ac:dyDescent="0.25">
      <c r="A204" s="6">
        <v>199</v>
      </c>
      <c r="B204" s="7" t="s">
        <v>70</v>
      </c>
      <c r="C204" s="1" t="s">
        <v>709</v>
      </c>
      <c r="D204" s="1" t="s">
        <v>72</v>
      </c>
      <c r="E204" s="1" t="s">
        <v>73</v>
      </c>
      <c r="F204" s="8">
        <v>2.01</v>
      </c>
      <c r="G204" s="1" t="s">
        <v>301</v>
      </c>
      <c r="H204" s="1" t="s">
        <v>79</v>
      </c>
      <c r="I204" s="1" t="s">
        <v>76</v>
      </c>
      <c r="J204" s="9">
        <v>10400</v>
      </c>
      <c r="K204" s="9">
        <v>20904</v>
      </c>
      <c r="L204" s="8">
        <v>-37.19</v>
      </c>
      <c r="M204" s="8">
        <v>6532.24</v>
      </c>
      <c r="N204" s="8">
        <v>13129.8</v>
      </c>
      <c r="O204" s="1" t="s">
        <v>77</v>
      </c>
      <c r="P204" s="1" t="s">
        <v>78</v>
      </c>
      <c r="Q204" s="1" t="s">
        <v>115</v>
      </c>
      <c r="R204" s="1" t="s">
        <v>96</v>
      </c>
      <c r="S204" s="10">
        <v>61.3</v>
      </c>
      <c r="T204" s="6">
        <v>57</v>
      </c>
      <c r="U204" s="1" t="s">
        <v>710</v>
      </c>
      <c r="V204" s="1" t="s">
        <v>81</v>
      </c>
      <c r="W204" s="1" t="s">
        <v>151</v>
      </c>
      <c r="X204" s="1" t="s">
        <v>152</v>
      </c>
      <c r="Y204" s="1" t="s">
        <v>223</v>
      </c>
      <c r="Z204" s="1" t="s">
        <v>245</v>
      </c>
      <c r="AA204" s="1" t="s">
        <v>86</v>
      </c>
      <c r="AB204" s="1" t="s">
        <v>87</v>
      </c>
      <c r="AC204" s="1" t="s">
        <v>197</v>
      </c>
      <c r="AD204" s="1" t="s">
        <v>285</v>
      </c>
      <c r="AE204" s="1" t="s">
        <v>234</v>
      </c>
      <c r="AF204" s="1" t="s">
        <v>91</v>
      </c>
      <c r="AG204" s="1" t="s">
        <v>0</v>
      </c>
      <c r="AH204" s="1" t="s">
        <v>92</v>
      </c>
      <c r="AI204" s="1" t="s">
        <v>106</v>
      </c>
      <c r="AJ204" s="8">
        <v>1.52</v>
      </c>
      <c r="AK204" s="1" t="s">
        <v>238</v>
      </c>
      <c r="AL204" s="8">
        <v>37.76</v>
      </c>
      <c r="AM204" s="8">
        <v>40.09</v>
      </c>
      <c r="AN204" s="8">
        <v>40.59</v>
      </c>
      <c r="AO204" s="8">
        <v>16.08</v>
      </c>
      <c r="AP204" s="1" t="s">
        <v>323</v>
      </c>
      <c r="AQ204" s="1" t="s">
        <v>247</v>
      </c>
      <c r="AR204" s="1" t="s">
        <v>77</v>
      </c>
      <c r="AS204" s="1" t="s">
        <v>0</v>
      </c>
      <c r="AT204" s="1" t="s">
        <v>96</v>
      </c>
      <c r="AU204" s="8">
        <v>4.89</v>
      </c>
      <c r="AV204" s="1" t="s">
        <v>77</v>
      </c>
      <c r="AW204" s="7" t="s">
        <v>97</v>
      </c>
      <c r="AX204" s="7" t="s">
        <v>68</v>
      </c>
      <c r="AY204" s="1" t="s">
        <v>556</v>
      </c>
    </row>
    <row r="205" spans="1:51" x14ac:dyDescent="0.25">
      <c r="A205" s="6">
        <v>200</v>
      </c>
      <c r="B205" s="7" t="s">
        <v>70</v>
      </c>
      <c r="C205" s="1" t="s">
        <v>711</v>
      </c>
      <c r="D205" s="1" t="s">
        <v>72</v>
      </c>
      <c r="E205" s="1" t="s">
        <v>73</v>
      </c>
      <c r="F205" s="8">
        <v>2.01</v>
      </c>
      <c r="G205" s="1" t="s">
        <v>301</v>
      </c>
      <c r="H205" s="1" t="s">
        <v>79</v>
      </c>
      <c r="I205" s="1" t="s">
        <v>76</v>
      </c>
      <c r="J205" s="9">
        <v>10400</v>
      </c>
      <c r="K205" s="9">
        <v>20904</v>
      </c>
      <c r="L205" s="8">
        <v>-27.31</v>
      </c>
      <c r="M205" s="8">
        <v>7559.76</v>
      </c>
      <c r="N205" s="8">
        <v>15195.12</v>
      </c>
      <c r="O205" s="1" t="s">
        <v>77</v>
      </c>
      <c r="P205" s="1" t="s">
        <v>78</v>
      </c>
      <c r="Q205" s="1" t="s">
        <v>78</v>
      </c>
      <c r="R205" s="1" t="s">
        <v>96</v>
      </c>
      <c r="S205" s="10">
        <v>61.5</v>
      </c>
      <c r="T205" s="6">
        <v>58</v>
      </c>
      <c r="U205" s="1" t="s">
        <v>712</v>
      </c>
      <c r="V205" s="1" t="s">
        <v>81</v>
      </c>
      <c r="W205" s="1" t="s">
        <v>151</v>
      </c>
      <c r="X205" s="1" t="s">
        <v>152</v>
      </c>
      <c r="Y205" s="1" t="s">
        <v>223</v>
      </c>
      <c r="Z205" s="1" t="s">
        <v>85</v>
      </c>
      <c r="AA205" s="1" t="s">
        <v>86</v>
      </c>
      <c r="AB205" s="1" t="s">
        <v>87</v>
      </c>
      <c r="AC205" s="1" t="s">
        <v>88</v>
      </c>
      <c r="AD205" s="1" t="s">
        <v>89</v>
      </c>
      <c r="AE205" s="1" t="s">
        <v>234</v>
      </c>
      <c r="AF205" s="1" t="s">
        <v>91</v>
      </c>
      <c r="AG205" s="1" t="s">
        <v>96</v>
      </c>
      <c r="AH205" s="1" t="s">
        <v>413</v>
      </c>
      <c r="AI205" s="1" t="s">
        <v>414</v>
      </c>
      <c r="AJ205" s="8">
        <v>1.45</v>
      </c>
      <c r="AK205" s="1" t="s">
        <v>134</v>
      </c>
      <c r="AL205" s="17">
        <v>0</v>
      </c>
      <c r="AM205" s="17">
        <v>0</v>
      </c>
      <c r="AN205" s="17">
        <v>0</v>
      </c>
      <c r="AO205" s="17">
        <v>0</v>
      </c>
      <c r="AP205" s="1" t="s">
        <v>713</v>
      </c>
      <c r="AQ205" s="1" t="s">
        <v>290</v>
      </c>
      <c r="AR205" s="1" t="s">
        <v>77</v>
      </c>
      <c r="AS205" s="1" t="s">
        <v>0</v>
      </c>
      <c r="AT205" s="1" t="s">
        <v>96</v>
      </c>
      <c r="AU205" s="17">
        <v>0</v>
      </c>
      <c r="AV205" s="1" t="s">
        <v>77</v>
      </c>
      <c r="AW205" s="7" t="s">
        <v>97</v>
      </c>
      <c r="AX205" s="7" t="s">
        <v>68</v>
      </c>
      <c r="AY205" s="1" t="s">
        <v>556</v>
      </c>
    </row>
    <row r="206" spans="1:51" x14ac:dyDescent="0.25">
      <c r="A206" s="6">
        <v>201</v>
      </c>
      <c r="B206" s="7" t="s">
        <v>70</v>
      </c>
      <c r="C206" s="1" t="s">
        <v>714</v>
      </c>
      <c r="D206" s="1" t="s">
        <v>72</v>
      </c>
      <c r="E206" s="1" t="s">
        <v>73</v>
      </c>
      <c r="F206" s="8">
        <v>2.2</v>
      </c>
      <c r="G206" s="1" t="s">
        <v>301</v>
      </c>
      <c r="H206" s="1" t="s">
        <v>126</v>
      </c>
      <c r="I206" s="1" t="s">
        <v>76</v>
      </c>
      <c r="J206" s="9">
        <v>9900</v>
      </c>
      <c r="K206" s="9">
        <v>21780</v>
      </c>
      <c r="L206" s="8">
        <v>-44.37</v>
      </c>
      <c r="M206" s="8">
        <v>5507.37</v>
      </c>
      <c r="N206" s="8">
        <v>12116.21</v>
      </c>
      <c r="O206" s="1" t="s">
        <v>77</v>
      </c>
      <c r="P206" s="1" t="s">
        <v>78</v>
      </c>
      <c r="Q206" s="1" t="s">
        <v>78</v>
      </c>
      <c r="R206" s="1" t="s">
        <v>120</v>
      </c>
      <c r="S206" s="10">
        <v>63.2</v>
      </c>
      <c r="T206" s="6">
        <v>59</v>
      </c>
      <c r="U206" s="1" t="s">
        <v>715</v>
      </c>
      <c r="V206" s="1" t="s">
        <v>81</v>
      </c>
      <c r="W206" s="1" t="s">
        <v>186</v>
      </c>
      <c r="X206" s="1" t="s">
        <v>259</v>
      </c>
      <c r="Y206" s="1" t="s">
        <v>84</v>
      </c>
      <c r="Z206" s="1" t="s">
        <v>245</v>
      </c>
      <c r="AA206" s="1" t="s">
        <v>86</v>
      </c>
      <c r="AB206" s="1" t="s">
        <v>162</v>
      </c>
      <c r="AC206" s="1" t="s">
        <v>117</v>
      </c>
      <c r="AD206" s="1" t="s">
        <v>89</v>
      </c>
      <c r="AE206" s="1" t="s">
        <v>234</v>
      </c>
      <c r="AF206" s="1" t="s">
        <v>91</v>
      </c>
      <c r="AG206" s="1" t="s">
        <v>0</v>
      </c>
      <c r="AH206" s="1" t="s">
        <v>92</v>
      </c>
      <c r="AI206" s="1" t="s">
        <v>106</v>
      </c>
      <c r="AJ206" s="8">
        <v>1.45</v>
      </c>
      <c r="AK206" s="1" t="s">
        <v>107</v>
      </c>
      <c r="AL206" s="8">
        <v>38</v>
      </c>
      <c r="AM206" s="8">
        <v>40.07</v>
      </c>
      <c r="AN206" s="8">
        <v>45.61</v>
      </c>
      <c r="AO206" s="8">
        <v>18.16</v>
      </c>
      <c r="AP206" s="1" t="s">
        <v>546</v>
      </c>
      <c r="AQ206" s="1" t="s">
        <v>290</v>
      </c>
      <c r="AR206" s="1" t="s">
        <v>77</v>
      </c>
      <c r="AS206" s="1" t="s">
        <v>124</v>
      </c>
      <c r="AT206" s="1" t="s">
        <v>96</v>
      </c>
      <c r="AU206" s="8">
        <v>4.92</v>
      </c>
      <c r="AV206" s="1" t="s">
        <v>77</v>
      </c>
      <c r="AW206" s="7" t="s">
        <v>97</v>
      </c>
      <c r="AX206" s="7" t="s">
        <v>68</v>
      </c>
      <c r="AY206" s="1" t="s">
        <v>556</v>
      </c>
    </row>
    <row r="207" spans="1:51" x14ac:dyDescent="0.25">
      <c r="A207" s="6">
        <v>202</v>
      </c>
      <c r="B207" s="7" t="s">
        <v>70</v>
      </c>
      <c r="C207" s="1" t="s">
        <v>716</v>
      </c>
      <c r="D207" s="1" t="s">
        <v>72</v>
      </c>
      <c r="E207" s="1" t="s">
        <v>73</v>
      </c>
      <c r="F207" s="8">
        <v>2.01</v>
      </c>
      <c r="G207" s="1" t="s">
        <v>301</v>
      </c>
      <c r="H207" s="1" t="s">
        <v>126</v>
      </c>
      <c r="I207" s="1" t="s">
        <v>76</v>
      </c>
      <c r="J207" s="9">
        <v>9900</v>
      </c>
      <c r="K207" s="9">
        <v>19899</v>
      </c>
      <c r="L207" s="8">
        <v>-31.04</v>
      </c>
      <c r="M207" s="8">
        <v>6827.04</v>
      </c>
      <c r="N207" s="8">
        <v>13722.35</v>
      </c>
      <c r="O207" s="1" t="s">
        <v>77</v>
      </c>
      <c r="P207" s="1" t="s">
        <v>78</v>
      </c>
      <c r="Q207" s="1" t="s">
        <v>115</v>
      </c>
      <c r="R207" s="1" t="s">
        <v>79</v>
      </c>
      <c r="S207" s="10">
        <v>63.5</v>
      </c>
      <c r="T207" s="6">
        <v>61</v>
      </c>
      <c r="U207" s="1" t="s">
        <v>717</v>
      </c>
      <c r="V207" s="1" t="s">
        <v>81</v>
      </c>
      <c r="W207" s="1" t="s">
        <v>151</v>
      </c>
      <c r="X207" s="1" t="s">
        <v>83</v>
      </c>
      <c r="Y207" s="1" t="s">
        <v>223</v>
      </c>
      <c r="Z207" s="1" t="s">
        <v>85</v>
      </c>
      <c r="AA207" s="1" t="s">
        <v>86</v>
      </c>
      <c r="AB207" s="1" t="s">
        <v>87</v>
      </c>
      <c r="AC207" s="1" t="s">
        <v>117</v>
      </c>
      <c r="AD207" s="1" t="s">
        <v>89</v>
      </c>
      <c r="AE207" s="1" t="s">
        <v>234</v>
      </c>
      <c r="AF207" s="1" t="s">
        <v>91</v>
      </c>
      <c r="AG207" s="1" t="s">
        <v>0</v>
      </c>
      <c r="AH207" s="1" t="s">
        <v>92</v>
      </c>
      <c r="AI207" s="1" t="s">
        <v>77</v>
      </c>
      <c r="AJ207" s="8">
        <v>1.44</v>
      </c>
      <c r="AK207" s="1" t="s">
        <v>111</v>
      </c>
      <c r="AL207" s="8">
        <v>40.64</v>
      </c>
      <c r="AM207" s="8">
        <v>43.28</v>
      </c>
      <c r="AN207" s="8">
        <v>41.76</v>
      </c>
      <c r="AO207" s="8">
        <v>13.91</v>
      </c>
      <c r="AP207" s="1" t="s">
        <v>718</v>
      </c>
      <c r="AQ207" s="1" t="s">
        <v>206</v>
      </c>
      <c r="AR207" s="1" t="s">
        <v>77</v>
      </c>
      <c r="AS207" s="1" t="s">
        <v>0</v>
      </c>
      <c r="AT207" s="1" t="s">
        <v>96</v>
      </c>
      <c r="AU207" s="8">
        <v>4.88</v>
      </c>
      <c r="AV207" s="1" t="s">
        <v>77</v>
      </c>
      <c r="AW207" s="7" t="s">
        <v>97</v>
      </c>
      <c r="AX207" s="7" t="s">
        <v>68</v>
      </c>
      <c r="AY207" s="1" t="s">
        <v>556</v>
      </c>
    </row>
    <row r="208" spans="1:51" x14ac:dyDescent="0.25">
      <c r="A208" s="6">
        <v>203</v>
      </c>
      <c r="B208" s="7" t="s">
        <v>70</v>
      </c>
      <c r="C208" s="1" t="s">
        <v>719</v>
      </c>
      <c r="D208" s="1" t="s">
        <v>72</v>
      </c>
      <c r="E208" s="1" t="s">
        <v>73</v>
      </c>
      <c r="F208" s="8">
        <v>2.01</v>
      </c>
      <c r="G208" s="1" t="s">
        <v>301</v>
      </c>
      <c r="H208" s="1" t="s">
        <v>126</v>
      </c>
      <c r="I208" s="1" t="s">
        <v>76</v>
      </c>
      <c r="J208" s="9">
        <v>9900</v>
      </c>
      <c r="K208" s="9">
        <v>19899</v>
      </c>
      <c r="L208" s="8">
        <v>-30</v>
      </c>
      <c r="M208" s="8">
        <v>6930</v>
      </c>
      <c r="N208" s="8">
        <v>13929.3</v>
      </c>
      <c r="O208" s="1" t="s">
        <v>77</v>
      </c>
      <c r="P208" s="1" t="s">
        <v>78</v>
      </c>
      <c r="Q208" s="1" t="s">
        <v>78</v>
      </c>
      <c r="R208" s="1" t="s">
        <v>79</v>
      </c>
      <c r="S208" s="10">
        <v>62.8</v>
      </c>
      <c r="T208" s="6">
        <v>62</v>
      </c>
      <c r="U208" s="1" t="s">
        <v>720</v>
      </c>
      <c r="V208" s="1" t="s">
        <v>81</v>
      </c>
      <c r="W208" s="1" t="s">
        <v>151</v>
      </c>
      <c r="X208" s="1" t="s">
        <v>152</v>
      </c>
      <c r="Y208" s="1" t="s">
        <v>223</v>
      </c>
      <c r="Z208" s="1" t="s">
        <v>245</v>
      </c>
      <c r="AA208" s="1" t="s">
        <v>86</v>
      </c>
      <c r="AB208" s="1" t="s">
        <v>162</v>
      </c>
      <c r="AC208" s="1" t="s">
        <v>88</v>
      </c>
      <c r="AD208" s="1" t="s">
        <v>89</v>
      </c>
      <c r="AE208" s="1" t="s">
        <v>234</v>
      </c>
      <c r="AF208" s="1" t="s">
        <v>91</v>
      </c>
      <c r="AG208" s="1" t="s">
        <v>0</v>
      </c>
      <c r="AH208" s="1" t="s">
        <v>92</v>
      </c>
      <c r="AI208" s="1" t="s">
        <v>77</v>
      </c>
      <c r="AJ208" s="8">
        <v>1.5</v>
      </c>
      <c r="AK208" s="1" t="s">
        <v>111</v>
      </c>
      <c r="AL208" s="8">
        <v>39.63</v>
      </c>
      <c r="AM208" s="8">
        <v>42.7</v>
      </c>
      <c r="AN208" s="8">
        <v>42.16</v>
      </c>
      <c r="AO208" s="8">
        <v>15.62</v>
      </c>
      <c r="AP208" s="1" t="s">
        <v>721</v>
      </c>
      <c r="AQ208" s="1" t="s">
        <v>349</v>
      </c>
      <c r="AR208" s="1" t="s">
        <v>77</v>
      </c>
      <c r="AS208" s="1" t="s">
        <v>0</v>
      </c>
      <c r="AT208" s="1" t="s">
        <v>96</v>
      </c>
      <c r="AU208" s="8">
        <v>4.64</v>
      </c>
      <c r="AV208" s="1" t="s">
        <v>77</v>
      </c>
      <c r="AW208" s="7" t="s">
        <v>97</v>
      </c>
      <c r="AX208" s="7" t="s">
        <v>68</v>
      </c>
      <c r="AY208" s="1" t="s">
        <v>556</v>
      </c>
    </row>
    <row r="209" spans="1:51" x14ac:dyDescent="0.25">
      <c r="A209" s="6">
        <v>204</v>
      </c>
      <c r="B209" s="7" t="s">
        <v>70</v>
      </c>
      <c r="C209" s="1" t="s">
        <v>722</v>
      </c>
      <c r="D209" s="1" t="s">
        <v>72</v>
      </c>
      <c r="E209" s="1" t="s">
        <v>73</v>
      </c>
      <c r="F209" s="8">
        <v>2.01</v>
      </c>
      <c r="G209" s="1" t="s">
        <v>301</v>
      </c>
      <c r="H209" s="1" t="s">
        <v>126</v>
      </c>
      <c r="I209" s="1" t="s">
        <v>76</v>
      </c>
      <c r="J209" s="9">
        <v>9900</v>
      </c>
      <c r="K209" s="9">
        <v>19899</v>
      </c>
      <c r="L209" s="8">
        <v>-26.37</v>
      </c>
      <c r="M209" s="8">
        <v>7289.37</v>
      </c>
      <c r="N209" s="8">
        <v>14651.63</v>
      </c>
      <c r="O209" s="1" t="s">
        <v>77</v>
      </c>
      <c r="P209" s="1" t="s">
        <v>78</v>
      </c>
      <c r="Q209" s="1" t="s">
        <v>78</v>
      </c>
      <c r="R209" s="1" t="s">
        <v>96</v>
      </c>
      <c r="S209" s="10">
        <v>62.3</v>
      </c>
      <c r="T209" s="6">
        <v>58</v>
      </c>
      <c r="U209" s="1" t="s">
        <v>723</v>
      </c>
      <c r="V209" s="1" t="s">
        <v>81</v>
      </c>
      <c r="W209" s="1" t="s">
        <v>151</v>
      </c>
      <c r="X209" s="1" t="s">
        <v>152</v>
      </c>
      <c r="Y209" s="1" t="s">
        <v>223</v>
      </c>
      <c r="Z209" s="1" t="s">
        <v>245</v>
      </c>
      <c r="AA209" s="1" t="s">
        <v>86</v>
      </c>
      <c r="AB209" s="1" t="s">
        <v>162</v>
      </c>
      <c r="AC209" s="1" t="s">
        <v>88</v>
      </c>
      <c r="AD209" s="1" t="s">
        <v>89</v>
      </c>
      <c r="AE209" s="1" t="s">
        <v>234</v>
      </c>
      <c r="AF209" s="1" t="s">
        <v>91</v>
      </c>
      <c r="AG209" s="1" t="s">
        <v>0</v>
      </c>
      <c r="AH209" s="1" t="s">
        <v>92</v>
      </c>
      <c r="AI209" s="1" t="s">
        <v>106</v>
      </c>
      <c r="AJ209" s="8">
        <v>1.54</v>
      </c>
      <c r="AK209" s="1" t="s">
        <v>111</v>
      </c>
      <c r="AL209" s="8">
        <v>39.5</v>
      </c>
      <c r="AM209" s="8">
        <v>41.96</v>
      </c>
      <c r="AN209" s="8">
        <v>41.66</v>
      </c>
      <c r="AO209" s="8">
        <v>15.87</v>
      </c>
      <c r="AP209" s="1" t="s">
        <v>724</v>
      </c>
      <c r="AQ209" s="1" t="s">
        <v>206</v>
      </c>
      <c r="AR209" s="1" t="s">
        <v>77</v>
      </c>
      <c r="AS209" s="1" t="s">
        <v>0</v>
      </c>
      <c r="AT209" s="1" t="s">
        <v>96</v>
      </c>
      <c r="AU209" s="8">
        <v>4.49</v>
      </c>
      <c r="AV209" s="1" t="s">
        <v>77</v>
      </c>
      <c r="AW209" s="7" t="s">
        <v>97</v>
      </c>
      <c r="AX209" s="7" t="s">
        <v>68</v>
      </c>
      <c r="AY209" s="1" t="s">
        <v>556</v>
      </c>
    </row>
    <row r="210" spans="1:51" x14ac:dyDescent="0.25">
      <c r="A210" s="6">
        <v>205</v>
      </c>
      <c r="B210" s="7" t="s">
        <v>70</v>
      </c>
      <c r="C210" s="1" t="s">
        <v>725</v>
      </c>
      <c r="D210" s="1" t="s">
        <v>72</v>
      </c>
      <c r="E210" s="1" t="s">
        <v>73</v>
      </c>
      <c r="F210" s="8">
        <v>2.3</v>
      </c>
      <c r="G210" s="1" t="s">
        <v>301</v>
      </c>
      <c r="H210" s="1" t="s">
        <v>126</v>
      </c>
      <c r="I210" s="1" t="s">
        <v>76</v>
      </c>
      <c r="J210" s="9">
        <v>9900</v>
      </c>
      <c r="K210" s="9">
        <v>22770</v>
      </c>
      <c r="L210" s="8">
        <v>-15.73</v>
      </c>
      <c r="M210" s="8">
        <v>8342.73</v>
      </c>
      <c r="N210" s="8">
        <v>19188.28</v>
      </c>
      <c r="O210" s="1" t="s">
        <v>77</v>
      </c>
      <c r="P210" s="1" t="s">
        <v>78</v>
      </c>
      <c r="Q210" s="1" t="s">
        <v>115</v>
      </c>
      <c r="R210" s="1" t="s">
        <v>96</v>
      </c>
      <c r="S210" s="10">
        <v>62.8</v>
      </c>
      <c r="T210" s="6">
        <v>61</v>
      </c>
      <c r="U210" s="1" t="s">
        <v>726</v>
      </c>
      <c r="V210" s="1" t="s">
        <v>81</v>
      </c>
      <c r="W210" s="1" t="s">
        <v>151</v>
      </c>
      <c r="X210" s="1" t="s">
        <v>152</v>
      </c>
      <c r="Y210" s="1" t="s">
        <v>223</v>
      </c>
      <c r="Z210" s="1" t="s">
        <v>85</v>
      </c>
      <c r="AA210" s="1" t="s">
        <v>86</v>
      </c>
      <c r="AB210" s="1" t="s">
        <v>87</v>
      </c>
      <c r="AC210" s="1" t="s">
        <v>727</v>
      </c>
      <c r="AD210" s="1" t="s">
        <v>89</v>
      </c>
      <c r="AE210" s="1" t="s">
        <v>234</v>
      </c>
      <c r="AF210" s="1" t="s">
        <v>91</v>
      </c>
      <c r="AG210" s="1" t="s">
        <v>96</v>
      </c>
      <c r="AH210" s="1" t="s">
        <v>413</v>
      </c>
      <c r="AI210" s="1" t="s">
        <v>414</v>
      </c>
      <c r="AJ210" s="8">
        <v>1.5</v>
      </c>
      <c r="AK210" s="1" t="s">
        <v>93</v>
      </c>
      <c r="AL210" s="17">
        <v>0</v>
      </c>
      <c r="AM210" s="17">
        <v>0</v>
      </c>
      <c r="AN210" s="17">
        <v>0</v>
      </c>
      <c r="AO210" s="17">
        <v>0</v>
      </c>
      <c r="AP210" s="1" t="s">
        <v>385</v>
      </c>
      <c r="AQ210" s="1" t="s">
        <v>728</v>
      </c>
      <c r="AR210" s="1" t="s">
        <v>77</v>
      </c>
      <c r="AS210" s="1" t="s">
        <v>0</v>
      </c>
      <c r="AT210" s="1" t="s">
        <v>96</v>
      </c>
      <c r="AU210" s="17">
        <v>0</v>
      </c>
      <c r="AV210" s="1" t="s">
        <v>77</v>
      </c>
      <c r="AW210" s="7" t="s">
        <v>97</v>
      </c>
      <c r="AX210" s="7" t="s">
        <v>68</v>
      </c>
      <c r="AY210" s="1" t="s">
        <v>556</v>
      </c>
    </row>
    <row r="211" spans="1:51" x14ac:dyDescent="0.25">
      <c r="A211" s="6">
        <v>206</v>
      </c>
      <c r="B211" s="7" t="s">
        <v>70</v>
      </c>
      <c r="C211" s="1" t="s">
        <v>729</v>
      </c>
      <c r="D211" s="1" t="s">
        <v>72</v>
      </c>
      <c r="E211" s="1" t="s">
        <v>73</v>
      </c>
      <c r="F211" s="8">
        <v>2</v>
      </c>
      <c r="G211" s="1" t="s">
        <v>301</v>
      </c>
      <c r="H211" s="1" t="s">
        <v>142</v>
      </c>
      <c r="I211" s="1" t="s">
        <v>76</v>
      </c>
      <c r="J211" s="9">
        <v>9200</v>
      </c>
      <c r="K211" s="9">
        <v>18400</v>
      </c>
      <c r="L211" s="8">
        <v>-40</v>
      </c>
      <c r="M211" s="8">
        <v>5520</v>
      </c>
      <c r="N211" s="8">
        <v>11040</v>
      </c>
      <c r="O211" s="1" t="s">
        <v>77</v>
      </c>
      <c r="P211" s="1" t="s">
        <v>78</v>
      </c>
      <c r="Q211" s="1" t="s">
        <v>115</v>
      </c>
      <c r="R211" s="1" t="s">
        <v>96</v>
      </c>
      <c r="S211" s="10">
        <v>61.8</v>
      </c>
      <c r="T211" s="6">
        <v>61</v>
      </c>
      <c r="U211" s="1" t="s">
        <v>730</v>
      </c>
      <c r="V211" s="1" t="s">
        <v>81</v>
      </c>
      <c r="W211" s="1" t="s">
        <v>151</v>
      </c>
      <c r="X211" s="1" t="s">
        <v>152</v>
      </c>
      <c r="Y211" s="1" t="s">
        <v>223</v>
      </c>
      <c r="Z211" s="1" t="s">
        <v>245</v>
      </c>
      <c r="AA211" s="1" t="s">
        <v>86</v>
      </c>
      <c r="AB211" s="1" t="s">
        <v>87</v>
      </c>
      <c r="AC211" s="1" t="s">
        <v>88</v>
      </c>
      <c r="AD211" s="1" t="s">
        <v>285</v>
      </c>
      <c r="AE211" s="1" t="s">
        <v>234</v>
      </c>
      <c r="AF211" s="1" t="s">
        <v>91</v>
      </c>
      <c r="AG211" s="1" t="s">
        <v>0</v>
      </c>
      <c r="AH211" s="1" t="s">
        <v>592</v>
      </c>
      <c r="AI211" s="1" t="s">
        <v>357</v>
      </c>
      <c r="AJ211" s="8">
        <v>1.38</v>
      </c>
      <c r="AK211" s="1" t="s">
        <v>93</v>
      </c>
      <c r="AL211" s="8">
        <v>40.6</v>
      </c>
      <c r="AM211" s="8">
        <v>42.97</v>
      </c>
      <c r="AN211" s="8">
        <v>37.27</v>
      </c>
      <c r="AO211" s="8">
        <v>12.81</v>
      </c>
      <c r="AP211" s="1" t="s">
        <v>731</v>
      </c>
      <c r="AQ211" s="1" t="s">
        <v>247</v>
      </c>
      <c r="AR211" s="1" t="s">
        <v>77</v>
      </c>
      <c r="AS211" s="1" t="s">
        <v>0</v>
      </c>
      <c r="AT211" s="1" t="s">
        <v>96</v>
      </c>
      <c r="AU211" s="8">
        <v>5.08</v>
      </c>
      <c r="AV211" s="1" t="s">
        <v>77</v>
      </c>
      <c r="AW211" s="7" t="s">
        <v>97</v>
      </c>
      <c r="AX211" s="7" t="s">
        <v>68</v>
      </c>
      <c r="AY211" s="1" t="s">
        <v>556</v>
      </c>
    </row>
    <row r="212" spans="1:51" x14ac:dyDescent="0.25">
      <c r="A212" s="6">
        <v>207</v>
      </c>
      <c r="B212" s="7" t="s">
        <v>70</v>
      </c>
      <c r="C212" s="1" t="s">
        <v>732</v>
      </c>
      <c r="D212" s="1" t="s">
        <v>72</v>
      </c>
      <c r="E212" s="1" t="s">
        <v>73</v>
      </c>
      <c r="F212" s="8">
        <v>2.41</v>
      </c>
      <c r="G212" s="1" t="s">
        <v>301</v>
      </c>
      <c r="H212" s="1" t="s">
        <v>142</v>
      </c>
      <c r="I212" s="1" t="s">
        <v>76</v>
      </c>
      <c r="J212" s="9">
        <v>9200</v>
      </c>
      <c r="K212" s="9">
        <v>22172</v>
      </c>
      <c r="L212" s="8">
        <v>-39</v>
      </c>
      <c r="M212" s="8">
        <v>5612</v>
      </c>
      <c r="N212" s="8">
        <v>13524.92</v>
      </c>
      <c r="O212" s="1" t="s">
        <v>77</v>
      </c>
      <c r="P212" s="1" t="s">
        <v>78</v>
      </c>
      <c r="Q212" s="1" t="s">
        <v>78</v>
      </c>
      <c r="R212" s="1" t="s">
        <v>79</v>
      </c>
      <c r="S212" s="10">
        <v>62.6</v>
      </c>
      <c r="T212" s="6">
        <v>62</v>
      </c>
      <c r="U212" s="1" t="s">
        <v>733</v>
      </c>
      <c r="V212" s="1" t="s">
        <v>81</v>
      </c>
      <c r="W212" s="1" t="s">
        <v>186</v>
      </c>
      <c r="X212" s="1" t="s">
        <v>152</v>
      </c>
      <c r="Y212" s="1" t="s">
        <v>223</v>
      </c>
      <c r="Z212" s="1" t="s">
        <v>85</v>
      </c>
      <c r="AA212" s="1" t="s">
        <v>86</v>
      </c>
      <c r="AB212" s="1" t="s">
        <v>162</v>
      </c>
      <c r="AC212" s="1" t="s">
        <v>88</v>
      </c>
      <c r="AD212" s="1" t="s">
        <v>89</v>
      </c>
      <c r="AE212" s="1" t="s">
        <v>234</v>
      </c>
      <c r="AF212" s="1" t="s">
        <v>91</v>
      </c>
      <c r="AG212" s="1" t="s">
        <v>0</v>
      </c>
      <c r="AH212" s="1" t="s">
        <v>592</v>
      </c>
      <c r="AI212" s="1" t="s">
        <v>77</v>
      </c>
      <c r="AJ212" s="8">
        <v>1.45</v>
      </c>
      <c r="AK212" s="1" t="s">
        <v>111</v>
      </c>
      <c r="AL212" s="8">
        <v>38.23</v>
      </c>
      <c r="AM212" s="8">
        <v>40.21</v>
      </c>
      <c r="AN212" s="8">
        <v>46.79</v>
      </c>
      <c r="AO212" s="8">
        <v>16.46</v>
      </c>
      <c r="AP212" s="1" t="s">
        <v>279</v>
      </c>
      <c r="AQ212" s="1" t="s">
        <v>164</v>
      </c>
      <c r="AR212" s="1" t="s">
        <v>77</v>
      </c>
      <c r="AS212" s="1" t="s">
        <v>0</v>
      </c>
      <c r="AT212" s="1" t="s">
        <v>96</v>
      </c>
      <c r="AU212" s="8">
        <v>5.02</v>
      </c>
      <c r="AV212" s="1" t="s">
        <v>77</v>
      </c>
      <c r="AW212" s="7" t="s">
        <v>97</v>
      </c>
      <c r="AX212" s="7" t="s">
        <v>68</v>
      </c>
      <c r="AY212" s="1" t="s">
        <v>556</v>
      </c>
    </row>
    <row r="213" spans="1:51" x14ac:dyDescent="0.25">
      <c r="A213" s="6">
        <v>208</v>
      </c>
      <c r="B213" s="7" t="s">
        <v>70</v>
      </c>
      <c r="C213" s="1" t="s">
        <v>734</v>
      </c>
      <c r="D213" s="1" t="s">
        <v>72</v>
      </c>
      <c r="E213" s="1" t="s">
        <v>73</v>
      </c>
      <c r="F213" s="8">
        <v>2</v>
      </c>
      <c r="G213" s="1" t="s">
        <v>301</v>
      </c>
      <c r="H213" s="1" t="s">
        <v>142</v>
      </c>
      <c r="I213" s="1" t="s">
        <v>76</v>
      </c>
      <c r="J213" s="9">
        <v>9200</v>
      </c>
      <c r="K213" s="9">
        <v>18400</v>
      </c>
      <c r="L213" s="8">
        <v>-31.75</v>
      </c>
      <c r="M213" s="8">
        <v>6279</v>
      </c>
      <c r="N213" s="8">
        <v>12558</v>
      </c>
      <c r="O213" s="1" t="s">
        <v>77</v>
      </c>
      <c r="P213" s="1" t="s">
        <v>78</v>
      </c>
      <c r="Q213" s="1" t="s">
        <v>78</v>
      </c>
      <c r="R213" s="1" t="s">
        <v>96</v>
      </c>
      <c r="S213" s="10">
        <v>61</v>
      </c>
      <c r="T213" s="6">
        <v>61</v>
      </c>
      <c r="U213" s="1" t="s">
        <v>735</v>
      </c>
      <c r="V213" s="1" t="s">
        <v>81</v>
      </c>
      <c r="W213" s="1" t="s">
        <v>151</v>
      </c>
      <c r="X213" s="1" t="s">
        <v>83</v>
      </c>
      <c r="Y213" s="1" t="s">
        <v>223</v>
      </c>
      <c r="Z213" s="1" t="s">
        <v>85</v>
      </c>
      <c r="AA213" s="1" t="s">
        <v>86</v>
      </c>
      <c r="AB213" s="1" t="s">
        <v>87</v>
      </c>
      <c r="AC213" s="1" t="s">
        <v>101</v>
      </c>
      <c r="AD213" s="1" t="s">
        <v>285</v>
      </c>
      <c r="AE213" s="1" t="s">
        <v>234</v>
      </c>
      <c r="AF213" s="1" t="s">
        <v>91</v>
      </c>
      <c r="AG213" s="1" t="s">
        <v>0</v>
      </c>
      <c r="AH213" s="1" t="s">
        <v>92</v>
      </c>
      <c r="AI213" s="1" t="s">
        <v>77</v>
      </c>
      <c r="AJ213" s="8">
        <v>1.45</v>
      </c>
      <c r="AK213" s="1" t="s">
        <v>122</v>
      </c>
      <c r="AL213" s="8">
        <v>39.87</v>
      </c>
      <c r="AM213" s="8">
        <v>43.45</v>
      </c>
      <c r="AN213" s="8">
        <v>38.08</v>
      </c>
      <c r="AO213" s="8">
        <v>12.77</v>
      </c>
      <c r="AP213" s="1" t="s">
        <v>736</v>
      </c>
      <c r="AQ213" s="1" t="s">
        <v>77</v>
      </c>
      <c r="AR213" s="1" t="s">
        <v>77</v>
      </c>
      <c r="AS213" s="1" t="s">
        <v>0</v>
      </c>
      <c r="AT213" s="1" t="s">
        <v>96</v>
      </c>
      <c r="AU213" s="8">
        <v>4.75</v>
      </c>
      <c r="AV213" s="1" t="s">
        <v>77</v>
      </c>
      <c r="AW213" s="7" t="s">
        <v>97</v>
      </c>
      <c r="AX213" s="7" t="s">
        <v>68</v>
      </c>
      <c r="AY213" s="1" t="s">
        <v>556</v>
      </c>
    </row>
    <row r="214" spans="1:51" x14ac:dyDescent="0.25">
      <c r="A214" s="6">
        <v>209</v>
      </c>
      <c r="B214" s="7" t="s">
        <v>70</v>
      </c>
      <c r="C214" s="1" t="s">
        <v>737</v>
      </c>
      <c r="D214" s="1" t="s">
        <v>72</v>
      </c>
      <c r="E214" s="1" t="s">
        <v>73</v>
      </c>
      <c r="F214" s="8">
        <v>2.01</v>
      </c>
      <c r="G214" s="1" t="s">
        <v>301</v>
      </c>
      <c r="H214" s="1" t="s">
        <v>142</v>
      </c>
      <c r="I214" s="1" t="s">
        <v>76</v>
      </c>
      <c r="J214" s="9">
        <v>9200</v>
      </c>
      <c r="K214" s="9">
        <v>18492</v>
      </c>
      <c r="L214" s="8">
        <v>-27</v>
      </c>
      <c r="M214" s="8">
        <v>6716</v>
      </c>
      <c r="N214" s="8">
        <v>13499.16</v>
      </c>
      <c r="O214" s="1" t="s">
        <v>77</v>
      </c>
      <c r="P214" s="1" t="s">
        <v>78</v>
      </c>
      <c r="Q214" s="1" t="s">
        <v>78</v>
      </c>
      <c r="R214" s="1" t="s">
        <v>96</v>
      </c>
      <c r="S214" s="10">
        <v>62.5</v>
      </c>
      <c r="T214" s="6">
        <v>58</v>
      </c>
      <c r="U214" s="1" t="s">
        <v>738</v>
      </c>
      <c r="V214" s="1" t="s">
        <v>81</v>
      </c>
      <c r="W214" s="1" t="s">
        <v>82</v>
      </c>
      <c r="X214" s="1" t="s">
        <v>152</v>
      </c>
      <c r="Y214" s="1" t="s">
        <v>223</v>
      </c>
      <c r="Z214" s="1" t="s">
        <v>245</v>
      </c>
      <c r="AA214" s="1" t="s">
        <v>86</v>
      </c>
      <c r="AB214" s="1" t="s">
        <v>162</v>
      </c>
      <c r="AC214" s="1" t="s">
        <v>88</v>
      </c>
      <c r="AD214" s="1" t="s">
        <v>89</v>
      </c>
      <c r="AE214" s="1" t="s">
        <v>234</v>
      </c>
      <c r="AF214" s="1" t="s">
        <v>91</v>
      </c>
      <c r="AG214" s="1" t="s">
        <v>0</v>
      </c>
      <c r="AH214" s="1" t="s">
        <v>92</v>
      </c>
      <c r="AI214" s="1" t="s">
        <v>128</v>
      </c>
      <c r="AJ214" s="8">
        <v>1.47</v>
      </c>
      <c r="AK214" s="1" t="s">
        <v>134</v>
      </c>
      <c r="AL214" s="8">
        <v>39.61</v>
      </c>
      <c r="AM214" s="8">
        <v>42.77</v>
      </c>
      <c r="AN214" s="8">
        <v>41.2</v>
      </c>
      <c r="AO214" s="8">
        <v>16.15</v>
      </c>
      <c r="AP214" s="1" t="s">
        <v>739</v>
      </c>
      <c r="AQ214" s="1" t="s">
        <v>247</v>
      </c>
      <c r="AR214" s="1" t="s">
        <v>77</v>
      </c>
      <c r="AS214" s="1" t="s">
        <v>0</v>
      </c>
      <c r="AT214" s="1" t="s">
        <v>96</v>
      </c>
      <c r="AU214" s="8">
        <v>4.12</v>
      </c>
      <c r="AV214" s="1" t="s">
        <v>77</v>
      </c>
      <c r="AW214" s="7" t="s">
        <v>97</v>
      </c>
      <c r="AX214" s="7" t="s">
        <v>68</v>
      </c>
      <c r="AY214" s="1" t="s">
        <v>556</v>
      </c>
    </row>
    <row r="215" spans="1:51" x14ac:dyDescent="0.25">
      <c r="A215" s="6">
        <v>210</v>
      </c>
      <c r="B215" s="7" t="s">
        <v>70</v>
      </c>
      <c r="C215" s="1" t="s">
        <v>740</v>
      </c>
      <c r="D215" s="1" t="s">
        <v>72</v>
      </c>
      <c r="E215" s="1" t="s">
        <v>73</v>
      </c>
      <c r="F215" s="8">
        <v>2.01</v>
      </c>
      <c r="G215" s="1" t="s">
        <v>301</v>
      </c>
      <c r="H215" s="1" t="s">
        <v>142</v>
      </c>
      <c r="I215" s="1" t="s">
        <v>76</v>
      </c>
      <c r="J215" s="9">
        <v>9200</v>
      </c>
      <c r="K215" s="9">
        <v>18492</v>
      </c>
      <c r="L215" s="8">
        <v>-23.83</v>
      </c>
      <c r="M215" s="8">
        <v>7007.639999999999</v>
      </c>
      <c r="N215" s="8">
        <v>14085.36</v>
      </c>
      <c r="O215" s="1" t="s">
        <v>77</v>
      </c>
      <c r="P215" s="1" t="s">
        <v>78</v>
      </c>
      <c r="Q215" s="1" t="s">
        <v>78</v>
      </c>
      <c r="R215" s="1" t="s">
        <v>96</v>
      </c>
      <c r="S215" s="10">
        <v>62.6</v>
      </c>
      <c r="T215" s="6">
        <v>61</v>
      </c>
      <c r="U215" s="1" t="s">
        <v>741</v>
      </c>
      <c r="V215" s="1" t="s">
        <v>81</v>
      </c>
      <c r="W215" s="1" t="s">
        <v>151</v>
      </c>
      <c r="X215" s="1" t="s">
        <v>152</v>
      </c>
      <c r="Y215" s="1" t="s">
        <v>223</v>
      </c>
      <c r="Z215" s="1" t="s">
        <v>245</v>
      </c>
      <c r="AA215" s="1" t="s">
        <v>86</v>
      </c>
      <c r="AB215" s="1" t="s">
        <v>162</v>
      </c>
      <c r="AC215" s="1" t="s">
        <v>101</v>
      </c>
      <c r="AD215" s="1" t="s">
        <v>89</v>
      </c>
      <c r="AE215" s="1" t="s">
        <v>234</v>
      </c>
      <c r="AF215" s="1" t="s">
        <v>91</v>
      </c>
      <c r="AG215" s="1" t="s">
        <v>96</v>
      </c>
      <c r="AH215" s="1" t="s">
        <v>413</v>
      </c>
      <c r="AI215" s="1" t="s">
        <v>414</v>
      </c>
      <c r="AJ215" s="8">
        <v>1.5</v>
      </c>
      <c r="AK215" s="1" t="s">
        <v>111</v>
      </c>
      <c r="AL215" s="17">
        <v>0</v>
      </c>
      <c r="AM215" s="17">
        <v>0</v>
      </c>
      <c r="AN215" s="17">
        <v>0</v>
      </c>
      <c r="AO215" s="17">
        <v>0</v>
      </c>
      <c r="AP215" s="1" t="s">
        <v>680</v>
      </c>
      <c r="AQ215" s="1" t="s">
        <v>290</v>
      </c>
      <c r="AR215" s="1" t="s">
        <v>77</v>
      </c>
      <c r="AS215" s="1" t="s">
        <v>0</v>
      </c>
      <c r="AT215" s="1" t="s">
        <v>96</v>
      </c>
      <c r="AU215" s="17">
        <v>0</v>
      </c>
      <c r="AV215" s="1" t="s">
        <v>77</v>
      </c>
      <c r="AW215" s="7" t="s">
        <v>97</v>
      </c>
      <c r="AX215" s="7" t="s">
        <v>68</v>
      </c>
      <c r="AY215" s="1" t="s">
        <v>556</v>
      </c>
    </row>
    <row r="216" spans="1:51" x14ac:dyDescent="0.25">
      <c r="A216" s="6">
        <v>211</v>
      </c>
      <c r="B216" s="7" t="s">
        <v>70</v>
      </c>
      <c r="C216" s="1" t="s">
        <v>742</v>
      </c>
      <c r="D216" s="1" t="s">
        <v>72</v>
      </c>
      <c r="E216" s="1" t="s">
        <v>73</v>
      </c>
      <c r="F216" s="8">
        <v>2.01</v>
      </c>
      <c r="G216" s="1" t="s">
        <v>301</v>
      </c>
      <c r="H216" s="1" t="s">
        <v>226</v>
      </c>
      <c r="I216" s="1" t="s">
        <v>76</v>
      </c>
      <c r="J216" s="9">
        <v>8500</v>
      </c>
      <c r="K216" s="9">
        <v>17085</v>
      </c>
      <c r="L216" s="8">
        <v>-39.44</v>
      </c>
      <c r="M216" s="8">
        <v>5147.6</v>
      </c>
      <c r="N216" s="8">
        <v>10346.68</v>
      </c>
      <c r="O216" s="1" t="s">
        <v>77</v>
      </c>
      <c r="P216" s="1" t="s">
        <v>78</v>
      </c>
      <c r="Q216" s="1" t="s">
        <v>78</v>
      </c>
      <c r="R216" s="1" t="s">
        <v>120</v>
      </c>
      <c r="S216" s="10">
        <v>63.3</v>
      </c>
      <c r="T216" s="6">
        <v>61</v>
      </c>
      <c r="U216" s="1" t="s">
        <v>743</v>
      </c>
      <c r="V216" s="1" t="s">
        <v>81</v>
      </c>
      <c r="W216" s="1" t="s">
        <v>151</v>
      </c>
      <c r="X216" s="1" t="s">
        <v>152</v>
      </c>
      <c r="Y216" s="1" t="s">
        <v>223</v>
      </c>
      <c r="Z216" s="1" t="s">
        <v>85</v>
      </c>
      <c r="AA216" s="1" t="s">
        <v>86</v>
      </c>
      <c r="AB216" s="1" t="s">
        <v>104</v>
      </c>
      <c r="AC216" s="1" t="s">
        <v>117</v>
      </c>
      <c r="AD216" s="1" t="s">
        <v>89</v>
      </c>
      <c r="AE216" s="1" t="s">
        <v>234</v>
      </c>
      <c r="AF216" s="1" t="s">
        <v>91</v>
      </c>
      <c r="AG216" s="1" t="s">
        <v>0</v>
      </c>
      <c r="AH216" s="1" t="s">
        <v>92</v>
      </c>
      <c r="AI216" s="1" t="s">
        <v>77</v>
      </c>
      <c r="AJ216" s="8">
        <v>1.41</v>
      </c>
      <c r="AK216" s="1" t="s">
        <v>107</v>
      </c>
      <c r="AL216" s="8">
        <v>39.27</v>
      </c>
      <c r="AM216" s="8">
        <v>41.25</v>
      </c>
      <c r="AN216" s="8">
        <v>46.25</v>
      </c>
      <c r="AO216" s="8">
        <v>16.98</v>
      </c>
      <c r="AP216" s="1" t="s">
        <v>521</v>
      </c>
      <c r="AQ216" s="1" t="s">
        <v>164</v>
      </c>
      <c r="AR216" s="1" t="s">
        <v>77</v>
      </c>
      <c r="AS216" s="1" t="s">
        <v>124</v>
      </c>
      <c r="AT216" s="1" t="s">
        <v>96</v>
      </c>
      <c r="AU216" s="8">
        <v>5.04</v>
      </c>
      <c r="AV216" s="1" t="s">
        <v>77</v>
      </c>
      <c r="AW216" s="7" t="s">
        <v>97</v>
      </c>
      <c r="AX216" s="7" t="s">
        <v>68</v>
      </c>
      <c r="AY216" s="1" t="s">
        <v>556</v>
      </c>
    </row>
    <row r="217" spans="1:51" x14ac:dyDescent="0.25">
      <c r="A217" s="6">
        <v>212</v>
      </c>
      <c r="B217" s="7" t="s">
        <v>70</v>
      </c>
      <c r="C217" s="1" t="s">
        <v>744</v>
      </c>
      <c r="D217" s="1" t="s">
        <v>72</v>
      </c>
      <c r="E217" s="1" t="s">
        <v>73</v>
      </c>
      <c r="F217" s="8">
        <v>2</v>
      </c>
      <c r="G217" s="1" t="s">
        <v>301</v>
      </c>
      <c r="H217" s="1" t="s">
        <v>226</v>
      </c>
      <c r="I217" s="1" t="s">
        <v>76</v>
      </c>
      <c r="J217" s="9">
        <v>8500</v>
      </c>
      <c r="K217" s="9">
        <v>17000</v>
      </c>
      <c r="L217" s="8">
        <v>-38.77</v>
      </c>
      <c r="M217" s="8">
        <v>5204.55</v>
      </c>
      <c r="N217" s="8">
        <v>10409.1</v>
      </c>
      <c r="O217" s="1" t="s">
        <v>77</v>
      </c>
      <c r="P217" s="1" t="s">
        <v>78</v>
      </c>
      <c r="Q217" s="1" t="s">
        <v>78</v>
      </c>
      <c r="R217" s="1" t="s">
        <v>79</v>
      </c>
      <c r="S217" s="10">
        <v>61.2</v>
      </c>
      <c r="T217" s="6">
        <v>61</v>
      </c>
      <c r="U217" s="1" t="s">
        <v>745</v>
      </c>
      <c r="V217" s="1" t="s">
        <v>81</v>
      </c>
      <c r="W217" s="1" t="s">
        <v>186</v>
      </c>
      <c r="X217" s="1" t="s">
        <v>152</v>
      </c>
      <c r="Y217" s="1" t="s">
        <v>223</v>
      </c>
      <c r="Z217" s="1" t="s">
        <v>85</v>
      </c>
      <c r="AA217" s="1" t="s">
        <v>86</v>
      </c>
      <c r="AB217" s="1" t="s">
        <v>87</v>
      </c>
      <c r="AC217" s="1" t="s">
        <v>88</v>
      </c>
      <c r="AD217" s="1" t="s">
        <v>89</v>
      </c>
      <c r="AE217" s="1" t="s">
        <v>234</v>
      </c>
      <c r="AF217" s="1" t="s">
        <v>91</v>
      </c>
      <c r="AG217" s="1" t="s">
        <v>0</v>
      </c>
      <c r="AH217" s="1" t="s">
        <v>92</v>
      </c>
      <c r="AI217" s="1" t="s">
        <v>106</v>
      </c>
      <c r="AJ217" s="8">
        <v>1.45</v>
      </c>
      <c r="AK217" s="1" t="s">
        <v>238</v>
      </c>
      <c r="AL217" s="8">
        <v>39.29</v>
      </c>
      <c r="AM217" s="8">
        <v>42.26</v>
      </c>
      <c r="AN217" s="8">
        <v>40.71</v>
      </c>
      <c r="AO217" s="8">
        <v>13.93</v>
      </c>
      <c r="AP217" s="1" t="s">
        <v>326</v>
      </c>
      <c r="AQ217" s="1" t="s">
        <v>206</v>
      </c>
      <c r="AR217" s="1" t="s">
        <v>77</v>
      </c>
      <c r="AS217" s="1" t="s">
        <v>0</v>
      </c>
      <c r="AT217" s="1" t="s">
        <v>96</v>
      </c>
      <c r="AU217" s="8">
        <v>4.77</v>
      </c>
      <c r="AV217" s="1" t="s">
        <v>77</v>
      </c>
      <c r="AW217" s="7" t="s">
        <v>97</v>
      </c>
      <c r="AX217" s="7" t="s">
        <v>68</v>
      </c>
      <c r="AY217" s="1" t="s">
        <v>556</v>
      </c>
    </row>
    <row r="218" spans="1:51" x14ac:dyDescent="0.25">
      <c r="A218" s="6">
        <v>213</v>
      </c>
      <c r="B218" s="7" t="s">
        <v>70</v>
      </c>
      <c r="C218" s="1" t="s">
        <v>746</v>
      </c>
      <c r="D218" s="1" t="s">
        <v>72</v>
      </c>
      <c r="E218" s="1" t="s">
        <v>73</v>
      </c>
      <c r="F218" s="8">
        <v>2.01</v>
      </c>
      <c r="G218" s="1" t="s">
        <v>301</v>
      </c>
      <c r="H218" s="1" t="s">
        <v>226</v>
      </c>
      <c r="I218" s="1" t="s">
        <v>76</v>
      </c>
      <c r="J218" s="9">
        <v>8500</v>
      </c>
      <c r="K218" s="9">
        <v>17085</v>
      </c>
      <c r="L218" s="8">
        <v>-32.34</v>
      </c>
      <c r="M218" s="8">
        <v>5751.1</v>
      </c>
      <c r="N218" s="8">
        <v>11559.71</v>
      </c>
      <c r="O218" s="1" t="s">
        <v>77</v>
      </c>
      <c r="P218" s="1" t="s">
        <v>78</v>
      </c>
      <c r="Q218" s="1" t="s">
        <v>78</v>
      </c>
      <c r="R218" s="1" t="s">
        <v>96</v>
      </c>
      <c r="S218" s="10">
        <v>61.9</v>
      </c>
      <c r="T218" s="6">
        <v>60</v>
      </c>
      <c r="U218" s="1" t="s">
        <v>747</v>
      </c>
      <c r="V218" s="1" t="s">
        <v>81</v>
      </c>
      <c r="W218" s="1" t="s">
        <v>151</v>
      </c>
      <c r="X218" s="1" t="s">
        <v>152</v>
      </c>
      <c r="Y218" s="1" t="s">
        <v>223</v>
      </c>
      <c r="Z218" s="1" t="s">
        <v>245</v>
      </c>
      <c r="AA218" s="1" t="s">
        <v>86</v>
      </c>
      <c r="AB218" s="1" t="s">
        <v>104</v>
      </c>
      <c r="AC218" s="1" t="s">
        <v>88</v>
      </c>
      <c r="AD218" s="1" t="s">
        <v>101</v>
      </c>
      <c r="AE218" s="1" t="s">
        <v>234</v>
      </c>
      <c r="AF218" s="1" t="s">
        <v>91</v>
      </c>
      <c r="AG218" s="1" t="s">
        <v>0</v>
      </c>
      <c r="AH218" s="1" t="s">
        <v>92</v>
      </c>
      <c r="AI218" s="1" t="s">
        <v>77</v>
      </c>
      <c r="AJ218" s="8">
        <v>1.5</v>
      </c>
      <c r="AK218" s="1" t="s">
        <v>512</v>
      </c>
      <c r="AL218" s="8">
        <v>40.17</v>
      </c>
      <c r="AM218" s="8">
        <v>43.45</v>
      </c>
      <c r="AN218" s="8">
        <v>40.11</v>
      </c>
      <c r="AO218" s="8">
        <v>14.41</v>
      </c>
      <c r="AP218" s="1" t="s">
        <v>748</v>
      </c>
      <c r="AQ218" s="1" t="s">
        <v>290</v>
      </c>
      <c r="AR218" s="1" t="s">
        <v>77</v>
      </c>
      <c r="AS218" s="1" t="s">
        <v>0</v>
      </c>
      <c r="AT218" s="1" t="s">
        <v>96</v>
      </c>
      <c r="AU218" s="8">
        <v>4.05</v>
      </c>
      <c r="AV218" s="1" t="s">
        <v>77</v>
      </c>
      <c r="AW218" s="7" t="s">
        <v>97</v>
      </c>
      <c r="AX218" s="7" t="s">
        <v>68</v>
      </c>
      <c r="AY218" s="1" t="s">
        <v>556</v>
      </c>
    </row>
    <row r="219" spans="1:51" x14ac:dyDescent="0.25">
      <c r="A219" s="6">
        <v>214</v>
      </c>
      <c r="B219" s="7" t="s">
        <v>70</v>
      </c>
      <c r="C219" s="1" t="s">
        <v>749</v>
      </c>
      <c r="D219" s="1" t="s">
        <v>72</v>
      </c>
      <c r="E219" s="1" t="s">
        <v>73</v>
      </c>
      <c r="F219" s="8">
        <v>2.01</v>
      </c>
      <c r="G219" s="1" t="s">
        <v>301</v>
      </c>
      <c r="H219" s="1" t="s">
        <v>226</v>
      </c>
      <c r="I219" s="1" t="s">
        <v>76</v>
      </c>
      <c r="J219" s="9">
        <v>8500</v>
      </c>
      <c r="K219" s="9">
        <v>17085</v>
      </c>
      <c r="L219" s="8">
        <v>-31</v>
      </c>
      <c r="M219" s="8">
        <v>5865</v>
      </c>
      <c r="N219" s="8">
        <v>11788.65</v>
      </c>
      <c r="O219" s="1" t="s">
        <v>77</v>
      </c>
      <c r="P219" s="1" t="s">
        <v>78</v>
      </c>
      <c r="Q219" s="1" t="s">
        <v>78</v>
      </c>
      <c r="R219" s="1" t="s">
        <v>96</v>
      </c>
      <c r="S219" s="10">
        <v>62.6</v>
      </c>
      <c r="T219" s="6">
        <v>57</v>
      </c>
      <c r="U219" s="1" t="s">
        <v>750</v>
      </c>
      <c r="V219" s="1" t="s">
        <v>81</v>
      </c>
      <c r="W219" s="1" t="s">
        <v>101</v>
      </c>
      <c r="X219" s="1" t="s">
        <v>152</v>
      </c>
      <c r="Y219" s="1" t="s">
        <v>223</v>
      </c>
      <c r="Z219" s="1" t="s">
        <v>245</v>
      </c>
      <c r="AA219" s="1" t="s">
        <v>86</v>
      </c>
      <c r="AB219" s="1" t="s">
        <v>87</v>
      </c>
      <c r="AC219" s="1" t="s">
        <v>117</v>
      </c>
      <c r="AD219" s="1" t="s">
        <v>89</v>
      </c>
      <c r="AE219" s="1" t="s">
        <v>234</v>
      </c>
      <c r="AF219" s="1" t="s">
        <v>91</v>
      </c>
      <c r="AG219" s="1" t="s">
        <v>0</v>
      </c>
      <c r="AH219" s="1" t="s">
        <v>92</v>
      </c>
      <c r="AI219" s="1" t="s">
        <v>106</v>
      </c>
      <c r="AJ219" s="8">
        <v>1.45</v>
      </c>
      <c r="AK219" s="1" t="s">
        <v>299</v>
      </c>
      <c r="AL219" s="8">
        <v>40.08</v>
      </c>
      <c r="AM219" s="8">
        <v>43.3</v>
      </c>
      <c r="AN219" s="8">
        <v>38.1</v>
      </c>
      <c r="AO219" s="8">
        <v>14.08</v>
      </c>
      <c r="AP219" s="1" t="s">
        <v>751</v>
      </c>
      <c r="AQ219" s="1" t="s">
        <v>752</v>
      </c>
      <c r="AR219" s="1" t="s">
        <v>77</v>
      </c>
      <c r="AS219" s="1" t="s">
        <v>0</v>
      </c>
      <c r="AT219" s="1" t="s">
        <v>96</v>
      </c>
      <c r="AU219" s="8">
        <v>4.82</v>
      </c>
      <c r="AV219" s="1" t="s">
        <v>77</v>
      </c>
      <c r="AW219" s="7" t="s">
        <v>97</v>
      </c>
      <c r="AX219" s="7" t="s">
        <v>68</v>
      </c>
      <c r="AY219" s="1" t="s">
        <v>556</v>
      </c>
    </row>
    <row r="220" spans="1:51" x14ac:dyDescent="0.25">
      <c r="A220" s="6">
        <v>215</v>
      </c>
      <c r="B220" s="7" t="s">
        <v>70</v>
      </c>
      <c r="C220" s="1" t="s">
        <v>753</v>
      </c>
      <c r="D220" s="1" t="s">
        <v>72</v>
      </c>
      <c r="E220" s="1" t="s">
        <v>73</v>
      </c>
      <c r="F220" s="8">
        <v>2.01</v>
      </c>
      <c r="G220" s="1" t="s">
        <v>301</v>
      </c>
      <c r="H220" s="1" t="s">
        <v>226</v>
      </c>
      <c r="I220" s="1" t="s">
        <v>76</v>
      </c>
      <c r="J220" s="9">
        <v>8500</v>
      </c>
      <c r="K220" s="9">
        <v>17085</v>
      </c>
      <c r="L220" s="8">
        <v>-29.35</v>
      </c>
      <c r="M220" s="8">
        <v>6005.25</v>
      </c>
      <c r="N220" s="8">
        <v>12070.55</v>
      </c>
      <c r="O220" s="1" t="s">
        <v>77</v>
      </c>
      <c r="P220" s="1" t="s">
        <v>78</v>
      </c>
      <c r="Q220" s="1" t="s">
        <v>78</v>
      </c>
      <c r="R220" s="1" t="s">
        <v>96</v>
      </c>
      <c r="S220" s="10">
        <v>61.2</v>
      </c>
      <c r="T220" s="6">
        <v>62</v>
      </c>
      <c r="U220" s="1" t="s">
        <v>754</v>
      </c>
      <c r="V220" s="1" t="s">
        <v>81</v>
      </c>
      <c r="W220" s="1" t="s">
        <v>151</v>
      </c>
      <c r="X220" s="1" t="s">
        <v>101</v>
      </c>
      <c r="Y220" s="1" t="s">
        <v>223</v>
      </c>
      <c r="Z220" s="1" t="s">
        <v>245</v>
      </c>
      <c r="AA220" s="1" t="s">
        <v>86</v>
      </c>
      <c r="AB220" s="1" t="s">
        <v>87</v>
      </c>
      <c r="AC220" s="1" t="s">
        <v>197</v>
      </c>
      <c r="AD220" s="1" t="s">
        <v>89</v>
      </c>
      <c r="AE220" s="1" t="s">
        <v>234</v>
      </c>
      <c r="AF220" s="1" t="s">
        <v>91</v>
      </c>
      <c r="AG220" s="1" t="s">
        <v>0</v>
      </c>
      <c r="AH220" s="1" t="s">
        <v>92</v>
      </c>
      <c r="AI220" s="1" t="s">
        <v>77</v>
      </c>
      <c r="AJ220" s="8">
        <v>1.5</v>
      </c>
      <c r="AK220" s="1" t="s">
        <v>153</v>
      </c>
      <c r="AL220" s="8">
        <v>38.13</v>
      </c>
      <c r="AM220" s="8">
        <v>40.26</v>
      </c>
      <c r="AN220" s="8">
        <v>44.69</v>
      </c>
      <c r="AO220" s="8">
        <v>16.1</v>
      </c>
      <c r="AP220" s="1" t="s">
        <v>235</v>
      </c>
      <c r="AQ220" s="1" t="s">
        <v>728</v>
      </c>
      <c r="AR220" s="1" t="s">
        <v>77</v>
      </c>
      <c r="AS220" s="1" t="s">
        <v>0</v>
      </c>
      <c r="AT220" s="1" t="s">
        <v>96</v>
      </c>
      <c r="AU220" s="8">
        <v>4.81</v>
      </c>
      <c r="AV220" s="1" t="s">
        <v>77</v>
      </c>
      <c r="AW220" s="7" t="s">
        <v>97</v>
      </c>
      <c r="AX220" s="7" t="s">
        <v>68</v>
      </c>
      <c r="AY220" s="1" t="s">
        <v>556</v>
      </c>
    </row>
    <row r="221" spans="1:51" x14ac:dyDescent="0.25">
      <c r="A221" s="6">
        <v>216</v>
      </c>
      <c r="B221" s="7" t="s">
        <v>70</v>
      </c>
      <c r="C221" s="1" t="s">
        <v>755</v>
      </c>
      <c r="D221" s="1" t="s">
        <v>72</v>
      </c>
      <c r="E221" s="1" t="s">
        <v>73</v>
      </c>
      <c r="F221" s="8">
        <v>2.01</v>
      </c>
      <c r="G221" s="1" t="s">
        <v>301</v>
      </c>
      <c r="H221" s="1" t="s">
        <v>226</v>
      </c>
      <c r="I221" s="1" t="s">
        <v>76</v>
      </c>
      <c r="J221" s="9">
        <v>8500</v>
      </c>
      <c r="K221" s="9">
        <v>17085</v>
      </c>
      <c r="L221" s="8">
        <v>-29.07</v>
      </c>
      <c r="M221" s="8">
        <v>6029.05</v>
      </c>
      <c r="N221" s="8">
        <v>12118.39</v>
      </c>
      <c r="O221" s="1" t="s">
        <v>77</v>
      </c>
      <c r="P221" s="1" t="s">
        <v>78</v>
      </c>
      <c r="Q221" s="1" t="s">
        <v>78</v>
      </c>
      <c r="R221" s="1" t="s">
        <v>96</v>
      </c>
      <c r="S221" s="10">
        <v>61.1</v>
      </c>
      <c r="T221" s="6">
        <v>60</v>
      </c>
      <c r="U221" s="1" t="s">
        <v>756</v>
      </c>
      <c r="V221" s="1" t="s">
        <v>81</v>
      </c>
      <c r="W221" s="1" t="s">
        <v>101</v>
      </c>
      <c r="X221" s="1" t="s">
        <v>101</v>
      </c>
      <c r="Y221" s="1" t="s">
        <v>223</v>
      </c>
      <c r="Z221" s="1" t="s">
        <v>245</v>
      </c>
      <c r="AA221" s="1" t="s">
        <v>86</v>
      </c>
      <c r="AB221" s="1" t="s">
        <v>104</v>
      </c>
      <c r="AC221" s="1" t="s">
        <v>88</v>
      </c>
      <c r="AD221" s="1" t="s">
        <v>101</v>
      </c>
      <c r="AE221" s="1" t="s">
        <v>234</v>
      </c>
      <c r="AF221" s="1" t="s">
        <v>91</v>
      </c>
      <c r="AG221" s="1" t="s">
        <v>0</v>
      </c>
      <c r="AH221" s="1" t="s">
        <v>92</v>
      </c>
      <c r="AI221" s="1" t="s">
        <v>77</v>
      </c>
      <c r="AJ221" s="8">
        <v>1.45</v>
      </c>
      <c r="AK221" s="1" t="s">
        <v>93</v>
      </c>
      <c r="AL221" s="8">
        <v>37.77</v>
      </c>
      <c r="AM221" s="8">
        <v>40.09</v>
      </c>
      <c r="AN221" s="8">
        <v>43.26</v>
      </c>
      <c r="AO221" s="8">
        <v>16.22</v>
      </c>
      <c r="AP221" s="1" t="s">
        <v>757</v>
      </c>
      <c r="AQ221" s="1" t="s">
        <v>349</v>
      </c>
      <c r="AR221" s="1" t="s">
        <v>77</v>
      </c>
      <c r="AS221" s="1" t="s">
        <v>0</v>
      </c>
      <c r="AT221" s="1" t="s">
        <v>96</v>
      </c>
      <c r="AU221" s="8">
        <v>4.91</v>
      </c>
      <c r="AV221" s="1" t="s">
        <v>77</v>
      </c>
      <c r="AW221" s="7" t="s">
        <v>97</v>
      </c>
      <c r="AX221" s="7" t="s">
        <v>68</v>
      </c>
      <c r="AY221" s="1" t="s">
        <v>556</v>
      </c>
    </row>
    <row r="222" spans="1:51" x14ac:dyDescent="0.25">
      <c r="A222" s="6">
        <v>217</v>
      </c>
      <c r="B222" s="7" t="s">
        <v>70</v>
      </c>
      <c r="C222" s="1" t="s">
        <v>758</v>
      </c>
      <c r="D222" s="1" t="s">
        <v>72</v>
      </c>
      <c r="E222" s="1" t="s">
        <v>73</v>
      </c>
      <c r="F222" s="8">
        <v>2.01</v>
      </c>
      <c r="G222" s="1" t="s">
        <v>301</v>
      </c>
      <c r="H222" s="1" t="s">
        <v>226</v>
      </c>
      <c r="I222" s="1" t="s">
        <v>76</v>
      </c>
      <c r="J222" s="9">
        <v>8500</v>
      </c>
      <c r="K222" s="9">
        <v>17085</v>
      </c>
      <c r="L222" s="8">
        <v>-28</v>
      </c>
      <c r="M222" s="8">
        <v>6120</v>
      </c>
      <c r="N222" s="8">
        <v>12301.2</v>
      </c>
      <c r="O222" s="1" t="s">
        <v>77</v>
      </c>
      <c r="P222" s="1" t="s">
        <v>78</v>
      </c>
      <c r="Q222" s="1" t="s">
        <v>78</v>
      </c>
      <c r="R222" s="1" t="s">
        <v>96</v>
      </c>
      <c r="S222" s="10">
        <v>63</v>
      </c>
      <c r="T222" s="6">
        <v>61</v>
      </c>
      <c r="U222" s="1" t="s">
        <v>759</v>
      </c>
      <c r="V222" s="1" t="s">
        <v>81</v>
      </c>
      <c r="W222" s="1" t="s">
        <v>151</v>
      </c>
      <c r="X222" s="1" t="s">
        <v>152</v>
      </c>
      <c r="Y222" s="1" t="s">
        <v>84</v>
      </c>
      <c r="Z222" s="1" t="s">
        <v>245</v>
      </c>
      <c r="AA222" s="1" t="s">
        <v>86</v>
      </c>
      <c r="AB222" s="1" t="s">
        <v>162</v>
      </c>
      <c r="AC222" s="1" t="s">
        <v>101</v>
      </c>
      <c r="AD222" s="1" t="s">
        <v>89</v>
      </c>
      <c r="AE222" s="1" t="s">
        <v>234</v>
      </c>
      <c r="AF222" s="1" t="s">
        <v>91</v>
      </c>
      <c r="AG222" s="1" t="s">
        <v>0</v>
      </c>
      <c r="AH222" s="1" t="s">
        <v>592</v>
      </c>
      <c r="AI222" s="1" t="s">
        <v>77</v>
      </c>
      <c r="AJ222" s="8">
        <v>1.43</v>
      </c>
      <c r="AK222" s="1" t="s">
        <v>93</v>
      </c>
      <c r="AL222" s="8">
        <v>41.05</v>
      </c>
      <c r="AM222" s="8">
        <v>44.51</v>
      </c>
      <c r="AN222" s="8">
        <v>39.83</v>
      </c>
      <c r="AO222" s="8">
        <v>13.58</v>
      </c>
      <c r="AP222" s="1" t="s">
        <v>760</v>
      </c>
      <c r="AQ222" s="1" t="s">
        <v>349</v>
      </c>
      <c r="AR222" s="1" t="s">
        <v>77</v>
      </c>
      <c r="AS222" s="1" t="s">
        <v>0</v>
      </c>
      <c r="AT222" s="1" t="s">
        <v>96</v>
      </c>
      <c r="AU222" s="8">
        <v>4.88</v>
      </c>
      <c r="AV222" s="1" t="s">
        <v>77</v>
      </c>
      <c r="AW222" s="7" t="s">
        <v>97</v>
      </c>
      <c r="AX222" s="7" t="s">
        <v>68</v>
      </c>
      <c r="AY222" s="1" t="s">
        <v>556</v>
      </c>
    </row>
    <row r="223" spans="1:51" x14ac:dyDescent="0.25">
      <c r="A223" s="6">
        <v>218</v>
      </c>
      <c r="B223" s="7" t="s">
        <v>70</v>
      </c>
      <c r="C223" s="1" t="s">
        <v>761</v>
      </c>
      <c r="D223" s="1" t="s">
        <v>72</v>
      </c>
      <c r="E223" s="1" t="s">
        <v>73</v>
      </c>
      <c r="F223" s="8">
        <v>2.5</v>
      </c>
      <c r="G223" s="1" t="s">
        <v>146</v>
      </c>
      <c r="H223" s="1" t="s">
        <v>75</v>
      </c>
      <c r="I223" s="1" t="s">
        <v>76</v>
      </c>
      <c r="J223" s="9">
        <v>19000</v>
      </c>
      <c r="K223" s="9">
        <v>47500</v>
      </c>
      <c r="L223" s="8">
        <v>-21.39</v>
      </c>
      <c r="M223" s="8">
        <v>14935.9</v>
      </c>
      <c r="N223" s="8">
        <v>37339.75</v>
      </c>
      <c r="O223" s="1" t="s">
        <v>77</v>
      </c>
      <c r="P223" s="1" t="s">
        <v>78</v>
      </c>
      <c r="Q223" s="1" t="s">
        <v>78</v>
      </c>
      <c r="R223" s="1" t="s">
        <v>79</v>
      </c>
      <c r="S223" s="10">
        <v>56.4</v>
      </c>
      <c r="T223" s="6">
        <v>62</v>
      </c>
      <c r="U223" s="1" t="s">
        <v>762</v>
      </c>
      <c r="V223" s="1" t="s">
        <v>81</v>
      </c>
      <c r="W223" s="1" t="s">
        <v>82</v>
      </c>
      <c r="X223" s="1" t="s">
        <v>152</v>
      </c>
      <c r="Y223" s="1" t="s">
        <v>84</v>
      </c>
      <c r="Z223" s="1" t="s">
        <v>101</v>
      </c>
      <c r="AA223" s="1" t="s">
        <v>86</v>
      </c>
      <c r="AB223" s="1" t="s">
        <v>87</v>
      </c>
      <c r="AC223" s="1" t="s">
        <v>88</v>
      </c>
      <c r="AD223" s="1" t="s">
        <v>101</v>
      </c>
      <c r="AE223" s="1" t="s">
        <v>105</v>
      </c>
      <c r="AF223" s="1" t="s">
        <v>91</v>
      </c>
      <c r="AG223" s="1" t="s">
        <v>0</v>
      </c>
      <c r="AH223" s="1" t="s">
        <v>92</v>
      </c>
      <c r="AI223" s="1" t="s">
        <v>106</v>
      </c>
      <c r="AJ223" s="8">
        <v>1.48</v>
      </c>
      <c r="AK223" s="1" t="s">
        <v>111</v>
      </c>
      <c r="AL223" s="8">
        <v>37.87</v>
      </c>
      <c r="AM223" s="8">
        <v>40.04</v>
      </c>
      <c r="AN223" s="8">
        <v>36.37</v>
      </c>
      <c r="AO223" s="8">
        <v>11.99</v>
      </c>
      <c r="AP223" s="1" t="s">
        <v>763</v>
      </c>
      <c r="AQ223" s="1" t="s">
        <v>136</v>
      </c>
      <c r="AR223" s="1" t="s">
        <v>77</v>
      </c>
      <c r="AS223" s="1" t="s">
        <v>0</v>
      </c>
      <c r="AT223" s="1" t="s">
        <v>96</v>
      </c>
      <c r="AU223" s="8">
        <v>4.25</v>
      </c>
      <c r="AV223" s="1" t="s">
        <v>77</v>
      </c>
      <c r="AW223" s="7" t="s">
        <v>97</v>
      </c>
      <c r="AX223" s="7" t="s">
        <v>68</v>
      </c>
      <c r="AY223" s="1" t="s">
        <v>764</v>
      </c>
    </row>
    <row r="224" spans="1:51" x14ac:dyDescent="0.25">
      <c r="A224" s="6">
        <v>219</v>
      </c>
      <c r="B224" s="7" t="s">
        <v>70</v>
      </c>
      <c r="C224" s="1" t="s">
        <v>765</v>
      </c>
      <c r="D224" s="1" t="s">
        <v>72</v>
      </c>
      <c r="E224" s="1" t="s">
        <v>73</v>
      </c>
      <c r="F224" s="8">
        <v>2.72</v>
      </c>
      <c r="G224" s="1" t="s">
        <v>180</v>
      </c>
      <c r="H224" s="1" t="s">
        <v>75</v>
      </c>
      <c r="I224" s="1" t="s">
        <v>76</v>
      </c>
      <c r="J224" s="9">
        <v>17500</v>
      </c>
      <c r="K224" s="9">
        <v>47600</v>
      </c>
      <c r="L224" s="8">
        <v>-30</v>
      </c>
      <c r="M224" s="8">
        <v>12250</v>
      </c>
      <c r="N224" s="8">
        <v>33320</v>
      </c>
      <c r="O224" s="1" t="s">
        <v>77</v>
      </c>
      <c r="P224" s="1" t="s">
        <v>78</v>
      </c>
      <c r="Q224" s="1" t="s">
        <v>78</v>
      </c>
      <c r="R224" s="1" t="s">
        <v>120</v>
      </c>
      <c r="S224" s="10">
        <v>59.5</v>
      </c>
      <c r="T224" s="6">
        <v>62</v>
      </c>
      <c r="U224" s="1" t="s">
        <v>766</v>
      </c>
      <c r="V224" s="1" t="s">
        <v>81</v>
      </c>
      <c r="W224" s="1" t="s">
        <v>151</v>
      </c>
      <c r="X224" s="1" t="s">
        <v>152</v>
      </c>
      <c r="Y224" s="1" t="s">
        <v>84</v>
      </c>
      <c r="Z224" s="1" t="s">
        <v>85</v>
      </c>
      <c r="AA224" s="1" t="s">
        <v>86</v>
      </c>
      <c r="AB224" s="1" t="s">
        <v>104</v>
      </c>
      <c r="AC224" s="1" t="s">
        <v>88</v>
      </c>
      <c r="AD224" s="1" t="s">
        <v>89</v>
      </c>
      <c r="AE224" s="1" t="s">
        <v>90</v>
      </c>
      <c r="AF224" s="1" t="s">
        <v>91</v>
      </c>
      <c r="AG224" s="1" t="s">
        <v>0</v>
      </c>
      <c r="AH224" s="1" t="s">
        <v>92</v>
      </c>
      <c r="AI224" s="1" t="s">
        <v>106</v>
      </c>
      <c r="AJ224" s="8">
        <v>1.45</v>
      </c>
      <c r="AK224" s="1" t="s">
        <v>111</v>
      </c>
      <c r="AL224" s="8">
        <v>38.07</v>
      </c>
      <c r="AM224" s="8">
        <v>40.23</v>
      </c>
      <c r="AN224" s="8">
        <v>41.25</v>
      </c>
      <c r="AO224" s="8">
        <v>15.22</v>
      </c>
      <c r="AP224" s="1" t="s">
        <v>415</v>
      </c>
      <c r="AQ224" s="1" t="s">
        <v>290</v>
      </c>
      <c r="AR224" s="1" t="s">
        <v>77</v>
      </c>
      <c r="AS224" s="1" t="s">
        <v>124</v>
      </c>
      <c r="AT224" s="1" t="s">
        <v>96</v>
      </c>
      <c r="AU224" s="8">
        <v>4.17</v>
      </c>
      <c r="AV224" s="1" t="s">
        <v>77</v>
      </c>
      <c r="AW224" s="7" t="s">
        <v>97</v>
      </c>
      <c r="AX224" s="7" t="s">
        <v>68</v>
      </c>
      <c r="AY224" s="1" t="s">
        <v>764</v>
      </c>
    </row>
    <row r="225" spans="1:51" x14ac:dyDescent="0.25">
      <c r="A225" s="6">
        <v>220</v>
      </c>
      <c r="B225" s="7" t="s">
        <v>70</v>
      </c>
      <c r="C225" s="1" t="s">
        <v>767</v>
      </c>
      <c r="D225" s="1" t="s">
        <v>72</v>
      </c>
      <c r="E225" s="1" t="s">
        <v>73</v>
      </c>
      <c r="F225" s="8">
        <v>2.51</v>
      </c>
      <c r="G225" s="1" t="s">
        <v>180</v>
      </c>
      <c r="H225" s="1" t="s">
        <v>75</v>
      </c>
      <c r="I225" s="1" t="s">
        <v>76</v>
      </c>
      <c r="J225" s="9">
        <v>17500</v>
      </c>
      <c r="K225" s="9">
        <v>43925</v>
      </c>
      <c r="L225" s="8">
        <v>-24.38</v>
      </c>
      <c r="M225" s="8">
        <v>13233.5</v>
      </c>
      <c r="N225" s="8">
        <v>33216.09</v>
      </c>
      <c r="O225" s="1" t="s">
        <v>77</v>
      </c>
      <c r="P225" s="1" t="s">
        <v>78</v>
      </c>
      <c r="Q225" s="1" t="s">
        <v>78</v>
      </c>
      <c r="R225" s="1" t="s">
        <v>120</v>
      </c>
      <c r="S225" s="10">
        <v>61.1</v>
      </c>
      <c r="T225" s="6">
        <v>56</v>
      </c>
      <c r="U225" s="1" t="s">
        <v>768</v>
      </c>
      <c r="V225" s="1" t="s">
        <v>81</v>
      </c>
      <c r="W225" s="1" t="s">
        <v>151</v>
      </c>
      <c r="X225" s="1" t="s">
        <v>152</v>
      </c>
      <c r="Y225" s="1" t="s">
        <v>84</v>
      </c>
      <c r="Z225" s="1" t="s">
        <v>85</v>
      </c>
      <c r="AA225" s="1" t="s">
        <v>86</v>
      </c>
      <c r="AB225" s="1" t="s">
        <v>104</v>
      </c>
      <c r="AC225" s="1" t="s">
        <v>88</v>
      </c>
      <c r="AD225" s="1" t="s">
        <v>89</v>
      </c>
      <c r="AE225" s="1" t="s">
        <v>90</v>
      </c>
      <c r="AF225" s="1" t="s">
        <v>91</v>
      </c>
      <c r="AG225" s="1" t="s">
        <v>0</v>
      </c>
      <c r="AH225" s="1" t="s">
        <v>92</v>
      </c>
      <c r="AI225" s="1" t="s">
        <v>77</v>
      </c>
      <c r="AJ225" s="8">
        <v>1.5</v>
      </c>
      <c r="AK225" s="1" t="s">
        <v>111</v>
      </c>
      <c r="AL225" s="8">
        <v>37.62</v>
      </c>
      <c r="AM225" s="8">
        <v>40.57</v>
      </c>
      <c r="AN225" s="8">
        <v>38.14</v>
      </c>
      <c r="AO225" s="8">
        <v>15.97</v>
      </c>
      <c r="AP225" s="1" t="s">
        <v>769</v>
      </c>
      <c r="AQ225" s="1" t="s">
        <v>95</v>
      </c>
      <c r="AR225" s="1" t="s">
        <v>77</v>
      </c>
      <c r="AS225" s="1" t="s">
        <v>124</v>
      </c>
      <c r="AT225" s="1" t="s">
        <v>96</v>
      </c>
      <c r="AU225" s="8">
        <v>4.57</v>
      </c>
      <c r="AV225" s="1" t="s">
        <v>77</v>
      </c>
      <c r="AW225" s="7" t="s">
        <v>97</v>
      </c>
      <c r="AX225" s="7" t="s">
        <v>68</v>
      </c>
      <c r="AY225" s="1" t="s">
        <v>764</v>
      </c>
    </row>
    <row r="226" spans="1:51" x14ac:dyDescent="0.25">
      <c r="A226" s="6">
        <v>221</v>
      </c>
      <c r="B226" s="7" t="s">
        <v>70</v>
      </c>
      <c r="C226" s="1" t="s">
        <v>770</v>
      </c>
      <c r="D226" s="1" t="s">
        <v>72</v>
      </c>
      <c r="E226" s="1" t="s">
        <v>73</v>
      </c>
      <c r="F226" s="8">
        <v>2.5</v>
      </c>
      <c r="G226" s="1" t="s">
        <v>180</v>
      </c>
      <c r="H226" s="1" t="s">
        <v>114</v>
      </c>
      <c r="I226" s="1" t="s">
        <v>76</v>
      </c>
      <c r="J226" s="9">
        <v>16500</v>
      </c>
      <c r="K226" s="9">
        <v>41250</v>
      </c>
      <c r="L226" s="8">
        <v>-15</v>
      </c>
      <c r="M226" s="8">
        <v>14025</v>
      </c>
      <c r="N226" s="8">
        <v>35062.5</v>
      </c>
      <c r="O226" s="1" t="s">
        <v>77</v>
      </c>
      <c r="P226" s="1" t="s">
        <v>78</v>
      </c>
      <c r="Q226" s="1" t="s">
        <v>78</v>
      </c>
      <c r="R226" s="1" t="s">
        <v>96</v>
      </c>
      <c r="S226" s="10">
        <v>63.2</v>
      </c>
      <c r="T226" s="6">
        <v>59</v>
      </c>
      <c r="U226" s="1" t="s">
        <v>771</v>
      </c>
      <c r="V226" s="1" t="s">
        <v>81</v>
      </c>
      <c r="W226" s="1" t="s">
        <v>151</v>
      </c>
      <c r="X226" s="1" t="s">
        <v>152</v>
      </c>
      <c r="Y226" s="1" t="s">
        <v>102</v>
      </c>
      <c r="Z226" s="1" t="s">
        <v>245</v>
      </c>
      <c r="AA226" s="1" t="s">
        <v>86</v>
      </c>
      <c r="AB226" s="1" t="s">
        <v>87</v>
      </c>
      <c r="AC226" s="1" t="s">
        <v>117</v>
      </c>
      <c r="AD226" s="1" t="s">
        <v>89</v>
      </c>
      <c r="AE226" s="1" t="s">
        <v>90</v>
      </c>
      <c r="AF226" s="1" t="s">
        <v>91</v>
      </c>
      <c r="AG226" s="1" t="s">
        <v>0</v>
      </c>
      <c r="AH226" s="1" t="s">
        <v>92</v>
      </c>
      <c r="AI226" s="1" t="s">
        <v>106</v>
      </c>
      <c r="AJ226" s="8">
        <v>1.46</v>
      </c>
      <c r="AK226" s="1" t="s">
        <v>122</v>
      </c>
      <c r="AL226" s="8">
        <v>38.92</v>
      </c>
      <c r="AM226" s="8">
        <v>41.14</v>
      </c>
      <c r="AN226" s="8">
        <v>42.44</v>
      </c>
      <c r="AO226" s="8">
        <v>16.56</v>
      </c>
      <c r="AP226" s="1" t="s">
        <v>772</v>
      </c>
      <c r="AQ226" s="1" t="s">
        <v>136</v>
      </c>
      <c r="AR226" s="1" t="s">
        <v>77</v>
      </c>
      <c r="AS226" s="1" t="s">
        <v>0</v>
      </c>
      <c r="AT226" s="1" t="s">
        <v>96</v>
      </c>
      <c r="AU226" s="8">
        <v>5.16</v>
      </c>
      <c r="AV226" s="1" t="s">
        <v>77</v>
      </c>
      <c r="AW226" s="7" t="s">
        <v>97</v>
      </c>
      <c r="AX226" s="7" t="s">
        <v>68</v>
      </c>
      <c r="AY226" s="1" t="s">
        <v>764</v>
      </c>
    </row>
    <row r="227" spans="1:51" x14ac:dyDescent="0.25">
      <c r="A227" s="6">
        <v>222</v>
      </c>
      <c r="B227" s="7" t="s">
        <v>70</v>
      </c>
      <c r="C227" s="1" t="s">
        <v>773</v>
      </c>
      <c r="D227" s="1" t="s">
        <v>72</v>
      </c>
      <c r="E227" s="1" t="s">
        <v>73</v>
      </c>
      <c r="F227" s="8">
        <v>2.51</v>
      </c>
      <c r="G227" s="1" t="s">
        <v>180</v>
      </c>
      <c r="H227" s="1" t="s">
        <v>79</v>
      </c>
      <c r="I227" s="1" t="s">
        <v>76</v>
      </c>
      <c r="J227" s="9">
        <v>15500</v>
      </c>
      <c r="K227" s="9">
        <v>38905</v>
      </c>
      <c r="L227" s="8">
        <v>-22.39</v>
      </c>
      <c r="M227" s="8">
        <v>12029.55</v>
      </c>
      <c r="N227" s="8">
        <v>30194.17</v>
      </c>
      <c r="O227" s="1" t="s">
        <v>77</v>
      </c>
      <c r="P227" s="1" t="s">
        <v>78</v>
      </c>
      <c r="Q227" s="1" t="s">
        <v>78</v>
      </c>
      <c r="R227" s="1" t="s">
        <v>79</v>
      </c>
      <c r="S227" s="10">
        <v>62.7</v>
      </c>
      <c r="T227" s="6">
        <v>60</v>
      </c>
      <c r="U227" s="1" t="s">
        <v>774</v>
      </c>
      <c r="V227" s="1" t="s">
        <v>81</v>
      </c>
      <c r="W227" s="1" t="s">
        <v>151</v>
      </c>
      <c r="X227" s="1" t="s">
        <v>83</v>
      </c>
      <c r="Y227" s="1" t="s">
        <v>84</v>
      </c>
      <c r="Z227" s="1" t="s">
        <v>101</v>
      </c>
      <c r="AA227" s="1" t="s">
        <v>86</v>
      </c>
      <c r="AB227" s="1" t="s">
        <v>101</v>
      </c>
      <c r="AC227" s="1" t="s">
        <v>88</v>
      </c>
      <c r="AD227" s="1" t="s">
        <v>89</v>
      </c>
      <c r="AE227" s="1" t="s">
        <v>90</v>
      </c>
      <c r="AF227" s="1" t="s">
        <v>91</v>
      </c>
      <c r="AG227" s="1" t="s">
        <v>0</v>
      </c>
      <c r="AH227" s="1" t="s">
        <v>92</v>
      </c>
      <c r="AI227" s="1" t="s">
        <v>77</v>
      </c>
      <c r="AJ227" s="8">
        <v>1.45</v>
      </c>
      <c r="AK227" s="1" t="s">
        <v>238</v>
      </c>
      <c r="AL227" s="8">
        <v>39.02</v>
      </c>
      <c r="AM227" s="8">
        <v>41.63</v>
      </c>
      <c r="AN227" s="8">
        <v>43.49</v>
      </c>
      <c r="AO227" s="8">
        <v>16.09</v>
      </c>
      <c r="AP227" s="1" t="s">
        <v>775</v>
      </c>
      <c r="AQ227" s="1" t="s">
        <v>164</v>
      </c>
      <c r="AR227" s="1" t="s">
        <v>77</v>
      </c>
      <c r="AS227" s="1" t="s">
        <v>0</v>
      </c>
      <c r="AT227" s="1" t="s">
        <v>96</v>
      </c>
      <c r="AU227" s="8">
        <v>4.95</v>
      </c>
      <c r="AV227" s="1" t="s">
        <v>77</v>
      </c>
      <c r="AW227" s="7" t="s">
        <v>97</v>
      </c>
      <c r="AX227" s="7" t="s">
        <v>68</v>
      </c>
      <c r="AY227" s="1" t="s">
        <v>764</v>
      </c>
    </row>
    <row r="228" spans="1:51" x14ac:dyDescent="0.25">
      <c r="A228" s="6">
        <v>223</v>
      </c>
      <c r="B228" s="7" t="s">
        <v>70</v>
      </c>
      <c r="C228" s="1" t="s">
        <v>776</v>
      </c>
      <c r="D228" s="1" t="s">
        <v>72</v>
      </c>
      <c r="E228" s="1" t="s">
        <v>73</v>
      </c>
      <c r="F228" s="8">
        <v>2.6</v>
      </c>
      <c r="G228" s="1" t="s">
        <v>180</v>
      </c>
      <c r="H228" s="1" t="s">
        <v>126</v>
      </c>
      <c r="I228" s="1" t="s">
        <v>76</v>
      </c>
      <c r="J228" s="9">
        <v>14500</v>
      </c>
      <c r="K228" s="9">
        <v>37700</v>
      </c>
      <c r="L228" s="8">
        <v>-23.68</v>
      </c>
      <c r="M228" s="8">
        <v>11066.4</v>
      </c>
      <c r="N228" s="8">
        <v>28772.64</v>
      </c>
      <c r="O228" s="1" t="s">
        <v>77</v>
      </c>
      <c r="P228" s="1" t="s">
        <v>78</v>
      </c>
      <c r="Q228" s="1" t="s">
        <v>78</v>
      </c>
      <c r="R228" s="1" t="s">
        <v>120</v>
      </c>
      <c r="S228" s="10">
        <v>62.5</v>
      </c>
      <c r="T228" s="6">
        <v>60</v>
      </c>
      <c r="U228" s="1" t="s">
        <v>777</v>
      </c>
      <c r="V228" s="1" t="s">
        <v>81</v>
      </c>
      <c r="W228" s="1" t="s">
        <v>151</v>
      </c>
      <c r="X228" s="1" t="s">
        <v>101</v>
      </c>
      <c r="Y228" s="1" t="s">
        <v>84</v>
      </c>
      <c r="Z228" s="1" t="s">
        <v>85</v>
      </c>
      <c r="AA228" s="1" t="s">
        <v>86</v>
      </c>
      <c r="AB228" s="1" t="s">
        <v>87</v>
      </c>
      <c r="AC228" s="1" t="s">
        <v>88</v>
      </c>
      <c r="AD228" s="1" t="s">
        <v>89</v>
      </c>
      <c r="AE228" s="1" t="s">
        <v>90</v>
      </c>
      <c r="AF228" s="1" t="s">
        <v>91</v>
      </c>
      <c r="AG228" s="1" t="s">
        <v>0</v>
      </c>
      <c r="AH228" s="1" t="s">
        <v>92</v>
      </c>
      <c r="AI228" s="1" t="s">
        <v>77</v>
      </c>
      <c r="AJ228" s="8">
        <v>1.55</v>
      </c>
      <c r="AK228" s="1" t="s">
        <v>238</v>
      </c>
      <c r="AL228" s="8">
        <v>38.14</v>
      </c>
      <c r="AM228" s="8">
        <v>41.2</v>
      </c>
      <c r="AN228" s="8">
        <v>47.01</v>
      </c>
      <c r="AO228" s="8">
        <v>16.33</v>
      </c>
      <c r="AP228" s="1" t="s">
        <v>587</v>
      </c>
      <c r="AQ228" s="1" t="s">
        <v>164</v>
      </c>
      <c r="AR228" s="1" t="s">
        <v>77</v>
      </c>
      <c r="AS228" s="1" t="s">
        <v>124</v>
      </c>
      <c r="AT228" s="1" t="s">
        <v>96</v>
      </c>
      <c r="AU228" s="8">
        <v>4.94</v>
      </c>
      <c r="AV228" s="1" t="s">
        <v>77</v>
      </c>
      <c r="AW228" s="7" t="s">
        <v>97</v>
      </c>
      <c r="AX228" s="7" t="s">
        <v>68</v>
      </c>
      <c r="AY228" s="1" t="s">
        <v>764</v>
      </c>
    </row>
    <row r="229" spans="1:51" x14ac:dyDescent="0.25">
      <c r="A229" s="6">
        <v>224</v>
      </c>
      <c r="B229" s="7" t="s">
        <v>70</v>
      </c>
      <c r="C229" s="1" t="s">
        <v>778</v>
      </c>
      <c r="D229" s="1" t="s">
        <v>72</v>
      </c>
      <c r="E229" s="1" t="s">
        <v>73</v>
      </c>
      <c r="F229" s="8">
        <v>2.52</v>
      </c>
      <c r="G229" s="1" t="s">
        <v>180</v>
      </c>
      <c r="H229" s="1" t="s">
        <v>142</v>
      </c>
      <c r="I229" s="1" t="s">
        <v>76</v>
      </c>
      <c r="J229" s="9">
        <v>12000</v>
      </c>
      <c r="K229" s="9">
        <v>30240</v>
      </c>
      <c r="L229" s="8">
        <v>-18</v>
      </c>
      <c r="M229" s="8">
        <v>9840</v>
      </c>
      <c r="N229" s="8">
        <v>24796.8</v>
      </c>
      <c r="O229" s="1" t="s">
        <v>77</v>
      </c>
      <c r="P229" s="1" t="s">
        <v>78</v>
      </c>
      <c r="Q229" s="1" t="s">
        <v>78</v>
      </c>
      <c r="R229" s="1" t="s">
        <v>120</v>
      </c>
      <c r="S229" s="10">
        <v>62.7</v>
      </c>
      <c r="T229" s="6">
        <v>61</v>
      </c>
      <c r="U229" s="1" t="s">
        <v>779</v>
      </c>
      <c r="V229" s="1" t="s">
        <v>81</v>
      </c>
      <c r="W229" s="1" t="s">
        <v>151</v>
      </c>
      <c r="X229" s="1" t="s">
        <v>152</v>
      </c>
      <c r="Y229" s="1" t="s">
        <v>84</v>
      </c>
      <c r="Z229" s="1" t="s">
        <v>85</v>
      </c>
      <c r="AA229" s="1" t="s">
        <v>86</v>
      </c>
      <c r="AB229" s="1" t="s">
        <v>104</v>
      </c>
      <c r="AC229" s="1" t="s">
        <v>88</v>
      </c>
      <c r="AD229" s="1" t="s">
        <v>89</v>
      </c>
      <c r="AE229" s="1" t="s">
        <v>90</v>
      </c>
      <c r="AF229" s="1" t="s">
        <v>91</v>
      </c>
      <c r="AG229" s="1" t="s">
        <v>0</v>
      </c>
      <c r="AH229" s="1" t="s">
        <v>92</v>
      </c>
      <c r="AI229" s="1" t="s">
        <v>77</v>
      </c>
      <c r="AJ229" s="8">
        <v>1.48</v>
      </c>
      <c r="AK229" s="1" t="s">
        <v>107</v>
      </c>
      <c r="AL229" s="8">
        <v>40.39</v>
      </c>
      <c r="AM229" s="8">
        <v>43.36</v>
      </c>
      <c r="AN229" s="8">
        <v>40.78</v>
      </c>
      <c r="AO229" s="8">
        <v>14.44</v>
      </c>
      <c r="AP229" s="1" t="s">
        <v>286</v>
      </c>
      <c r="AQ229" s="1" t="s">
        <v>130</v>
      </c>
      <c r="AR229" s="1" t="s">
        <v>77</v>
      </c>
      <c r="AS229" s="1" t="s">
        <v>124</v>
      </c>
      <c r="AT229" s="1" t="s">
        <v>96</v>
      </c>
      <c r="AU229" s="8">
        <v>5.03</v>
      </c>
      <c r="AV229" s="1" t="s">
        <v>77</v>
      </c>
      <c r="AW229" s="7" t="s">
        <v>97</v>
      </c>
      <c r="AX229" s="7" t="s">
        <v>68</v>
      </c>
      <c r="AY229" s="1" t="s">
        <v>764</v>
      </c>
    </row>
    <row r="230" spans="1:51" x14ac:dyDescent="0.25">
      <c r="A230" s="6">
        <v>225</v>
      </c>
      <c r="B230" s="7" t="s">
        <v>70</v>
      </c>
      <c r="C230" s="1" t="s">
        <v>780</v>
      </c>
      <c r="D230" s="1" t="s">
        <v>72</v>
      </c>
      <c r="E230" s="1" t="s">
        <v>73</v>
      </c>
      <c r="F230" s="8">
        <v>2.6</v>
      </c>
      <c r="G230" s="1" t="s">
        <v>180</v>
      </c>
      <c r="H230" s="1" t="s">
        <v>142</v>
      </c>
      <c r="I230" s="1" t="s">
        <v>76</v>
      </c>
      <c r="J230" s="9">
        <v>12000</v>
      </c>
      <c r="K230" s="9">
        <v>31200</v>
      </c>
      <c r="L230" s="8">
        <v>-10</v>
      </c>
      <c r="M230" s="8">
        <v>10800</v>
      </c>
      <c r="N230" s="8">
        <v>28080</v>
      </c>
      <c r="O230" s="1" t="s">
        <v>77</v>
      </c>
      <c r="P230" s="1" t="s">
        <v>115</v>
      </c>
      <c r="Q230" s="1" t="s">
        <v>78</v>
      </c>
      <c r="R230" s="1" t="s">
        <v>96</v>
      </c>
      <c r="S230" s="10">
        <v>61.8</v>
      </c>
      <c r="T230" s="6">
        <v>56</v>
      </c>
      <c r="U230" s="1" t="s">
        <v>781</v>
      </c>
      <c r="V230" s="1" t="s">
        <v>81</v>
      </c>
      <c r="W230" s="1" t="s">
        <v>82</v>
      </c>
      <c r="X230" s="1" t="s">
        <v>152</v>
      </c>
      <c r="Y230" s="1" t="s">
        <v>102</v>
      </c>
      <c r="Z230" s="1" t="s">
        <v>85</v>
      </c>
      <c r="AA230" s="1" t="s">
        <v>86</v>
      </c>
      <c r="AB230" s="1" t="s">
        <v>87</v>
      </c>
      <c r="AC230" s="1" t="s">
        <v>117</v>
      </c>
      <c r="AD230" s="1" t="s">
        <v>89</v>
      </c>
      <c r="AE230" s="1" t="s">
        <v>90</v>
      </c>
      <c r="AF230" s="1" t="s">
        <v>91</v>
      </c>
      <c r="AG230" s="1" t="s">
        <v>96</v>
      </c>
      <c r="AH230" s="1" t="s">
        <v>413</v>
      </c>
      <c r="AI230" s="1" t="s">
        <v>414</v>
      </c>
      <c r="AJ230" s="8">
        <v>1.5</v>
      </c>
      <c r="AK230" s="1" t="s">
        <v>93</v>
      </c>
      <c r="AL230" s="17">
        <v>0</v>
      </c>
      <c r="AM230" s="17">
        <v>0</v>
      </c>
      <c r="AN230" s="17">
        <v>0</v>
      </c>
      <c r="AO230" s="17">
        <v>0</v>
      </c>
      <c r="AP230" s="1" t="s">
        <v>782</v>
      </c>
      <c r="AQ230" s="1" t="s">
        <v>77</v>
      </c>
      <c r="AR230" s="1" t="s">
        <v>77</v>
      </c>
      <c r="AS230" s="1" t="s">
        <v>0</v>
      </c>
      <c r="AT230" s="1" t="s">
        <v>96</v>
      </c>
      <c r="AU230" s="17">
        <v>0</v>
      </c>
      <c r="AV230" s="1" t="s">
        <v>77</v>
      </c>
      <c r="AW230" s="7" t="s">
        <v>97</v>
      </c>
      <c r="AX230" s="7" t="s">
        <v>68</v>
      </c>
      <c r="AY230" s="1" t="s">
        <v>764</v>
      </c>
    </row>
    <row r="231" spans="1:51" x14ac:dyDescent="0.25">
      <c r="A231" s="6">
        <v>226</v>
      </c>
      <c r="B231" s="7" t="s">
        <v>70</v>
      </c>
      <c r="C231" s="1" t="s">
        <v>783</v>
      </c>
      <c r="D231" s="1" t="s">
        <v>72</v>
      </c>
      <c r="E231" s="1" t="s">
        <v>73</v>
      </c>
      <c r="F231" s="8">
        <v>2.65</v>
      </c>
      <c r="G231" s="1" t="s">
        <v>232</v>
      </c>
      <c r="H231" s="1" t="s">
        <v>75</v>
      </c>
      <c r="I231" s="1" t="s">
        <v>76</v>
      </c>
      <c r="J231" s="9">
        <v>14500</v>
      </c>
      <c r="K231" s="9">
        <v>38425</v>
      </c>
      <c r="L231" s="8">
        <v>-29.38</v>
      </c>
      <c r="M231" s="8">
        <v>10239.9</v>
      </c>
      <c r="N231" s="8">
        <v>27135.74</v>
      </c>
      <c r="O231" s="1" t="s">
        <v>77</v>
      </c>
      <c r="P231" s="1" t="s">
        <v>78</v>
      </c>
      <c r="Q231" s="1" t="s">
        <v>78</v>
      </c>
      <c r="R231" s="1" t="s">
        <v>96</v>
      </c>
      <c r="S231" s="10">
        <v>62.6</v>
      </c>
      <c r="T231" s="6">
        <v>61</v>
      </c>
      <c r="U231" s="1" t="s">
        <v>784</v>
      </c>
      <c r="V231" s="1" t="s">
        <v>81</v>
      </c>
      <c r="W231" s="1" t="s">
        <v>186</v>
      </c>
      <c r="X231" s="1" t="s">
        <v>152</v>
      </c>
      <c r="Y231" s="1" t="s">
        <v>84</v>
      </c>
      <c r="Z231" s="1" t="s">
        <v>245</v>
      </c>
      <c r="AA231" s="1" t="s">
        <v>86</v>
      </c>
      <c r="AB231" s="1" t="s">
        <v>101</v>
      </c>
      <c r="AC231" s="1" t="s">
        <v>88</v>
      </c>
      <c r="AD231" s="1" t="s">
        <v>89</v>
      </c>
      <c r="AE231" s="1" t="s">
        <v>234</v>
      </c>
      <c r="AF231" s="1" t="s">
        <v>91</v>
      </c>
      <c r="AG231" s="1" t="s">
        <v>0</v>
      </c>
      <c r="AH231" s="1" t="s">
        <v>92</v>
      </c>
      <c r="AI231" s="1" t="s">
        <v>77</v>
      </c>
      <c r="AJ231" s="8">
        <v>1.54</v>
      </c>
      <c r="AK231" s="1" t="s">
        <v>111</v>
      </c>
      <c r="AL231" s="8">
        <v>40.6</v>
      </c>
      <c r="AM231" s="8">
        <v>44.25</v>
      </c>
      <c r="AN231" s="8">
        <v>37.28</v>
      </c>
      <c r="AO231" s="8">
        <v>13.64</v>
      </c>
      <c r="AP231" s="1" t="s">
        <v>521</v>
      </c>
      <c r="AQ231" s="1" t="s">
        <v>178</v>
      </c>
      <c r="AR231" s="1" t="s">
        <v>77</v>
      </c>
      <c r="AS231" s="1" t="s">
        <v>0</v>
      </c>
      <c r="AT231" s="1" t="s">
        <v>96</v>
      </c>
      <c r="AU231" s="8">
        <v>4.54</v>
      </c>
      <c r="AV231" s="1" t="s">
        <v>77</v>
      </c>
      <c r="AW231" s="7" t="s">
        <v>97</v>
      </c>
      <c r="AX231" s="7" t="s">
        <v>68</v>
      </c>
      <c r="AY231" s="1" t="s">
        <v>764</v>
      </c>
    </row>
    <row r="232" spans="1:51" x14ac:dyDescent="0.25">
      <c r="A232" s="6">
        <v>227</v>
      </c>
      <c r="B232" s="7" t="s">
        <v>70</v>
      </c>
      <c r="C232" s="1" t="s">
        <v>785</v>
      </c>
      <c r="D232" s="1" t="s">
        <v>72</v>
      </c>
      <c r="E232" s="1" t="s">
        <v>73</v>
      </c>
      <c r="F232" s="8">
        <v>2.61</v>
      </c>
      <c r="G232" s="1" t="s">
        <v>232</v>
      </c>
      <c r="H232" s="1" t="s">
        <v>114</v>
      </c>
      <c r="I232" s="1" t="s">
        <v>76</v>
      </c>
      <c r="J232" s="9">
        <v>13500</v>
      </c>
      <c r="K232" s="9">
        <v>35235</v>
      </c>
      <c r="L232" s="8">
        <v>-21</v>
      </c>
      <c r="M232" s="8">
        <v>10665</v>
      </c>
      <c r="N232" s="8">
        <v>27835.65</v>
      </c>
      <c r="O232" s="1" t="s">
        <v>77</v>
      </c>
      <c r="P232" s="1" t="s">
        <v>78</v>
      </c>
      <c r="Q232" s="1" t="s">
        <v>78</v>
      </c>
      <c r="R232" s="1" t="s">
        <v>96</v>
      </c>
      <c r="S232" s="10">
        <v>62.7</v>
      </c>
      <c r="T232" s="6">
        <v>61</v>
      </c>
      <c r="U232" s="1" t="s">
        <v>786</v>
      </c>
      <c r="V232" s="1" t="s">
        <v>81</v>
      </c>
      <c r="W232" s="1" t="s">
        <v>186</v>
      </c>
      <c r="X232" s="1" t="s">
        <v>83</v>
      </c>
      <c r="Y232" s="1" t="s">
        <v>223</v>
      </c>
      <c r="Z232" s="1" t="s">
        <v>85</v>
      </c>
      <c r="AA232" s="1" t="s">
        <v>86</v>
      </c>
      <c r="AB232" s="1" t="s">
        <v>101</v>
      </c>
      <c r="AC232" s="1" t="s">
        <v>117</v>
      </c>
      <c r="AD232" s="1" t="s">
        <v>285</v>
      </c>
      <c r="AE232" s="1" t="s">
        <v>234</v>
      </c>
      <c r="AF232" s="1" t="s">
        <v>91</v>
      </c>
      <c r="AG232" s="1" t="s">
        <v>0</v>
      </c>
      <c r="AH232" s="1" t="s">
        <v>92</v>
      </c>
      <c r="AI232" s="1" t="s">
        <v>77</v>
      </c>
      <c r="AJ232" s="8">
        <v>1.45</v>
      </c>
      <c r="AK232" s="1" t="s">
        <v>134</v>
      </c>
      <c r="AL232" s="8">
        <v>40.56</v>
      </c>
      <c r="AM232" s="8">
        <v>44.29</v>
      </c>
      <c r="AN232" s="8">
        <v>40.49</v>
      </c>
      <c r="AO232" s="8">
        <v>13.81</v>
      </c>
      <c r="AP232" s="1" t="s">
        <v>209</v>
      </c>
      <c r="AQ232" s="1" t="s">
        <v>206</v>
      </c>
      <c r="AR232" s="1" t="s">
        <v>77</v>
      </c>
      <c r="AS232" s="1" t="s">
        <v>0</v>
      </c>
      <c r="AT232" s="1" t="s">
        <v>96</v>
      </c>
      <c r="AU232" s="8">
        <v>4.48</v>
      </c>
      <c r="AV232" s="1" t="s">
        <v>77</v>
      </c>
      <c r="AW232" s="7" t="s">
        <v>97</v>
      </c>
      <c r="AX232" s="7" t="s">
        <v>68</v>
      </c>
      <c r="AY232" s="1" t="s">
        <v>764</v>
      </c>
    </row>
    <row r="233" spans="1:51" x14ac:dyDescent="0.25">
      <c r="A233" s="6">
        <v>228</v>
      </c>
      <c r="B233" s="7" t="s">
        <v>70</v>
      </c>
      <c r="C233" s="1" t="s">
        <v>787</v>
      </c>
      <c r="D233" s="1" t="s">
        <v>72</v>
      </c>
      <c r="E233" s="1" t="s">
        <v>73</v>
      </c>
      <c r="F233" s="8">
        <v>2.51</v>
      </c>
      <c r="G233" s="1" t="s">
        <v>232</v>
      </c>
      <c r="H233" s="1" t="s">
        <v>114</v>
      </c>
      <c r="I233" s="1" t="s">
        <v>76</v>
      </c>
      <c r="J233" s="9">
        <v>13500</v>
      </c>
      <c r="K233" s="9">
        <v>33885</v>
      </c>
      <c r="L233" s="8">
        <v>-20.92</v>
      </c>
      <c r="M233" s="8">
        <v>10675.8</v>
      </c>
      <c r="N233" s="8">
        <v>26796.26</v>
      </c>
      <c r="O233" s="1" t="s">
        <v>77</v>
      </c>
      <c r="P233" s="1" t="s">
        <v>78</v>
      </c>
      <c r="Q233" s="1" t="s">
        <v>78</v>
      </c>
      <c r="R233" s="1" t="s">
        <v>96</v>
      </c>
      <c r="S233" s="10">
        <v>63.4</v>
      </c>
      <c r="T233" s="6">
        <v>59</v>
      </c>
      <c r="U233" s="1" t="s">
        <v>788</v>
      </c>
      <c r="V233" s="1" t="s">
        <v>81</v>
      </c>
      <c r="W233" s="1" t="s">
        <v>186</v>
      </c>
      <c r="X233" s="1" t="s">
        <v>83</v>
      </c>
      <c r="Y233" s="1" t="s">
        <v>84</v>
      </c>
      <c r="Z233" s="1" t="s">
        <v>85</v>
      </c>
      <c r="AA233" s="1" t="s">
        <v>86</v>
      </c>
      <c r="AB233" s="1" t="s">
        <v>162</v>
      </c>
      <c r="AC233" s="1" t="s">
        <v>88</v>
      </c>
      <c r="AD233" s="1" t="s">
        <v>89</v>
      </c>
      <c r="AE233" s="1" t="s">
        <v>90</v>
      </c>
      <c r="AF233" s="1" t="s">
        <v>91</v>
      </c>
      <c r="AG233" s="1" t="s">
        <v>0</v>
      </c>
      <c r="AH233" s="1" t="s">
        <v>92</v>
      </c>
      <c r="AI233" s="1" t="s">
        <v>77</v>
      </c>
      <c r="AJ233" s="8">
        <v>1.4</v>
      </c>
      <c r="AK233" s="1" t="s">
        <v>134</v>
      </c>
      <c r="AL233" s="8">
        <v>37.7</v>
      </c>
      <c r="AM233" s="8">
        <v>39.61</v>
      </c>
      <c r="AN233" s="8">
        <v>47.08</v>
      </c>
      <c r="AO233" s="8">
        <v>19.26</v>
      </c>
      <c r="AP233" s="1" t="s">
        <v>279</v>
      </c>
      <c r="AQ233" s="1" t="s">
        <v>188</v>
      </c>
      <c r="AR233" s="1" t="s">
        <v>77</v>
      </c>
      <c r="AS233" s="1" t="s">
        <v>0</v>
      </c>
      <c r="AT233" s="1" t="s">
        <v>96</v>
      </c>
      <c r="AU233" s="8">
        <v>4.59</v>
      </c>
      <c r="AV233" s="1" t="s">
        <v>77</v>
      </c>
      <c r="AW233" s="7" t="s">
        <v>97</v>
      </c>
      <c r="AX233" s="7" t="s">
        <v>68</v>
      </c>
      <c r="AY233" s="1" t="s">
        <v>764</v>
      </c>
    </row>
    <row r="234" spans="1:51" x14ac:dyDescent="0.25">
      <c r="A234" s="6">
        <v>229</v>
      </c>
      <c r="B234" s="7" t="s">
        <v>70</v>
      </c>
      <c r="C234" s="1" t="s">
        <v>789</v>
      </c>
      <c r="D234" s="1" t="s">
        <v>72</v>
      </c>
      <c r="E234" s="1" t="s">
        <v>73</v>
      </c>
      <c r="F234" s="8">
        <v>2.6</v>
      </c>
      <c r="G234" s="1" t="s">
        <v>232</v>
      </c>
      <c r="H234" s="1" t="s">
        <v>142</v>
      </c>
      <c r="I234" s="1" t="s">
        <v>76</v>
      </c>
      <c r="J234" s="9">
        <v>10700</v>
      </c>
      <c r="K234" s="9">
        <v>27820</v>
      </c>
      <c r="L234" s="8">
        <v>-11.61</v>
      </c>
      <c r="M234" s="8">
        <v>9457.73</v>
      </c>
      <c r="N234" s="8">
        <v>24590.1</v>
      </c>
      <c r="O234" s="1" t="s">
        <v>77</v>
      </c>
      <c r="P234" s="1" t="s">
        <v>78</v>
      </c>
      <c r="Q234" s="1" t="s">
        <v>78</v>
      </c>
      <c r="R234" s="1" t="s">
        <v>96</v>
      </c>
      <c r="S234" s="10">
        <v>63</v>
      </c>
      <c r="T234" s="6">
        <v>59</v>
      </c>
      <c r="U234" s="1" t="s">
        <v>790</v>
      </c>
      <c r="V234" s="1" t="s">
        <v>81</v>
      </c>
      <c r="W234" s="1" t="s">
        <v>151</v>
      </c>
      <c r="X234" s="1" t="s">
        <v>259</v>
      </c>
      <c r="Y234" s="1" t="s">
        <v>84</v>
      </c>
      <c r="Z234" s="1" t="s">
        <v>245</v>
      </c>
      <c r="AA234" s="1" t="s">
        <v>86</v>
      </c>
      <c r="AB234" s="1" t="s">
        <v>104</v>
      </c>
      <c r="AC234" s="1" t="s">
        <v>88</v>
      </c>
      <c r="AD234" s="1" t="s">
        <v>285</v>
      </c>
      <c r="AE234" s="1" t="s">
        <v>234</v>
      </c>
      <c r="AF234" s="1" t="s">
        <v>91</v>
      </c>
      <c r="AG234" s="1" t="s">
        <v>0</v>
      </c>
      <c r="AH234" s="1" t="s">
        <v>92</v>
      </c>
      <c r="AI234" s="1" t="s">
        <v>77</v>
      </c>
      <c r="AJ234" s="8">
        <v>1.5</v>
      </c>
      <c r="AK234" s="1" t="s">
        <v>134</v>
      </c>
      <c r="AL234" s="8">
        <v>39.37</v>
      </c>
      <c r="AM234" s="8">
        <v>42.37</v>
      </c>
      <c r="AN234" s="8">
        <v>40.64</v>
      </c>
      <c r="AO234" s="8">
        <v>15.75</v>
      </c>
      <c r="AP234" s="1" t="s">
        <v>467</v>
      </c>
      <c r="AQ234" s="1" t="s">
        <v>206</v>
      </c>
      <c r="AR234" s="1" t="s">
        <v>77</v>
      </c>
      <c r="AS234" s="1" t="s">
        <v>0</v>
      </c>
      <c r="AT234" s="1" t="s">
        <v>96</v>
      </c>
      <c r="AU234" s="8">
        <v>4.99</v>
      </c>
      <c r="AV234" s="1" t="s">
        <v>77</v>
      </c>
      <c r="AW234" s="7" t="s">
        <v>97</v>
      </c>
      <c r="AX234" s="7" t="s">
        <v>68</v>
      </c>
      <c r="AY234" s="1" t="s">
        <v>764</v>
      </c>
    </row>
    <row r="235" spans="1:51" x14ac:dyDescent="0.25">
      <c r="A235" s="6">
        <v>230</v>
      </c>
      <c r="B235" s="7" t="s">
        <v>70</v>
      </c>
      <c r="C235" s="1" t="s">
        <v>791</v>
      </c>
      <c r="D235" s="1" t="s">
        <v>72</v>
      </c>
      <c r="E235" s="1" t="s">
        <v>73</v>
      </c>
      <c r="F235" s="8">
        <v>2.63</v>
      </c>
      <c r="G235" s="1" t="s">
        <v>301</v>
      </c>
      <c r="H235" s="1" t="s">
        <v>142</v>
      </c>
      <c r="I235" s="1" t="s">
        <v>76</v>
      </c>
      <c r="J235" s="9">
        <v>9200</v>
      </c>
      <c r="K235" s="9">
        <v>24196</v>
      </c>
      <c r="L235" s="8">
        <v>-27</v>
      </c>
      <c r="M235" s="8">
        <v>6716</v>
      </c>
      <c r="N235" s="8">
        <v>17663.08</v>
      </c>
      <c r="O235" s="1" t="s">
        <v>77</v>
      </c>
      <c r="P235" s="1" t="s">
        <v>78</v>
      </c>
      <c r="Q235" s="1" t="s">
        <v>78</v>
      </c>
      <c r="R235" s="1" t="s">
        <v>120</v>
      </c>
      <c r="S235" s="10">
        <v>62.9</v>
      </c>
      <c r="T235" s="6">
        <v>59</v>
      </c>
      <c r="U235" s="1" t="s">
        <v>792</v>
      </c>
      <c r="V235" s="1" t="s">
        <v>81</v>
      </c>
      <c r="W235" s="1" t="s">
        <v>186</v>
      </c>
      <c r="X235" s="1" t="s">
        <v>152</v>
      </c>
      <c r="Y235" s="1" t="s">
        <v>84</v>
      </c>
      <c r="Z235" s="1" t="s">
        <v>245</v>
      </c>
      <c r="AA235" s="1" t="s">
        <v>86</v>
      </c>
      <c r="AB235" s="1" t="s">
        <v>104</v>
      </c>
      <c r="AC235" s="1" t="s">
        <v>101</v>
      </c>
      <c r="AD235" s="1" t="s">
        <v>89</v>
      </c>
      <c r="AE235" s="1" t="s">
        <v>234</v>
      </c>
      <c r="AF235" s="1" t="s">
        <v>91</v>
      </c>
      <c r="AG235" s="1" t="s">
        <v>0</v>
      </c>
      <c r="AH235" s="1" t="s">
        <v>92</v>
      </c>
      <c r="AI235" s="1" t="s">
        <v>106</v>
      </c>
      <c r="AJ235" s="8">
        <v>1.46</v>
      </c>
      <c r="AK235" s="1" t="s">
        <v>111</v>
      </c>
      <c r="AL235" s="8">
        <v>41.08</v>
      </c>
      <c r="AM235" s="8">
        <v>44.63</v>
      </c>
      <c r="AN235" s="8">
        <v>36.72</v>
      </c>
      <c r="AO235" s="8">
        <v>13.97</v>
      </c>
      <c r="AP235" s="1" t="s">
        <v>344</v>
      </c>
      <c r="AQ235" s="1" t="s">
        <v>793</v>
      </c>
      <c r="AR235" s="1" t="s">
        <v>77</v>
      </c>
      <c r="AS235" s="1" t="s">
        <v>124</v>
      </c>
      <c r="AT235" s="1" t="s">
        <v>96</v>
      </c>
      <c r="AU235" s="8">
        <v>4.27</v>
      </c>
      <c r="AV235" s="1" t="s">
        <v>77</v>
      </c>
      <c r="AW235" s="7" t="s">
        <v>97</v>
      </c>
      <c r="AX235" s="7" t="s">
        <v>68</v>
      </c>
      <c r="AY235" s="1" t="s">
        <v>764</v>
      </c>
    </row>
    <row r="236" spans="1:51" x14ac:dyDescent="0.25">
      <c r="A236" s="6">
        <v>231</v>
      </c>
      <c r="B236" s="7" t="s">
        <v>70</v>
      </c>
      <c r="C236" s="1" t="s">
        <v>794</v>
      </c>
      <c r="D236" s="1" t="s">
        <v>72</v>
      </c>
      <c r="E236" s="1" t="s">
        <v>73</v>
      </c>
      <c r="F236" s="8">
        <v>2.5</v>
      </c>
      <c r="G236" s="1" t="s">
        <v>301</v>
      </c>
      <c r="H236" s="1" t="s">
        <v>142</v>
      </c>
      <c r="I236" s="1" t="s">
        <v>76</v>
      </c>
      <c r="J236" s="9">
        <v>9200</v>
      </c>
      <c r="K236" s="9">
        <v>23000</v>
      </c>
      <c r="L236" s="8">
        <v>-11.44</v>
      </c>
      <c r="M236" s="8">
        <v>8147.52</v>
      </c>
      <c r="N236" s="8">
        <v>20368.8</v>
      </c>
      <c r="O236" s="1" t="s">
        <v>77</v>
      </c>
      <c r="P236" s="1" t="s">
        <v>78</v>
      </c>
      <c r="Q236" s="1" t="s">
        <v>78</v>
      </c>
      <c r="R236" s="1" t="s">
        <v>96</v>
      </c>
      <c r="S236" s="10">
        <v>60.8</v>
      </c>
      <c r="T236" s="6">
        <v>59</v>
      </c>
      <c r="U236" s="1" t="s">
        <v>795</v>
      </c>
      <c r="V236" s="1" t="s">
        <v>81</v>
      </c>
      <c r="W236" s="1" t="s">
        <v>151</v>
      </c>
      <c r="X236" s="1" t="s">
        <v>152</v>
      </c>
      <c r="Y236" s="1" t="s">
        <v>223</v>
      </c>
      <c r="Z236" s="1" t="s">
        <v>245</v>
      </c>
      <c r="AA236" s="1" t="s">
        <v>86</v>
      </c>
      <c r="AB236" s="1" t="s">
        <v>101</v>
      </c>
      <c r="AC236" s="1" t="s">
        <v>88</v>
      </c>
      <c r="AD236" s="1" t="s">
        <v>89</v>
      </c>
      <c r="AE236" s="1" t="s">
        <v>234</v>
      </c>
      <c r="AF236" s="1" t="s">
        <v>91</v>
      </c>
      <c r="AG236" s="1" t="s">
        <v>0</v>
      </c>
      <c r="AH236" s="1" t="s">
        <v>92</v>
      </c>
      <c r="AI236" s="1" t="s">
        <v>77</v>
      </c>
      <c r="AJ236" s="8">
        <v>1.5</v>
      </c>
      <c r="AK236" s="1" t="s">
        <v>93</v>
      </c>
      <c r="AL236" s="8">
        <v>37.89</v>
      </c>
      <c r="AM236" s="8">
        <v>40.08</v>
      </c>
      <c r="AN236" s="8">
        <v>38.93</v>
      </c>
      <c r="AO236" s="8">
        <v>15.52</v>
      </c>
      <c r="AP236" s="1" t="s">
        <v>796</v>
      </c>
      <c r="AQ236" s="1" t="s">
        <v>247</v>
      </c>
      <c r="AR236" s="1" t="s">
        <v>77</v>
      </c>
      <c r="AS236" s="1" t="s">
        <v>0</v>
      </c>
      <c r="AT236" s="1" t="s">
        <v>96</v>
      </c>
      <c r="AU236" s="8">
        <v>4.82</v>
      </c>
      <c r="AV236" s="1" t="s">
        <v>77</v>
      </c>
      <c r="AW236" s="7" t="s">
        <v>97</v>
      </c>
      <c r="AX236" s="7" t="s">
        <v>68</v>
      </c>
      <c r="AY236" s="1" t="s">
        <v>764</v>
      </c>
    </row>
    <row r="237" spans="1:51" x14ac:dyDescent="0.25">
      <c r="A237" s="6">
        <v>232</v>
      </c>
      <c r="B237" s="7" t="s">
        <v>70</v>
      </c>
      <c r="C237" s="1" t="s">
        <v>797</v>
      </c>
      <c r="D237" s="1" t="s">
        <v>72</v>
      </c>
      <c r="E237" s="1" t="s">
        <v>73</v>
      </c>
      <c r="F237" s="8">
        <v>2.5</v>
      </c>
      <c r="G237" s="1" t="s">
        <v>301</v>
      </c>
      <c r="H237" s="1" t="s">
        <v>142</v>
      </c>
      <c r="I237" s="1" t="s">
        <v>76</v>
      </c>
      <c r="J237" s="9">
        <v>9200</v>
      </c>
      <c r="K237" s="9">
        <v>23000</v>
      </c>
      <c r="L237" s="8">
        <v>-5.47</v>
      </c>
      <c r="M237" s="8">
        <v>8696.76</v>
      </c>
      <c r="N237" s="8">
        <v>21741.9</v>
      </c>
      <c r="O237" s="1" t="s">
        <v>77</v>
      </c>
      <c r="P237" s="1" t="s">
        <v>78</v>
      </c>
      <c r="Q237" s="1" t="s">
        <v>78</v>
      </c>
      <c r="R237" s="1" t="s">
        <v>96</v>
      </c>
      <c r="S237" s="10">
        <v>62.5</v>
      </c>
      <c r="T237" s="6">
        <v>60</v>
      </c>
      <c r="U237" s="1" t="s">
        <v>798</v>
      </c>
      <c r="V237" s="1" t="s">
        <v>81</v>
      </c>
      <c r="W237" s="1" t="s">
        <v>151</v>
      </c>
      <c r="X237" s="1" t="s">
        <v>152</v>
      </c>
      <c r="Y237" s="1" t="s">
        <v>223</v>
      </c>
      <c r="Z237" s="1" t="s">
        <v>245</v>
      </c>
      <c r="AA237" s="1" t="s">
        <v>86</v>
      </c>
      <c r="AB237" s="1" t="s">
        <v>162</v>
      </c>
      <c r="AC237" s="1" t="s">
        <v>88</v>
      </c>
      <c r="AD237" s="1" t="s">
        <v>89</v>
      </c>
      <c r="AE237" s="1" t="s">
        <v>234</v>
      </c>
      <c r="AF237" s="1" t="s">
        <v>91</v>
      </c>
      <c r="AG237" s="1" t="s">
        <v>0</v>
      </c>
      <c r="AH237" s="1" t="s">
        <v>92</v>
      </c>
      <c r="AI237" s="1" t="s">
        <v>77</v>
      </c>
      <c r="AJ237" s="8">
        <v>1.46</v>
      </c>
      <c r="AK237" s="1" t="s">
        <v>111</v>
      </c>
      <c r="AL237" s="8">
        <v>39.76</v>
      </c>
      <c r="AM237" s="8">
        <v>43.58</v>
      </c>
      <c r="AN237" s="8">
        <v>39.43</v>
      </c>
      <c r="AO237" s="8">
        <v>14.58</v>
      </c>
      <c r="AP237" s="1" t="s">
        <v>358</v>
      </c>
      <c r="AQ237" s="1" t="s">
        <v>164</v>
      </c>
      <c r="AR237" s="1" t="s">
        <v>77</v>
      </c>
      <c r="AS237" s="1" t="s">
        <v>0</v>
      </c>
      <c r="AT237" s="1" t="s">
        <v>96</v>
      </c>
      <c r="AU237" s="8">
        <v>4.38</v>
      </c>
      <c r="AV237" s="1" t="s">
        <v>77</v>
      </c>
      <c r="AW237" s="7" t="s">
        <v>97</v>
      </c>
      <c r="AX237" s="7" t="s">
        <v>68</v>
      </c>
      <c r="AY237" s="1" t="s">
        <v>764</v>
      </c>
    </row>
    <row r="238" spans="1:51" x14ac:dyDescent="0.25">
      <c r="A238" s="6">
        <v>233</v>
      </c>
      <c r="B238" s="7" t="s">
        <v>70</v>
      </c>
      <c r="C238" s="1" t="s">
        <v>799</v>
      </c>
      <c r="D238" s="1" t="s">
        <v>72</v>
      </c>
      <c r="E238" s="1" t="s">
        <v>73</v>
      </c>
      <c r="F238" s="8">
        <v>3</v>
      </c>
      <c r="G238" s="1" t="s">
        <v>74</v>
      </c>
      <c r="H238" s="1" t="s">
        <v>126</v>
      </c>
      <c r="I238" s="1" t="s">
        <v>76</v>
      </c>
      <c r="J238" s="9">
        <v>25000</v>
      </c>
      <c r="K238" s="9">
        <v>75000</v>
      </c>
      <c r="L238" s="8">
        <v>-34</v>
      </c>
      <c r="M238" s="8">
        <v>16500</v>
      </c>
      <c r="N238" s="8">
        <v>49500</v>
      </c>
      <c r="O238" s="1" t="s">
        <v>77</v>
      </c>
      <c r="P238" s="1" t="s">
        <v>78</v>
      </c>
      <c r="Q238" s="1" t="s">
        <v>78</v>
      </c>
      <c r="R238" s="1" t="s">
        <v>79</v>
      </c>
      <c r="S238" s="10">
        <v>60.2</v>
      </c>
      <c r="T238" s="6">
        <v>62</v>
      </c>
      <c r="U238" s="1" t="s">
        <v>800</v>
      </c>
      <c r="V238" s="1" t="s">
        <v>81</v>
      </c>
      <c r="W238" s="1" t="s">
        <v>101</v>
      </c>
      <c r="X238" s="1" t="s">
        <v>101</v>
      </c>
      <c r="Y238" s="1" t="s">
        <v>102</v>
      </c>
      <c r="Z238" s="1" t="s">
        <v>101</v>
      </c>
      <c r="AA238" s="1" t="s">
        <v>86</v>
      </c>
      <c r="AB238" s="1" t="s">
        <v>104</v>
      </c>
      <c r="AC238" s="1" t="s">
        <v>88</v>
      </c>
      <c r="AD238" s="1" t="s">
        <v>89</v>
      </c>
      <c r="AE238" s="1" t="s">
        <v>105</v>
      </c>
      <c r="AF238" s="1" t="s">
        <v>91</v>
      </c>
      <c r="AG238" s="1" t="s">
        <v>0</v>
      </c>
      <c r="AH238" s="1" t="s">
        <v>92</v>
      </c>
      <c r="AI238" s="1" t="s">
        <v>77</v>
      </c>
      <c r="AJ238" s="8">
        <v>1.45</v>
      </c>
      <c r="AK238" s="1" t="s">
        <v>512</v>
      </c>
      <c r="AL238" s="8">
        <v>37.88</v>
      </c>
      <c r="AM238" s="8">
        <v>40.05</v>
      </c>
      <c r="AN238" s="8">
        <v>45.2</v>
      </c>
      <c r="AO238" s="8">
        <v>16.42</v>
      </c>
      <c r="AP238" s="1" t="s">
        <v>135</v>
      </c>
      <c r="AQ238" s="1" t="s">
        <v>429</v>
      </c>
      <c r="AR238" s="1" t="s">
        <v>77</v>
      </c>
      <c r="AS238" s="1" t="s">
        <v>0</v>
      </c>
      <c r="AT238" s="1" t="s">
        <v>96</v>
      </c>
      <c r="AU238" s="8">
        <v>4</v>
      </c>
      <c r="AV238" s="1" t="s">
        <v>77</v>
      </c>
      <c r="AW238" s="7" t="s">
        <v>97</v>
      </c>
      <c r="AX238" s="7" t="s">
        <v>68</v>
      </c>
      <c r="AY238" s="1" t="s">
        <v>801</v>
      </c>
    </row>
    <row r="239" spans="1:51" x14ac:dyDescent="0.25">
      <c r="A239" s="6">
        <v>234</v>
      </c>
      <c r="B239" s="7" t="s">
        <v>70</v>
      </c>
      <c r="C239" s="1" t="s">
        <v>802</v>
      </c>
      <c r="D239" s="1" t="s">
        <v>72</v>
      </c>
      <c r="E239" s="1" t="s">
        <v>73</v>
      </c>
      <c r="F239" s="8">
        <v>3.01</v>
      </c>
      <c r="G239" s="1" t="s">
        <v>146</v>
      </c>
      <c r="H239" s="1" t="s">
        <v>75</v>
      </c>
      <c r="I239" s="1" t="s">
        <v>76</v>
      </c>
      <c r="J239" s="9">
        <v>30500</v>
      </c>
      <c r="K239" s="9">
        <v>91805</v>
      </c>
      <c r="L239" s="8">
        <v>-30</v>
      </c>
      <c r="M239" s="8">
        <v>21350</v>
      </c>
      <c r="N239" s="8">
        <v>64263.5</v>
      </c>
      <c r="O239" s="1" t="s">
        <v>77</v>
      </c>
      <c r="P239" s="1" t="s">
        <v>78</v>
      </c>
      <c r="Q239" s="1" t="s">
        <v>78</v>
      </c>
      <c r="R239" s="1" t="s">
        <v>96</v>
      </c>
      <c r="S239" s="10">
        <v>62.7</v>
      </c>
      <c r="T239" s="6">
        <v>60</v>
      </c>
      <c r="U239" s="1" t="s">
        <v>803</v>
      </c>
      <c r="V239" s="1" t="s">
        <v>81</v>
      </c>
      <c r="W239" s="1" t="s">
        <v>151</v>
      </c>
      <c r="X239" s="1" t="s">
        <v>152</v>
      </c>
      <c r="Y239" s="1" t="s">
        <v>101</v>
      </c>
      <c r="Z239" s="1" t="s">
        <v>85</v>
      </c>
      <c r="AA239" s="1" t="s">
        <v>86</v>
      </c>
      <c r="AB239" s="1" t="s">
        <v>162</v>
      </c>
      <c r="AC239" s="1" t="s">
        <v>88</v>
      </c>
      <c r="AD239" s="1" t="s">
        <v>89</v>
      </c>
      <c r="AE239" s="1" t="s">
        <v>90</v>
      </c>
      <c r="AF239" s="1" t="s">
        <v>91</v>
      </c>
      <c r="AG239" s="1" t="s">
        <v>0</v>
      </c>
      <c r="AH239" s="1" t="s">
        <v>92</v>
      </c>
      <c r="AI239" s="1" t="s">
        <v>77</v>
      </c>
      <c r="AJ239" s="8">
        <v>1.52</v>
      </c>
      <c r="AK239" s="1" t="s">
        <v>93</v>
      </c>
      <c r="AL239" s="8">
        <v>39.3</v>
      </c>
      <c r="AM239" s="8">
        <v>43.03</v>
      </c>
      <c r="AN239" s="8">
        <v>39.64</v>
      </c>
      <c r="AO239" s="8">
        <v>14.84</v>
      </c>
      <c r="AP239" s="1" t="s">
        <v>310</v>
      </c>
      <c r="AQ239" s="1" t="s">
        <v>188</v>
      </c>
      <c r="AR239" s="1" t="s">
        <v>77</v>
      </c>
      <c r="AS239" s="1" t="s">
        <v>0</v>
      </c>
      <c r="AT239" s="1" t="s">
        <v>96</v>
      </c>
      <c r="AU239" s="8">
        <v>4.85</v>
      </c>
      <c r="AV239" s="1" t="s">
        <v>77</v>
      </c>
      <c r="AW239" s="7" t="s">
        <v>97</v>
      </c>
      <c r="AX239" s="7" t="s">
        <v>68</v>
      </c>
      <c r="AY239" s="1" t="s">
        <v>801</v>
      </c>
    </row>
    <row r="240" spans="1:51" x14ac:dyDescent="0.25">
      <c r="A240" s="6">
        <v>235</v>
      </c>
      <c r="B240" s="7" t="s">
        <v>70</v>
      </c>
      <c r="C240" s="1" t="s">
        <v>804</v>
      </c>
      <c r="D240" s="1" t="s">
        <v>72</v>
      </c>
      <c r="E240" s="1" t="s">
        <v>73</v>
      </c>
      <c r="F240" s="8">
        <v>3.01</v>
      </c>
      <c r="G240" s="1" t="s">
        <v>146</v>
      </c>
      <c r="H240" s="1" t="s">
        <v>114</v>
      </c>
      <c r="I240" s="1" t="s">
        <v>76</v>
      </c>
      <c r="J240" s="9">
        <v>28000</v>
      </c>
      <c r="K240" s="9">
        <v>84280</v>
      </c>
      <c r="L240" s="8">
        <v>-34</v>
      </c>
      <c r="M240" s="8">
        <v>18480</v>
      </c>
      <c r="N240" s="8">
        <v>55624.8</v>
      </c>
      <c r="O240" s="1" t="s">
        <v>77</v>
      </c>
      <c r="P240" s="1" t="s">
        <v>78</v>
      </c>
      <c r="Q240" s="1" t="s">
        <v>78</v>
      </c>
      <c r="R240" s="1" t="s">
        <v>79</v>
      </c>
      <c r="S240" s="10">
        <v>63</v>
      </c>
      <c r="T240" s="6">
        <v>62</v>
      </c>
      <c r="U240" s="1" t="s">
        <v>805</v>
      </c>
      <c r="V240" s="1" t="s">
        <v>81</v>
      </c>
      <c r="W240" s="1" t="s">
        <v>151</v>
      </c>
      <c r="X240" s="1" t="s">
        <v>152</v>
      </c>
      <c r="Y240" s="1" t="s">
        <v>84</v>
      </c>
      <c r="Z240" s="1" t="s">
        <v>101</v>
      </c>
      <c r="AA240" s="1" t="s">
        <v>86</v>
      </c>
      <c r="AB240" s="1" t="s">
        <v>101</v>
      </c>
      <c r="AC240" s="1" t="s">
        <v>88</v>
      </c>
      <c r="AD240" s="1" t="s">
        <v>101</v>
      </c>
      <c r="AE240" s="1" t="s">
        <v>90</v>
      </c>
      <c r="AF240" s="1" t="s">
        <v>91</v>
      </c>
      <c r="AG240" s="1" t="s">
        <v>0</v>
      </c>
      <c r="AH240" s="1" t="s">
        <v>92</v>
      </c>
      <c r="AI240" s="1" t="s">
        <v>106</v>
      </c>
      <c r="AJ240" s="8">
        <v>1.45</v>
      </c>
      <c r="AK240" s="1" t="s">
        <v>111</v>
      </c>
      <c r="AL240" s="8">
        <v>39.23</v>
      </c>
      <c r="AM240" s="8">
        <v>41.63</v>
      </c>
      <c r="AN240" s="8">
        <v>45.34</v>
      </c>
      <c r="AO240" s="8">
        <v>16.42</v>
      </c>
      <c r="AP240" s="1" t="s">
        <v>806</v>
      </c>
      <c r="AQ240" s="1" t="s">
        <v>136</v>
      </c>
      <c r="AR240" s="1" t="s">
        <v>77</v>
      </c>
      <c r="AS240" s="1" t="s">
        <v>0</v>
      </c>
      <c r="AT240" s="1" t="s">
        <v>96</v>
      </c>
      <c r="AU240" s="8">
        <v>4.96</v>
      </c>
      <c r="AV240" s="1" t="s">
        <v>77</v>
      </c>
      <c r="AW240" s="7" t="s">
        <v>97</v>
      </c>
      <c r="AX240" s="7" t="s">
        <v>68</v>
      </c>
      <c r="AY240" s="1" t="s">
        <v>801</v>
      </c>
    </row>
    <row r="241" spans="1:51" x14ac:dyDescent="0.25">
      <c r="A241" s="6">
        <v>236</v>
      </c>
      <c r="B241" s="7" t="s">
        <v>70</v>
      </c>
      <c r="C241" s="1" t="s">
        <v>807</v>
      </c>
      <c r="D241" s="1" t="s">
        <v>72</v>
      </c>
      <c r="E241" s="1" t="s">
        <v>73</v>
      </c>
      <c r="F241" s="8">
        <v>3.3</v>
      </c>
      <c r="G241" s="1" t="s">
        <v>146</v>
      </c>
      <c r="H241" s="1" t="s">
        <v>79</v>
      </c>
      <c r="I241" s="1" t="s">
        <v>76</v>
      </c>
      <c r="J241" s="9">
        <v>25000</v>
      </c>
      <c r="K241" s="9">
        <v>82500</v>
      </c>
      <c r="L241" s="8">
        <v>-26.3</v>
      </c>
      <c r="M241" s="8">
        <v>18425</v>
      </c>
      <c r="N241" s="8">
        <v>60802.5</v>
      </c>
      <c r="O241" s="1" t="s">
        <v>77</v>
      </c>
      <c r="P241" s="1" t="s">
        <v>78</v>
      </c>
      <c r="Q241" s="1" t="s">
        <v>78</v>
      </c>
      <c r="R241" s="1" t="s">
        <v>96</v>
      </c>
      <c r="S241" s="10">
        <v>61.9</v>
      </c>
      <c r="T241" s="6">
        <v>62</v>
      </c>
      <c r="U241" s="1" t="s">
        <v>808</v>
      </c>
      <c r="V241" s="1" t="s">
        <v>81</v>
      </c>
      <c r="W241" s="1" t="s">
        <v>82</v>
      </c>
      <c r="X241" s="1" t="s">
        <v>83</v>
      </c>
      <c r="Y241" s="1" t="s">
        <v>84</v>
      </c>
      <c r="Z241" s="1" t="s">
        <v>85</v>
      </c>
      <c r="AA241" s="1" t="s">
        <v>86</v>
      </c>
      <c r="AB241" s="1" t="s">
        <v>162</v>
      </c>
      <c r="AC241" s="1" t="s">
        <v>88</v>
      </c>
      <c r="AD241" s="1" t="s">
        <v>89</v>
      </c>
      <c r="AE241" s="1" t="s">
        <v>90</v>
      </c>
      <c r="AF241" s="1" t="s">
        <v>91</v>
      </c>
      <c r="AG241" s="1" t="s">
        <v>0</v>
      </c>
      <c r="AH241" s="1" t="s">
        <v>809</v>
      </c>
      <c r="AI241" s="1" t="s">
        <v>77</v>
      </c>
      <c r="AJ241" s="8">
        <v>1.48</v>
      </c>
      <c r="AK241" s="1" t="s">
        <v>93</v>
      </c>
      <c r="AL241" s="8">
        <v>37.59</v>
      </c>
      <c r="AM241" s="8">
        <v>40.97</v>
      </c>
      <c r="AN241" s="8">
        <v>46.91</v>
      </c>
      <c r="AO241" s="8">
        <v>16.26</v>
      </c>
      <c r="AP241" s="1" t="s">
        <v>394</v>
      </c>
      <c r="AQ241" s="1" t="s">
        <v>164</v>
      </c>
      <c r="AR241" s="1" t="s">
        <v>77</v>
      </c>
      <c r="AS241" s="1" t="s">
        <v>0</v>
      </c>
      <c r="AT241" s="1" t="s">
        <v>96</v>
      </c>
      <c r="AU241" s="8">
        <v>4.66</v>
      </c>
      <c r="AV241" s="1" t="s">
        <v>77</v>
      </c>
      <c r="AW241" s="7" t="s">
        <v>97</v>
      </c>
      <c r="AX241" s="7" t="s">
        <v>68</v>
      </c>
      <c r="AY241" s="1" t="s">
        <v>801</v>
      </c>
    </row>
    <row r="242" spans="1:51" x14ac:dyDescent="0.25">
      <c r="A242" s="6">
        <v>237</v>
      </c>
      <c r="B242" s="7" t="s">
        <v>70</v>
      </c>
      <c r="C242" s="1" t="s">
        <v>810</v>
      </c>
      <c r="D242" s="1" t="s">
        <v>72</v>
      </c>
      <c r="E242" s="1" t="s">
        <v>73</v>
      </c>
      <c r="F242" s="8">
        <v>3</v>
      </c>
      <c r="G242" s="1" t="s">
        <v>301</v>
      </c>
      <c r="H242" s="1" t="s">
        <v>75</v>
      </c>
      <c r="I242" s="1" t="s">
        <v>76</v>
      </c>
      <c r="J242" s="9">
        <v>17500</v>
      </c>
      <c r="K242" s="9">
        <v>52500</v>
      </c>
      <c r="L242" s="8">
        <v>-38.97</v>
      </c>
      <c r="M242" s="8">
        <v>10680.25</v>
      </c>
      <c r="N242" s="8">
        <v>32040.75</v>
      </c>
      <c r="O242" s="1" t="s">
        <v>77</v>
      </c>
      <c r="P242" s="1" t="s">
        <v>78</v>
      </c>
      <c r="Q242" s="1" t="s">
        <v>78</v>
      </c>
      <c r="R242" s="1" t="s">
        <v>79</v>
      </c>
      <c r="S242" s="10">
        <v>63</v>
      </c>
      <c r="T242" s="6">
        <v>58</v>
      </c>
      <c r="U242" s="1" t="s">
        <v>811</v>
      </c>
      <c r="V242" s="1" t="s">
        <v>81</v>
      </c>
      <c r="W242" s="1" t="s">
        <v>151</v>
      </c>
      <c r="X242" s="1" t="s">
        <v>259</v>
      </c>
      <c r="Y242" s="1" t="s">
        <v>223</v>
      </c>
      <c r="Z242" s="1" t="s">
        <v>245</v>
      </c>
      <c r="AA242" s="1" t="s">
        <v>86</v>
      </c>
      <c r="AB242" s="1" t="s">
        <v>87</v>
      </c>
      <c r="AC242" s="1" t="s">
        <v>117</v>
      </c>
      <c r="AD242" s="1" t="s">
        <v>101</v>
      </c>
      <c r="AE242" s="1" t="s">
        <v>234</v>
      </c>
      <c r="AF242" s="1" t="s">
        <v>91</v>
      </c>
      <c r="AG242" s="1" t="s">
        <v>0</v>
      </c>
      <c r="AH242" s="1" t="s">
        <v>92</v>
      </c>
      <c r="AI242" s="1" t="s">
        <v>77</v>
      </c>
      <c r="AJ242" s="8">
        <v>1.51</v>
      </c>
      <c r="AK242" s="1" t="s">
        <v>93</v>
      </c>
      <c r="AL242" s="8">
        <v>40.09</v>
      </c>
      <c r="AM242" s="8">
        <v>43.12</v>
      </c>
      <c r="AN242" s="8">
        <v>36.59</v>
      </c>
      <c r="AO242" s="8">
        <v>14.8</v>
      </c>
      <c r="AP242" s="1" t="s">
        <v>220</v>
      </c>
      <c r="AQ242" s="1" t="s">
        <v>728</v>
      </c>
      <c r="AR242" s="1" t="s">
        <v>77</v>
      </c>
      <c r="AS242" s="1" t="s">
        <v>0</v>
      </c>
      <c r="AT242" s="1" t="s">
        <v>96</v>
      </c>
      <c r="AU242" s="8">
        <v>5.04</v>
      </c>
      <c r="AV242" s="1" t="s">
        <v>77</v>
      </c>
      <c r="AW242" s="7" t="s">
        <v>97</v>
      </c>
      <c r="AX242" s="7" t="s">
        <v>68</v>
      </c>
      <c r="AY242" s="1" t="s">
        <v>801</v>
      </c>
    </row>
    <row r="243" spans="1:51" x14ac:dyDescent="0.25">
      <c r="A243" s="6">
        <v>238</v>
      </c>
      <c r="B243" s="7" t="s">
        <v>70</v>
      </c>
      <c r="C243" s="1" t="s">
        <v>812</v>
      </c>
      <c r="D243" s="1" t="s">
        <v>72</v>
      </c>
      <c r="E243" s="1" t="s">
        <v>73</v>
      </c>
      <c r="F243" s="8">
        <v>3.6</v>
      </c>
      <c r="G243" s="1" t="s">
        <v>146</v>
      </c>
      <c r="H243" s="1" t="s">
        <v>142</v>
      </c>
      <c r="I243" s="1" t="s">
        <v>76</v>
      </c>
      <c r="J243" s="9">
        <v>20000</v>
      </c>
      <c r="K243" s="9">
        <v>72000</v>
      </c>
      <c r="L243" s="8">
        <v>-32.72</v>
      </c>
      <c r="M243" s="8">
        <v>13456</v>
      </c>
      <c r="N243" s="8">
        <v>48441.6</v>
      </c>
      <c r="O243" s="1" t="s">
        <v>77</v>
      </c>
      <c r="P243" s="1" t="s">
        <v>78</v>
      </c>
      <c r="Q243" s="1" t="s">
        <v>78</v>
      </c>
      <c r="R243" s="1" t="s">
        <v>120</v>
      </c>
      <c r="S243" s="10">
        <v>62.9</v>
      </c>
      <c r="T243" s="6">
        <v>60</v>
      </c>
      <c r="U243" s="1" t="s">
        <v>813</v>
      </c>
      <c r="V243" s="1" t="s">
        <v>81</v>
      </c>
      <c r="W243" s="1" t="s">
        <v>151</v>
      </c>
      <c r="X243" s="1" t="s">
        <v>83</v>
      </c>
      <c r="Y243" s="1" t="s">
        <v>84</v>
      </c>
      <c r="Z243" s="1" t="s">
        <v>85</v>
      </c>
      <c r="AA243" s="1" t="s">
        <v>86</v>
      </c>
      <c r="AB243" s="1" t="s">
        <v>104</v>
      </c>
      <c r="AC243" s="1" t="s">
        <v>88</v>
      </c>
      <c r="AD243" s="1" t="s">
        <v>89</v>
      </c>
      <c r="AE243" s="1" t="s">
        <v>105</v>
      </c>
      <c r="AF243" s="1" t="s">
        <v>91</v>
      </c>
      <c r="AG243" s="1" t="s">
        <v>0</v>
      </c>
      <c r="AH243" s="1" t="s">
        <v>92</v>
      </c>
      <c r="AI243" s="1" t="s">
        <v>77</v>
      </c>
      <c r="AJ243" s="8">
        <v>1.45</v>
      </c>
      <c r="AK243" s="1" t="s">
        <v>568</v>
      </c>
      <c r="AL243" s="8">
        <v>38.07</v>
      </c>
      <c r="AM243" s="8">
        <v>40.11</v>
      </c>
      <c r="AN243" s="8">
        <v>46.17</v>
      </c>
      <c r="AO243" s="8">
        <v>17.98</v>
      </c>
      <c r="AP243" s="1" t="s">
        <v>467</v>
      </c>
      <c r="AQ243" s="1" t="s">
        <v>164</v>
      </c>
      <c r="AR243" s="1" t="s">
        <v>77</v>
      </c>
      <c r="AS243" s="1" t="s">
        <v>124</v>
      </c>
      <c r="AT243" s="1" t="s">
        <v>96</v>
      </c>
      <c r="AU243" s="8">
        <v>4.79</v>
      </c>
      <c r="AV243" s="1" t="s">
        <v>77</v>
      </c>
      <c r="AW243" s="7" t="s">
        <v>97</v>
      </c>
      <c r="AX243" s="7" t="s">
        <v>68</v>
      </c>
      <c r="AY243" s="1" t="s">
        <v>814</v>
      </c>
    </row>
    <row r="244" spans="1:51" x14ac:dyDescent="0.25">
      <c r="A244" s="6">
        <v>239</v>
      </c>
      <c r="B244" s="7" t="s">
        <v>70</v>
      </c>
      <c r="C244" s="1" t="s">
        <v>815</v>
      </c>
      <c r="D244" s="1" t="s">
        <v>72</v>
      </c>
      <c r="E244" s="1" t="s">
        <v>73</v>
      </c>
      <c r="F244" s="8">
        <v>3.5</v>
      </c>
      <c r="G244" s="1" t="s">
        <v>180</v>
      </c>
      <c r="H244" s="1" t="s">
        <v>114</v>
      </c>
      <c r="I244" s="1" t="s">
        <v>76</v>
      </c>
      <c r="J244" s="9">
        <v>24500</v>
      </c>
      <c r="K244" s="9">
        <v>85750</v>
      </c>
      <c r="L244" s="8">
        <v>-24.51</v>
      </c>
      <c r="M244" s="8">
        <v>18495.05</v>
      </c>
      <c r="N244" s="8">
        <v>64732.68</v>
      </c>
      <c r="O244" s="1" t="s">
        <v>77</v>
      </c>
      <c r="P244" s="1" t="s">
        <v>78</v>
      </c>
      <c r="Q244" s="1" t="s">
        <v>78</v>
      </c>
      <c r="R244" s="1" t="s">
        <v>96</v>
      </c>
      <c r="S244" s="10">
        <v>62.9</v>
      </c>
      <c r="T244" s="6">
        <v>62</v>
      </c>
      <c r="U244" s="1" t="s">
        <v>816</v>
      </c>
      <c r="V244" s="1" t="s">
        <v>81</v>
      </c>
      <c r="W244" s="1" t="s">
        <v>151</v>
      </c>
      <c r="X244" s="1" t="s">
        <v>152</v>
      </c>
      <c r="Y244" s="1" t="s">
        <v>84</v>
      </c>
      <c r="Z244" s="1" t="s">
        <v>85</v>
      </c>
      <c r="AA244" s="1" t="s">
        <v>86</v>
      </c>
      <c r="AB244" s="1" t="s">
        <v>162</v>
      </c>
      <c r="AC244" s="1" t="s">
        <v>117</v>
      </c>
      <c r="AD244" s="1" t="s">
        <v>89</v>
      </c>
      <c r="AE244" s="1" t="s">
        <v>90</v>
      </c>
      <c r="AF244" s="1" t="s">
        <v>91</v>
      </c>
      <c r="AG244" s="1" t="s">
        <v>0</v>
      </c>
      <c r="AH244" s="1" t="s">
        <v>92</v>
      </c>
      <c r="AI244" s="1" t="s">
        <v>77</v>
      </c>
      <c r="AJ244" s="8">
        <v>1.56</v>
      </c>
      <c r="AK244" s="1" t="s">
        <v>134</v>
      </c>
      <c r="AL244" s="8">
        <v>37.48</v>
      </c>
      <c r="AM244" s="8">
        <v>40.08</v>
      </c>
      <c r="AN244" s="8">
        <v>45.54</v>
      </c>
      <c r="AO244" s="8">
        <v>18.48</v>
      </c>
      <c r="AP244" s="1" t="s">
        <v>817</v>
      </c>
      <c r="AQ244" s="1" t="s">
        <v>164</v>
      </c>
      <c r="AR244" s="1" t="s">
        <v>77</v>
      </c>
      <c r="AS244" s="1" t="s">
        <v>0</v>
      </c>
      <c r="AT244" s="1" t="s">
        <v>96</v>
      </c>
      <c r="AU244" s="8">
        <v>4.41</v>
      </c>
      <c r="AV244" s="1" t="s">
        <v>77</v>
      </c>
      <c r="AW244" s="7" t="s">
        <v>97</v>
      </c>
      <c r="AX244" s="7" t="s">
        <v>68</v>
      </c>
      <c r="AY244" s="1" t="s">
        <v>814</v>
      </c>
    </row>
    <row r="245" spans="1:51" x14ac:dyDescent="0.25">
      <c r="A245" s="6">
        <v>240</v>
      </c>
      <c r="B245" s="7" t="s">
        <v>70</v>
      </c>
      <c r="C245" s="1" t="s">
        <v>818</v>
      </c>
      <c r="D245" s="1" t="s">
        <v>72</v>
      </c>
      <c r="E245" s="1" t="s">
        <v>73</v>
      </c>
      <c r="F245" s="8">
        <v>3.5</v>
      </c>
      <c r="G245" s="1" t="s">
        <v>180</v>
      </c>
      <c r="H245" s="1" t="s">
        <v>126</v>
      </c>
      <c r="I245" s="1" t="s">
        <v>76</v>
      </c>
      <c r="J245" s="9">
        <v>20500</v>
      </c>
      <c r="K245" s="9">
        <v>71750</v>
      </c>
      <c r="L245" s="8">
        <v>-19.29</v>
      </c>
      <c r="M245" s="8">
        <v>16545.55</v>
      </c>
      <c r="N245" s="8">
        <v>57909.43</v>
      </c>
      <c r="O245" s="1" t="s">
        <v>77</v>
      </c>
      <c r="P245" s="1" t="s">
        <v>78</v>
      </c>
      <c r="Q245" s="1" t="s">
        <v>78</v>
      </c>
      <c r="R245" s="1" t="s">
        <v>96</v>
      </c>
      <c r="S245" s="10">
        <v>59.8</v>
      </c>
      <c r="T245" s="6">
        <v>61</v>
      </c>
      <c r="U245" s="1" t="s">
        <v>819</v>
      </c>
      <c r="V245" s="1" t="s">
        <v>81</v>
      </c>
      <c r="W245" s="1" t="s">
        <v>82</v>
      </c>
      <c r="X245" s="1" t="s">
        <v>83</v>
      </c>
      <c r="Y245" s="1" t="s">
        <v>84</v>
      </c>
      <c r="Z245" s="1" t="s">
        <v>85</v>
      </c>
      <c r="AA245" s="1" t="s">
        <v>86</v>
      </c>
      <c r="AB245" s="1" t="s">
        <v>162</v>
      </c>
      <c r="AC245" s="1" t="s">
        <v>88</v>
      </c>
      <c r="AD245" s="1" t="s">
        <v>101</v>
      </c>
      <c r="AE245" s="1" t="s">
        <v>90</v>
      </c>
      <c r="AF245" s="1" t="s">
        <v>91</v>
      </c>
      <c r="AG245" s="1" t="s">
        <v>0</v>
      </c>
      <c r="AH245" s="1" t="s">
        <v>92</v>
      </c>
      <c r="AI245" s="1" t="s">
        <v>77</v>
      </c>
      <c r="AJ245" s="8">
        <v>1.52</v>
      </c>
      <c r="AK245" s="1" t="s">
        <v>122</v>
      </c>
      <c r="AL245" s="8">
        <v>37.62</v>
      </c>
      <c r="AM245" s="8">
        <v>40.07</v>
      </c>
      <c r="AN245" s="8">
        <v>40.95</v>
      </c>
      <c r="AO245" s="8">
        <v>13.74</v>
      </c>
      <c r="AP245" s="1" t="s">
        <v>199</v>
      </c>
      <c r="AQ245" s="1" t="s">
        <v>136</v>
      </c>
      <c r="AR245" s="1" t="s">
        <v>77</v>
      </c>
      <c r="AS245" s="1" t="s">
        <v>0</v>
      </c>
      <c r="AT245" s="1" t="s">
        <v>96</v>
      </c>
      <c r="AU245" s="8">
        <v>5.17</v>
      </c>
      <c r="AV245" s="1" t="s">
        <v>77</v>
      </c>
      <c r="AW245" s="7" t="s">
        <v>97</v>
      </c>
      <c r="AX245" s="7" t="s">
        <v>68</v>
      </c>
      <c r="AY245" s="1" t="s">
        <v>814</v>
      </c>
    </row>
    <row r="246" spans="1:51" x14ac:dyDescent="0.25">
      <c r="A246" s="6">
        <v>241</v>
      </c>
      <c r="B246" s="7" t="s">
        <v>70</v>
      </c>
      <c r="C246" s="1" t="s">
        <v>820</v>
      </c>
      <c r="D246" s="1" t="s">
        <v>72</v>
      </c>
      <c r="E246" s="1" t="s">
        <v>73</v>
      </c>
      <c r="F246" s="8">
        <v>3.5</v>
      </c>
      <c r="G246" s="1" t="s">
        <v>180</v>
      </c>
      <c r="H246" s="1" t="s">
        <v>226</v>
      </c>
      <c r="I246" s="1" t="s">
        <v>76</v>
      </c>
      <c r="J246" s="9">
        <v>15500</v>
      </c>
      <c r="K246" s="9">
        <v>54250</v>
      </c>
      <c r="L246" s="8">
        <v>-19.36</v>
      </c>
      <c r="M246" s="8">
        <v>12499.2</v>
      </c>
      <c r="N246" s="8">
        <v>43747.2</v>
      </c>
      <c r="O246" s="1" t="s">
        <v>77</v>
      </c>
      <c r="P246" s="1" t="s">
        <v>78</v>
      </c>
      <c r="Q246" s="1" t="s">
        <v>78</v>
      </c>
      <c r="R246" s="1" t="s">
        <v>96</v>
      </c>
      <c r="S246" s="10">
        <v>63.2</v>
      </c>
      <c r="T246" s="6">
        <v>61</v>
      </c>
      <c r="U246" s="1" t="s">
        <v>821</v>
      </c>
      <c r="V246" s="1" t="s">
        <v>81</v>
      </c>
      <c r="W246" s="1" t="s">
        <v>151</v>
      </c>
      <c r="X246" s="1" t="s">
        <v>83</v>
      </c>
      <c r="Y246" s="1" t="s">
        <v>84</v>
      </c>
      <c r="Z246" s="1" t="s">
        <v>85</v>
      </c>
      <c r="AA246" s="1" t="s">
        <v>86</v>
      </c>
      <c r="AB246" s="1" t="s">
        <v>87</v>
      </c>
      <c r="AC246" s="1" t="s">
        <v>101</v>
      </c>
      <c r="AD246" s="1" t="s">
        <v>89</v>
      </c>
      <c r="AE246" s="1" t="s">
        <v>90</v>
      </c>
      <c r="AF246" s="1" t="s">
        <v>91</v>
      </c>
      <c r="AG246" s="1" t="s">
        <v>0</v>
      </c>
      <c r="AH246" s="1" t="s">
        <v>92</v>
      </c>
      <c r="AI246" s="1" t="s">
        <v>106</v>
      </c>
      <c r="AJ246" s="8">
        <v>1.48</v>
      </c>
      <c r="AK246" s="1" t="s">
        <v>122</v>
      </c>
      <c r="AL246" s="8">
        <v>37.53</v>
      </c>
      <c r="AM246" s="8">
        <v>40.09</v>
      </c>
      <c r="AN246" s="8">
        <v>47.69</v>
      </c>
      <c r="AO246" s="8">
        <v>18.16</v>
      </c>
      <c r="AP246" s="1" t="s">
        <v>822</v>
      </c>
      <c r="AQ246" s="1" t="s">
        <v>136</v>
      </c>
      <c r="AR246" s="1" t="s">
        <v>77</v>
      </c>
      <c r="AS246" s="1" t="s">
        <v>0</v>
      </c>
      <c r="AT246" s="1" t="s">
        <v>96</v>
      </c>
      <c r="AU246" s="8">
        <v>4.74</v>
      </c>
      <c r="AV246" s="1" t="s">
        <v>77</v>
      </c>
      <c r="AW246" s="7" t="s">
        <v>97</v>
      </c>
      <c r="AX246" s="7" t="s">
        <v>68</v>
      </c>
      <c r="AY246" s="1" t="s">
        <v>814</v>
      </c>
    </row>
    <row r="247" spans="1:51" x14ac:dyDescent="0.25">
      <c r="A247" s="6">
        <v>242</v>
      </c>
      <c r="B247" s="7" t="s">
        <v>70</v>
      </c>
      <c r="C247" s="1" t="s">
        <v>823</v>
      </c>
      <c r="D247" s="1" t="s">
        <v>72</v>
      </c>
      <c r="E247" s="1" t="s">
        <v>73</v>
      </c>
      <c r="F247" s="8">
        <v>3.5</v>
      </c>
      <c r="G247" s="1" t="s">
        <v>232</v>
      </c>
      <c r="H247" s="1" t="s">
        <v>114</v>
      </c>
      <c r="I247" s="1" t="s">
        <v>76</v>
      </c>
      <c r="J247" s="9">
        <v>21500</v>
      </c>
      <c r="K247" s="9">
        <v>75250</v>
      </c>
      <c r="L247" s="8">
        <v>-21</v>
      </c>
      <c r="M247" s="8">
        <v>16985</v>
      </c>
      <c r="N247" s="8">
        <v>59447.5</v>
      </c>
      <c r="O247" s="1" t="s">
        <v>77</v>
      </c>
      <c r="P247" s="1" t="s">
        <v>78</v>
      </c>
      <c r="Q247" s="1" t="s">
        <v>78</v>
      </c>
      <c r="R247" s="1" t="s">
        <v>79</v>
      </c>
      <c r="S247" s="10">
        <v>61.5</v>
      </c>
      <c r="T247" s="6">
        <v>61</v>
      </c>
      <c r="U247" s="1" t="s">
        <v>824</v>
      </c>
      <c r="V247" s="1" t="s">
        <v>81</v>
      </c>
      <c r="W247" s="1" t="s">
        <v>151</v>
      </c>
      <c r="X247" s="1" t="s">
        <v>101</v>
      </c>
      <c r="Y247" s="1" t="s">
        <v>223</v>
      </c>
      <c r="Z247" s="1" t="s">
        <v>85</v>
      </c>
      <c r="AA247" s="1" t="s">
        <v>86</v>
      </c>
      <c r="AB247" s="1" t="s">
        <v>87</v>
      </c>
      <c r="AC247" s="1" t="s">
        <v>88</v>
      </c>
      <c r="AD247" s="1" t="s">
        <v>89</v>
      </c>
      <c r="AE247" s="1" t="s">
        <v>90</v>
      </c>
      <c r="AF247" s="1" t="s">
        <v>91</v>
      </c>
      <c r="AG247" s="1" t="s">
        <v>0</v>
      </c>
      <c r="AH247" s="1" t="s">
        <v>92</v>
      </c>
      <c r="AI247" s="1" t="s">
        <v>77</v>
      </c>
      <c r="AJ247" s="8">
        <v>1.5</v>
      </c>
      <c r="AK247" s="1" t="s">
        <v>93</v>
      </c>
      <c r="AL247" s="8">
        <v>37.67</v>
      </c>
      <c r="AM247" s="8">
        <v>40.77</v>
      </c>
      <c r="AN247" s="8">
        <v>44.54</v>
      </c>
      <c r="AO247" s="8">
        <v>15.46</v>
      </c>
      <c r="AP247" s="1" t="s">
        <v>825</v>
      </c>
      <c r="AQ247" s="1" t="s">
        <v>247</v>
      </c>
      <c r="AR247" s="1" t="s">
        <v>77</v>
      </c>
      <c r="AS247" s="1" t="s">
        <v>0</v>
      </c>
      <c r="AT247" s="1" t="s">
        <v>96</v>
      </c>
      <c r="AU247" s="8">
        <v>5.08</v>
      </c>
      <c r="AV247" s="1" t="s">
        <v>77</v>
      </c>
      <c r="AW247" s="7" t="s">
        <v>97</v>
      </c>
      <c r="AX247" s="7" t="s">
        <v>68</v>
      </c>
      <c r="AY247" s="1" t="s">
        <v>814</v>
      </c>
    </row>
    <row r="248" spans="1:51" x14ac:dyDescent="0.25">
      <c r="A248" s="6">
        <v>243</v>
      </c>
      <c r="B248" s="7" t="s">
        <v>70</v>
      </c>
      <c r="C248" s="1" t="s">
        <v>826</v>
      </c>
      <c r="D248" s="1" t="s">
        <v>72</v>
      </c>
      <c r="E248" s="1" t="s">
        <v>73</v>
      </c>
      <c r="F248" s="8">
        <v>4.01</v>
      </c>
      <c r="G248" s="1" t="s">
        <v>180</v>
      </c>
      <c r="H248" s="1" t="s">
        <v>75</v>
      </c>
      <c r="I248" s="1" t="s">
        <v>76</v>
      </c>
      <c r="J248" s="9">
        <v>37500</v>
      </c>
      <c r="K248" s="9">
        <v>150375</v>
      </c>
      <c r="L248" s="8">
        <v>-29</v>
      </c>
      <c r="M248" s="8">
        <v>26625</v>
      </c>
      <c r="N248" s="8">
        <v>106766.25</v>
      </c>
      <c r="O248" s="1" t="s">
        <v>77</v>
      </c>
      <c r="P248" s="1" t="s">
        <v>78</v>
      </c>
      <c r="Q248" s="1" t="s">
        <v>78</v>
      </c>
      <c r="R248" s="1" t="s">
        <v>79</v>
      </c>
      <c r="S248" s="10">
        <v>62.7</v>
      </c>
      <c r="T248" s="6">
        <v>60</v>
      </c>
      <c r="U248" s="1" t="s">
        <v>827</v>
      </c>
      <c r="V248" s="1" t="s">
        <v>81</v>
      </c>
      <c r="W248" s="1" t="s">
        <v>101</v>
      </c>
      <c r="X248" s="1" t="s">
        <v>152</v>
      </c>
      <c r="Y248" s="1" t="s">
        <v>84</v>
      </c>
      <c r="Z248" s="1" t="s">
        <v>85</v>
      </c>
      <c r="AA248" s="1" t="s">
        <v>86</v>
      </c>
      <c r="AB248" s="1" t="s">
        <v>104</v>
      </c>
      <c r="AC248" s="1" t="s">
        <v>88</v>
      </c>
      <c r="AD248" s="1" t="s">
        <v>89</v>
      </c>
      <c r="AE248" s="1" t="s">
        <v>90</v>
      </c>
      <c r="AF248" s="1" t="s">
        <v>91</v>
      </c>
      <c r="AG248" s="1" t="s">
        <v>0</v>
      </c>
      <c r="AH248" s="1" t="s">
        <v>92</v>
      </c>
      <c r="AI248" s="1" t="s">
        <v>106</v>
      </c>
      <c r="AJ248" s="8">
        <v>1.47</v>
      </c>
      <c r="AK248" s="1" t="s">
        <v>111</v>
      </c>
      <c r="AL248" s="8">
        <v>38.55</v>
      </c>
      <c r="AM248" s="8">
        <v>41.81</v>
      </c>
      <c r="AN248" s="8">
        <v>42.96</v>
      </c>
      <c r="AO248" s="8">
        <v>16.16</v>
      </c>
      <c r="AP248" s="1" t="s">
        <v>266</v>
      </c>
      <c r="AQ248" s="1" t="s">
        <v>164</v>
      </c>
      <c r="AR248" s="1" t="s">
        <v>77</v>
      </c>
      <c r="AS248" s="1" t="s">
        <v>0</v>
      </c>
      <c r="AT248" s="1" t="s">
        <v>96</v>
      </c>
      <c r="AU248" s="8">
        <v>4.81</v>
      </c>
      <c r="AV248" s="1" t="s">
        <v>77</v>
      </c>
      <c r="AW248" s="7" t="s">
        <v>97</v>
      </c>
      <c r="AX248" s="7" t="s">
        <v>68</v>
      </c>
      <c r="AY248" s="1" t="s">
        <v>828</v>
      </c>
    </row>
    <row r="249" spans="1:51" x14ac:dyDescent="0.25">
      <c r="A249" s="6">
        <v>244</v>
      </c>
      <c r="B249" s="7" t="s">
        <v>70</v>
      </c>
      <c r="C249" s="1" t="s">
        <v>829</v>
      </c>
      <c r="D249" s="1" t="s">
        <v>72</v>
      </c>
      <c r="E249" s="1" t="s">
        <v>73</v>
      </c>
      <c r="F249" s="8">
        <v>4</v>
      </c>
      <c r="G249" s="1" t="s">
        <v>180</v>
      </c>
      <c r="H249" s="1" t="s">
        <v>79</v>
      </c>
      <c r="I249" s="1" t="s">
        <v>76</v>
      </c>
      <c r="J249" s="9">
        <v>31500</v>
      </c>
      <c r="K249" s="9">
        <v>126000</v>
      </c>
      <c r="L249" s="8">
        <v>-25</v>
      </c>
      <c r="M249" s="8">
        <v>23625</v>
      </c>
      <c r="N249" s="8">
        <v>94500</v>
      </c>
      <c r="O249" s="1" t="s">
        <v>77</v>
      </c>
      <c r="P249" s="1" t="s">
        <v>78</v>
      </c>
      <c r="Q249" s="1" t="s">
        <v>78</v>
      </c>
      <c r="R249" s="1" t="s">
        <v>96</v>
      </c>
      <c r="S249" s="10">
        <v>60.5</v>
      </c>
      <c r="T249" s="6">
        <v>59</v>
      </c>
      <c r="U249" s="1" t="s">
        <v>830</v>
      </c>
      <c r="V249" s="1" t="s">
        <v>81</v>
      </c>
      <c r="W249" s="1" t="s">
        <v>82</v>
      </c>
      <c r="X249" s="1" t="s">
        <v>101</v>
      </c>
      <c r="Y249" s="1" t="s">
        <v>101</v>
      </c>
      <c r="Z249" s="1" t="s">
        <v>85</v>
      </c>
      <c r="AA249" s="1" t="s">
        <v>86</v>
      </c>
      <c r="AB249" s="1" t="s">
        <v>104</v>
      </c>
      <c r="AC249" s="1" t="s">
        <v>88</v>
      </c>
      <c r="AD249" s="1" t="s">
        <v>89</v>
      </c>
      <c r="AE249" s="1" t="s">
        <v>105</v>
      </c>
      <c r="AF249" s="1" t="s">
        <v>91</v>
      </c>
      <c r="AG249" s="1" t="s">
        <v>0</v>
      </c>
      <c r="AH249" s="1" t="s">
        <v>92</v>
      </c>
      <c r="AI249" s="1" t="s">
        <v>77</v>
      </c>
      <c r="AJ249" s="8">
        <v>1.5</v>
      </c>
      <c r="AK249" s="1" t="s">
        <v>107</v>
      </c>
      <c r="AL249" s="8">
        <v>39.29</v>
      </c>
      <c r="AM249" s="8">
        <v>41.12</v>
      </c>
      <c r="AN249" s="8">
        <v>38.1</v>
      </c>
      <c r="AO249" s="8">
        <v>14.85</v>
      </c>
      <c r="AP249" s="1" t="s">
        <v>177</v>
      </c>
      <c r="AQ249" s="1" t="s">
        <v>164</v>
      </c>
      <c r="AR249" s="1" t="s">
        <v>77</v>
      </c>
      <c r="AS249" s="1" t="s">
        <v>0</v>
      </c>
      <c r="AT249" s="1" t="s">
        <v>96</v>
      </c>
      <c r="AU249" s="8">
        <v>4.67</v>
      </c>
      <c r="AV249" s="1" t="s">
        <v>77</v>
      </c>
      <c r="AW249" s="7" t="s">
        <v>97</v>
      </c>
      <c r="AX249" s="7" t="s">
        <v>68</v>
      </c>
      <c r="AY249" s="1" t="s">
        <v>828</v>
      </c>
    </row>
    <row r="250" spans="1:51" x14ac:dyDescent="0.25">
      <c r="A250" s="6">
        <v>245</v>
      </c>
      <c r="B250" s="7" t="s">
        <v>70</v>
      </c>
      <c r="C250" s="1" t="s">
        <v>831</v>
      </c>
      <c r="D250" s="1" t="s">
        <v>72</v>
      </c>
      <c r="E250" s="1" t="s">
        <v>73</v>
      </c>
      <c r="F250" s="8">
        <v>5.01</v>
      </c>
      <c r="G250" s="1" t="s">
        <v>146</v>
      </c>
      <c r="H250" s="1" t="s">
        <v>226</v>
      </c>
      <c r="I250" s="1" t="s">
        <v>76</v>
      </c>
      <c r="J250" s="9">
        <v>27000</v>
      </c>
      <c r="K250" s="9">
        <v>135270</v>
      </c>
      <c r="L250" s="8">
        <v>-38.21</v>
      </c>
      <c r="M250" s="8">
        <v>16683.3</v>
      </c>
      <c r="N250" s="8">
        <v>83583.33</v>
      </c>
      <c r="O250" s="1" t="s">
        <v>77</v>
      </c>
      <c r="P250" s="1" t="s">
        <v>78</v>
      </c>
      <c r="Q250" s="1" t="s">
        <v>78</v>
      </c>
      <c r="R250" s="1" t="s">
        <v>120</v>
      </c>
      <c r="S250" s="10">
        <v>63.2</v>
      </c>
      <c r="T250" s="6">
        <v>61</v>
      </c>
      <c r="U250" s="1" t="s">
        <v>832</v>
      </c>
      <c r="V250" s="1" t="s">
        <v>81</v>
      </c>
      <c r="W250" s="1" t="s">
        <v>82</v>
      </c>
      <c r="X250" s="1" t="s">
        <v>83</v>
      </c>
      <c r="Y250" s="1" t="s">
        <v>84</v>
      </c>
      <c r="Z250" s="1" t="s">
        <v>85</v>
      </c>
      <c r="AA250" s="1" t="s">
        <v>86</v>
      </c>
      <c r="AB250" s="1" t="s">
        <v>104</v>
      </c>
      <c r="AC250" s="1" t="s">
        <v>88</v>
      </c>
      <c r="AD250" s="1" t="s">
        <v>89</v>
      </c>
      <c r="AE250" s="1" t="s">
        <v>105</v>
      </c>
      <c r="AF250" s="1" t="s">
        <v>91</v>
      </c>
      <c r="AG250" s="1" t="s">
        <v>101</v>
      </c>
      <c r="AH250" s="1" t="s">
        <v>833</v>
      </c>
      <c r="AI250" s="1" t="s">
        <v>77</v>
      </c>
      <c r="AJ250" s="8">
        <v>1.42</v>
      </c>
      <c r="AK250" s="1" t="s">
        <v>134</v>
      </c>
      <c r="AL250" s="8">
        <v>39.21</v>
      </c>
      <c r="AM250" s="8">
        <v>41.85</v>
      </c>
      <c r="AN250" s="8">
        <v>46.46</v>
      </c>
      <c r="AO250" s="8">
        <v>17.41</v>
      </c>
      <c r="AP250" s="1" t="s">
        <v>834</v>
      </c>
      <c r="AQ250" s="1" t="s">
        <v>77</v>
      </c>
      <c r="AR250" s="1" t="s">
        <v>77</v>
      </c>
      <c r="AS250" s="1" t="s">
        <v>124</v>
      </c>
      <c r="AT250" s="1" t="s">
        <v>96</v>
      </c>
      <c r="AU250" s="8">
        <v>4.08</v>
      </c>
      <c r="AV250" s="1" t="s">
        <v>77</v>
      </c>
      <c r="AW250" s="7" t="s">
        <v>97</v>
      </c>
      <c r="AX250" s="7" t="s">
        <v>68</v>
      </c>
      <c r="AY250" s="1" t="s">
        <v>835</v>
      </c>
    </row>
    <row r="251" spans="1:51" x14ac:dyDescent="0.25">
      <c r="A251" s="6">
        <v>246</v>
      </c>
      <c r="B251" s="7" t="s">
        <v>70</v>
      </c>
      <c r="C251" s="1" t="s">
        <v>836</v>
      </c>
      <c r="D251" s="1" t="s">
        <v>72</v>
      </c>
      <c r="E251" s="1" t="s">
        <v>73</v>
      </c>
      <c r="F251" s="8">
        <v>5.01</v>
      </c>
      <c r="G251" s="1" t="s">
        <v>180</v>
      </c>
      <c r="H251" s="1" t="s">
        <v>75</v>
      </c>
      <c r="I251" s="1" t="s">
        <v>76</v>
      </c>
      <c r="J251" s="9">
        <v>51500</v>
      </c>
      <c r="K251" s="9">
        <v>258015</v>
      </c>
      <c r="L251" s="8">
        <v>-40.28</v>
      </c>
      <c r="M251" s="8">
        <v>30755.8</v>
      </c>
      <c r="N251" s="8">
        <v>154086.56</v>
      </c>
      <c r="O251" s="1" t="s">
        <v>77</v>
      </c>
      <c r="P251" s="1" t="s">
        <v>78</v>
      </c>
      <c r="Q251" s="1" t="s">
        <v>78</v>
      </c>
      <c r="R251" s="1" t="s">
        <v>96</v>
      </c>
      <c r="S251" s="10">
        <v>62.1</v>
      </c>
      <c r="T251" s="6">
        <v>58</v>
      </c>
      <c r="U251" s="1" t="s">
        <v>837</v>
      </c>
      <c r="V251" s="1" t="s">
        <v>81</v>
      </c>
      <c r="W251" s="1" t="s">
        <v>151</v>
      </c>
      <c r="X251" s="1" t="s">
        <v>152</v>
      </c>
      <c r="Y251" s="1" t="s">
        <v>84</v>
      </c>
      <c r="Z251" s="1" t="s">
        <v>85</v>
      </c>
      <c r="AA251" s="1" t="s">
        <v>86</v>
      </c>
      <c r="AB251" s="1" t="s">
        <v>104</v>
      </c>
      <c r="AC251" s="1" t="s">
        <v>88</v>
      </c>
      <c r="AD251" s="1" t="s">
        <v>89</v>
      </c>
      <c r="AE251" s="1" t="s">
        <v>90</v>
      </c>
      <c r="AF251" s="1" t="s">
        <v>91</v>
      </c>
      <c r="AG251" s="1" t="s">
        <v>0</v>
      </c>
      <c r="AH251" s="1" t="s">
        <v>92</v>
      </c>
      <c r="AI251" s="1" t="s">
        <v>77</v>
      </c>
      <c r="AJ251" s="8">
        <v>1.53</v>
      </c>
      <c r="AK251" s="1" t="s">
        <v>111</v>
      </c>
      <c r="AL251" s="8">
        <v>39.45</v>
      </c>
      <c r="AM251" s="8">
        <v>41.49</v>
      </c>
      <c r="AN251" s="8">
        <v>40.42</v>
      </c>
      <c r="AO251" s="8">
        <v>16.31</v>
      </c>
      <c r="AP251" s="1" t="s">
        <v>834</v>
      </c>
      <c r="AQ251" s="1" t="s">
        <v>136</v>
      </c>
      <c r="AR251" s="1" t="s">
        <v>77</v>
      </c>
      <c r="AS251" s="1" t="s">
        <v>0</v>
      </c>
      <c r="AT251" s="1" t="s">
        <v>96</v>
      </c>
      <c r="AU251" s="8">
        <v>4.42</v>
      </c>
      <c r="AV251" s="1" t="s">
        <v>77</v>
      </c>
      <c r="AW251" s="7" t="s">
        <v>97</v>
      </c>
      <c r="AX251" s="7" t="s">
        <v>68</v>
      </c>
      <c r="AY251" s="1" t="s">
        <v>835</v>
      </c>
    </row>
    <row r="252" spans="1:51" x14ac:dyDescent="0.25">
      <c r="A252" s="11">
        <v>247</v>
      </c>
      <c r="B252" s="12" t="s">
        <v>70</v>
      </c>
      <c r="C252" s="13" t="s">
        <v>838</v>
      </c>
      <c r="D252" s="13" t="s">
        <v>72</v>
      </c>
      <c r="E252" s="13" t="s">
        <v>73</v>
      </c>
      <c r="F252" s="14">
        <v>5.01</v>
      </c>
      <c r="G252" s="13" t="s">
        <v>232</v>
      </c>
      <c r="H252" s="13" t="s">
        <v>114</v>
      </c>
      <c r="I252" s="13" t="s">
        <v>76</v>
      </c>
      <c r="J252" s="15">
        <v>35000</v>
      </c>
      <c r="K252" s="15">
        <v>175350</v>
      </c>
      <c r="L252" s="14">
        <v>-27</v>
      </c>
      <c r="M252" s="14">
        <v>25550</v>
      </c>
      <c r="N252" s="14">
        <v>128005.5</v>
      </c>
      <c r="O252" s="13" t="s">
        <v>77</v>
      </c>
      <c r="P252" s="13" t="s">
        <v>78</v>
      </c>
      <c r="Q252" s="13" t="s">
        <v>78</v>
      </c>
      <c r="R252" s="13" t="s">
        <v>79</v>
      </c>
      <c r="S252" s="16">
        <v>63.1</v>
      </c>
      <c r="T252" s="11">
        <v>61</v>
      </c>
      <c r="U252" s="13" t="s">
        <v>839</v>
      </c>
      <c r="V252" s="13" t="s">
        <v>81</v>
      </c>
      <c r="W252" s="13" t="s">
        <v>151</v>
      </c>
      <c r="X252" s="13" t="s">
        <v>152</v>
      </c>
      <c r="Y252" s="13" t="s">
        <v>223</v>
      </c>
      <c r="Z252" s="13" t="s">
        <v>85</v>
      </c>
      <c r="AA252" s="13" t="s">
        <v>86</v>
      </c>
      <c r="AB252" s="13" t="s">
        <v>101</v>
      </c>
      <c r="AC252" s="13" t="s">
        <v>88</v>
      </c>
      <c r="AD252" s="13" t="s">
        <v>89</v>
      </c>
      <c r="AE252" s="13" t="s">
        <v>90</v>
      </c>
      <c r="AF252" s="13" t="s">
        <v>91</v>
      </c>
      <c r="AG252" s="13" t="s">
        <v>0</v>
      </c>
      <c r="AH252" s="13" t="s">
        <v>92</v>
      </c>
      <c r="AI252" s="13" t="s">
        <v>106</v>
      </c>
      <c r="AJ252" s="14">
        <v>1.46</v>
      </c>
      <c r="AK252" s="13" t="s">
        <v>134</v>
      </c>
      <c r="AL252" s="14">
        <v>39.31</v>
      </c>
      <c r="AM252" s="14">
        <v>41.71</v>
      </c>
      <c r="AN252" s="14">
        <v>46.41</v>
      </c>
      <c r="AO252" s="14">
        <v>16.49</v>
      </c>
      <c r="AP252" s="13" t="s">
        <v>209</v>
      </c>
      <c r="AQ252" s="13" t="s">
        <v>276</v>
      </c>
      <c r="AR252" s="13" t="s">
        <v>77</v>
      </c>
      <c r="AS252" s="13" t="s">
        <v>0</v>
      </c>
      <c r="AT252" s="13" t="s">
        <v>96</v>
      </c>
      <c r="AU252" s="14">
        <v>4.91</v>
      </c>
      <c r="AV252" s="13" t="s">
        <v>77</v>
      </c>
      <c r="AW252" s="12" t="s">
        <v>97</v>
      </c>
      <c r="AX252" s="12" t="s">
        <v>68</v>
      </c>
      <c r="AY252" s="13" t="s">
        <v>835</v>
      </c>
    </row>
    <row r="253" spans="1:51" x14ac:dyDescent="0.25">
      <c r="A253" s="6">
        <v>248</v>
      </c>
      <c r="B253" s="7" t="s">
        <v>70</v>
      </c>
      <c r="C253" s="1" t="s">
        <v>840</v>
      </c>
      <c r="D253" s="1" t="s">
        <v>72</v>
      </c>
      <c r="E253" s="1" t="s">
        <v>73</v>
      </c>
      <c r="F253" s="8">
        <v>5.01</v>
      </c>
      <c r="G253" s="1" t="s">
        <v>232</v>
      </c>
      <c r="H253" s="1" t="s">
        <v>126</v>
      </c>
      <c r="I253" s="1" t="s">
        <v>76</v>
      </c>
      <c r="J253" s="9">
        <v>29500</v>
      </c>
      <c r="K253" s="9">
        <v>147795</v>
      </c>
      <c r="L253" s="8">
        <v>-40.32</v>
      </c>
      <c r="M253" s="8">
        <v>17605.6</v>
      </c>
      <c r="N253" s="8">
        <v>88204.06</v>
      </c>
      <c r="O253" s="1" t="s">
        <v>77</v>
      </c>
      <c r="P253" s="1" t="s">
        <v>78</v>
      </c>
      <c r="Q253" s="1" t="s">
        <v>78</v>
      </c>
      <c r="R253" s="1" t="s">
        <v>120</v>
      </c>
      <c r="S253" s="10">
        <v>63</v>
      </c>
      <c r="T253" s="6">
        <v>61</v>
      </c>
      <c r="U253" s="1" t="s">
        <v>841</v>
      </c>
      <c r="V253" s="1" t="s">
        <v>81</v>
      </c>
      <c r="W253" s="1" t="s">
        <v>82</v>
      </c>
      <c r="X253" s="1" t="s">
        <v>101</v>
      </c>
      <c r="Y253" s="1" t="s">
        <v>84</v>
      </c>
      <c r="Z253" s="1" t="s">
        <v>85</v>
      </c>
      <c r="AA253" s="1" t="s">
        <v>86</v>
      </c>
      <c r="AB253" s="1" t="s">
        <v>101</v>
      </c>
      <c r="AC253" s="1" t="s">
        <v>88</v>
      </c>
      <c r="AD253" s="1" t="s">
        <v>89</v>
      </c>
      <c r="AE253" s="1" t="s">
        <v>90</v>
      </c>
      <c r="AF253" s="1" t="s">
        <v>91</v>
      </c>
      <c r="AG253" s="1" t="s">
        <v>0</v>
      </c>
      <c r="AH253" s="1" t="s">
        <v>833</v>
      </c>
      <c r="AI253" s="1" t="s">
        <v>106</v>
      </c>
      <c r="AJ253" s="8">
        <v>1.45</v>
      </c>
      <c r="AK253" s="1" t="s">
        <v>134</v>
      </c>
      <c r="AL253" s="8">
        <v>39.52</v>
      </c>
      <c r="AM253" s="8">
        <v>40.55</v>
      </c>
      <c r="AN253" s="8">
        <v>45.06</v>
      </c>
      <c r="AO253" s="8">
        <v>17.93</v>
      </c>
      <c r="AP253" s="1" t="s">
        <v>482</v>
      </c>
      <c r="AQ253" s="1" t="s">
        <v>247</v>
      </c>
      <c r="AR253" s="1" t="s">
        <v>77</v>
      </c>
      <c r="AS253" s="1" t="s">
        <v>124</v>
      </c>
      <c r="AT253" s="1" t="s">
        <v>96</v>
      </c>
      <c r="AU253" s="8">
        <v>4.68</v>
      </c>
      <c r="AV253" s="1" t="s">
        <v>77</v>
      </c>
      <c r="AW253" s="7" t="s">
        <v>97</v>
      </c>
      <c r="AX253" s="7" t="s">
        <v>68</v>
      </c>
      <c r="AY253" s="1" t="s">
        <v>835</v>
      </c>
    </row>
    <row r="254" spans="1:51" x14ac:dyDescent="0.25">
      <c r="A254" s="6">
        <v>249</v>
      </c>
      <c r="B254" s="7" t="s">
        <v>70</v>
      </c>
      <c r="C254" s="1" t="s">
        <v>842</v>
      </c>
      <c r="D254" s="1" t="s">
        <v>72</v>
      </c>
      <c r="E254" s="1" t="s">
        <v>73</v>
      </c>
      <c r="F254" s="8">
        <v>5.01</v>
      </c>
      <c r="G254" s="1" t="s">
        <v>301</v>
      </c>
      <c r="H254" s="1" t="s">
        <v>142</v>
      </c>
      <c r="I254" s="1" t="s">
        <v>76</v>
      </c>
      <c r="J254" s="9">
        <v>20500</v>
      </c>
      <c r="K254" s="9">
        <v>102705</v>
      </c>
      <c r="L254" s="8">
        <v>-26</v>
      </c>
      <c r="M254" s="8">
        <v>15170</v>
      </c>
      <c r="N254" s="8">
        <v>76001.7</v>
      </c>
      <c r="O254" s="1" t="s">
        <v>77</v>
      </c>
      <c r="P254" s="1" t="s">
        <v>78</v>
      </c>
      <c r="Q254" s="1" t="s">
        <v>78</v>
      </c>
      <c r="R254" s="1" t="s">
        <v>96</v>
      </c>
      <c r="S254" s="10">
        <v>63.1</v>
      </c>
      <c r="T254" s="6">
        <v>59</v>
      </c>
      <c r="U254" s="1" t="s">
        <v>843</v>
      </c>
      <c r="V254" s="1" t="s">
        <v>81</v>
      </c>
      <c r="W254" s="1" t="s">
        <v>186</v>
      </c>
      <c r="X254" s="1" t="s">
        <v>152</v>
      </c>
      <c r="Y254" s="1" t="s">
        <v>223</v>
      </c>
      <c r="Z254" s="1" t="s">
        <v>85</v>
      </c>
      <c r="AA254" s="1" t="s">
        <v>86</v>
      </c>
      <c r="AB254" s="1" t="s">
        <v>162</v>
      </c>
      <c r="AC254" s="1" t="s">
        <v>101</v>
      </c>
      <c r="AD254" s="1" t="s">
        <v>89</v>
      </c>
      <c r="AE254" s="1" t="s">
        <v>234</v>
      </c>
      <c r="AF254" s="1" t="s">
        <v>91</v>
      </c>
      <c r="AG254" s="1" t="s">
        <v>96</v>
      </c>
      <c r="AH254" s="1" t="s">
        <v>413</v>
      </c>
      <c r="AI254" s="1" t="s">
        <v>414</v>
      </c>
      <c r="AJ254" s="8">
        <v>1.45</v>
      </c>
      <c r="AK254" s="1" t="s">
        <v>111</v>
      </c>
      <c r="AL254" s="17">
        <v>0</v>
      </c>
      <c r="AM254" s="17">
        <v>0</v>
      </c>
      <c r="AN254" s="17">
        <v>0</v>
      </c>
      <c r="AO254" s="17">
        <v>0</v>
      </c>
      <c r="AP254" s="1" t="s">
        <v>0</v>
      </c>
      <c r="AQ254" s="1" t="s">
        <v>77</v>
      </c>
      <c r="AR254" s="1" t="s">
        <v>77</v>
      </c>
      <c r="AS254" s="1" t="s">
        <v>0</v>
      </c>
      <c r="AT254" s="1" t="s">
        <v>96</v>
      </c>
      <c r="AU254" s="17">
        <v>0</v>
      </c>
      <c r="AV254" s="1" t="s">
        <v>77</v>
      </c>
      <c r="AW254" s="7" t="s">
        <v>97</v>
      </c>
      <c r="AX254" s="7" t="s">
        <v>68</v>
      </c>
      <c r="AY254" s="1" t="s">
        <v>835</v>
      </c>
    </row>
    <row r="255" spans="1:51" x14ac:dyDescent="0.25">
      <c r="A255" s="6">
        <v>250</v>
      </c>
      <c r="B255" s="7" t="s">
        <v>70</v>
      </c>
      <c r="C255" s="1" t="s">
        <v>844</v>
      </c>
      <c r="D255" s="1" t="s">
        <v>72</v>
      </c>
      <c r="E255" s="1" t="s">
        <v>73</v>
      </c>
      <c r="F255" s="8">
        <v>8.01</v>
      </c>
      <c r="G255" s="1" t="s">
        <v>146</v>
      </c>
      <c r="H255" s="1" t="s">
        <v>126</v>
      </c>
      <c r="I255" s="1" t="s">
        <v>76</v>
      </c>
      <c r="J255" s="9">
        <v>45000</v>
      </c>
      <c r="K255" s="9">
        <v>360450</v>
      </c>
      <c r="L255" s="8">
        <v>-35.01</v>
      </c>
      <c r="M255" s="8">
        <v>29245.5</v>
      </c>
      <c r="N255" s="8">
        <v>234256.46</v>
      </c>
      <c r="O255" s="1" t="s">
        <v>77</v>
      </c>
      <c r="P255" s="1" t="s">
        <v>78</v>
      </c>
      <c r="Q255" s="1" t="s">
        <v>78</v>
      </c>
      <c r="R255" s="1" t="s">
        <v>120</v>
      </c>
      <c r="S255" s="10">
        <v>61.3</v>
      </c>
      <c r="T255" s="6">
        <v>61</v>
      </c>
      <c r="U255" s="1" t="s">
        <v>845</v>
      </c>
      <c r="V255" s="1" t="s">
        <v>81</v>
      </c>
      <c r="W255" s="1" t="s">
        <v>101</v>
      </c>
      <c r="X255" s="1" t="s">
        <v>83</v>
      </c>
      <c r="Y255" s="1" t="s">
        <v>84</v>
      </c>
      <c r="Z255" s="1" t="s">
        <v>101</v>
      </c>
      <c r="AA255" s="1" t="s">
        <v>86</v>
      </c>
      <c r="AB255" s="1" t="s">
        <v>104</v>
      </c>
      <c r="AC255" s="1" t="s">
        <v>88</v>
      </c>
      <c r="AD255" s="1" t="s">
        <v>89</v>
      </c>
      <c r="AE255" s="1" t="s">
        <v>105</v>
      </c>
      <c r="AF255" s="1" t="s">
        <v>91</v>
      </c>
      <c r="AG255" s="1" t="s">
        <v>0</v>
      </c>
      <c r="AH255" s="1" t="s">
        <v>833</v>
      </c>
      <c r="AI255" s="1" t="s">
        <v>77</v>
      </c>
      <c r="AJ255" s="8">
        <v>1.53</v>
      </c>
      <c r="AK255" s="1" t="s">
        <v>134</v>
      </c>
      <c r="AL255" s="8">
        <v>37.63</v>
      </c>
      <c r="AM255" s="8">
        <v>42.16</v>
      </c>
      <c r="AN255" s="8">
        <v>45.06</v>
      </c>
      <c r="AO255" s="8">
        <v>14.42</v>
      </c>
      <c r="AP255" s="1" t="s">
        <v>433</v>
      </c>
      <c r="AQ255" s="1" t="s">
        <v>178</v>
      </c>
      <c r="AR255" s="1" t="s">
        <v>77</v>
      </c>
      <c r="AS255" s="1" t="s">
        <v>124</v>
      </c>
      <c r="AT255" s="1" t="s">
        <v>96</v>
      </c>
      <c r="AU255" s="8">
        <v>4.81</v>
      </c>
      <c r="AV255" s="1" t="s">
        <v>77</v>
      </c>
      <c r="AW255" s="7" t="s">
        <v>97</v>
      </c>
      <c r="AX255" s="7" t="s">
        <v>68</v>
      </c>
      <c r="AY255" s="1" t="s">
        <v>846</v>
      </c>
    </row>
    <row r="256" spans="1:51" x14ac:dyDescent="0.25">
      <c r="A256" s="6">
        <v>251</v>
      </c>
      <c r="B256" s="7" t="s">
        <v>70</v>
      </c>
      <c r="C256" s="1" t="s">
        <v>847</v>
      </c>
      <c r="D256" s="1" t="s">
        <v>72</v>
      </c>
      <c r="E256" s="1" t="s">
        <v>73</v>
      </c>
      <c r="F256" s="8">
        <v>10.16</v>
      </c>
      <c r="G256" s="1" t="s">
        <v>74</v>
      </c>
      <c r="H256" s="1" t="s">
        <v>126</v>
      </c>
      <c r="I256" s="1" t="s">
        <v>76</v>
      </c>
      <c r="J256" s="9">
        <v>74000</v>
      </c>
      <c r="K256" s="9">
        <v>751840</v>
      </c>
      <c r="L256" s="8">
        <v>-40</v>
      </c>
      <c r="M256" s="8">
        <v>44400</v>
      </c>
      <c r="N256" s="8">
        <v>451104</v>
      </c>
      <c r="O256" s="1" t="s">
        <v>77</v>
      </c>
      <c r="P256" s="1" t="s">
        <v>78</v>
      </c>
      <c r="Q256" s="1" t="s">
        <v>78</v>
      </c>
      <c r="R256" s="1" t="s">
        <v>120</v>
      </c>
      <c r="S256" s="10">
        <v>61.2</v>
      </c>
      <c r="T256" s="6">
        <v>61</v>
      </c>
      <c r="U256" s="1" t="s">
        <v>848</v>
      </c>
      <c r="V256" s="1" t="s">
        <v>81</v>
      </c>
      <c r="W256" s="1" t="s">
        <v>82</v>
      </c>
      <c r="X256" s="1" t="s">
        <v>83</v>
      </c>
      <c r="Y256" s="1" t="s">
        <v>101</v>
      </c>
      <c r="Z256" s="1" t="s">
        <v>103</v>
      </c>
      <c r="AA256" s="1" t="s">
        <v>86</v>
      </c>
      <c r="AB256" s="1" t="s">
        <v>104</v>
      </c>
      <c r="AC256" s="1" t="s">
        <v>88</v>
      </c>
      <c r="AD256" s="1" t="s">
        <v>89</v>
      </c>
      <c r="AE256" s="1" t="s">
        <v>105</v>
      </c>
      <c r="AF256" s="1" t="s">
        <v>91</v>
      </c>
      <c r="AG256" s="1" t="s">
        <v>0</v>
      </c>
      <c r="AH256" s="1" t="s">
        <v>92</v>
      </c>
      <c r="AI256" s="1" t="s">
        <v>106</v>
      </c>
      <c r="AJ256" s="8">
        <v>1.51</v>
      </c>
      <c r="AK256" s="1" t="s">
        <v>111</v>
      </c>
      <c r="AL256" s="8">
        <v>37.85</v>
      </c>
      <c r="AM256" s="8">
        <v>40.1</v>
      </c>
      <c r="AN256" s="8">
        <v>45.14</v>
      </c>
      <c r="AO256" s="8">
        <v>16.33</v>
      </c>
      <c r="AP256" s="1" t="s">
        <v>135</v>
      </c>
      <c r="AQ256" s="1" t="s">
        <v>849</v>
      </c>
      <c r="AR256" s="1" t="s">
        <v>77</v>
      </c>
      <c r="AS256" s="1" t="s">
        <v>850</v>
      </c>
      <c r="AT256" s="1" t="s">
        <v>96</v>
      </c>
      <c r="AU256" s="8">
        <v>4.86</v>
      </c>
      <c r="AV256" s="1" t="s">
        <v>77</v>
      </c>
      <c r="AW256" s="7" t="s">
        <v>97</v>
      </c>
      <c r="AX256" s="7" t="s">
        <v>68</v>
      </c>
      <c r="AY256" s="1" t="s">
        <v>851</v>
      </c>
    </row>
    <row r="257" spans="1:51" x14ac:dyDescent="0.25">
      <c r="A257" s="6">
        <v>252</v>
      </c>
      <c r="B257" s="7" t="s">
        <v>70</v>
      </c>
      <c r="C257" s="1" t="s">
        <v>852</v>
      </c>
      <c r="D257" s="1" t="s">
        <v>72</v>
      </c>
      <c r="E257" s="1" t="s">
        <v>73</v>
      </c>
      <c r="F257" s="8">
        <v>10</v>
      </c>
      <c r="G257" s="1" t="s">
        <v>232</v>
      </c>
      <c r="H257" s="1" t="s">
        <v>126</v>
      </c>
      <c r="I257" s="1" t="s">
        <v>76</v>
      </c>
      <c r="J257" s="9">
        <v>46000</v>
      </c>
      <c r="K257" s="9">
        <v>460000</v>
      </c>
      <c r="L257" s="8">
        <v>-26.37</v>
      </c>
      <c r="M257" s="8">
        <v>33869.8</v>
      </c>
      <c r="N257" s="8">
        <v>338698</v>
      </c>
      <c r="O257" s="1" t="s">
        <v>77</v>
      </c>
      <c r="P257" s="1" t="s">
        <v>78</v>
      </c>
      <c r="Q257" s="1" t="s">
        <v>115</v>
      </c>
      <c r="R257" s="1" t="s">
        <v>120</v>
      </c>
      <c r="S257" s="10">
        <v>62</v>
      </c>
      <c r="T257" s="6">
        <v>60</v>
      </c>
      <c r="U257" s="1" t="s">
        <v>853</v>
      </c>
      <c r="V257" s="1" t="s">
        <v>81</v>
      </c>
      <c r="W257" s="1" t="s">
        <v>82</v>
      </c>
      <c r="X257" s="1" t="s">
        <v>83</v>
      </c>
      <c r="Y257" s="1" t="s">
        <v>84</v>
      </c>
      <c r="Z257" s="1" t="s">
        <v>85</v>
      </c>
      <c r="AA257" s="1" t="s">
        <v>86</v>
      </c>
      <c r="AB257" s="1" t="s">
        <v>87</v>
      </c>
      <c r="AC257" s="1" t="s">
        <v>101</v>
      </c>
      <c r="AD257" s="1" t="s">
        <v>89</v>
      </c>
      <c r="AE257" s="1" t="s">
        <v>90</v>
      </c>
      <c r="AF257" s="1" t="s">
        <v>91</v>
      </c>
      <c r="AG257" s="1" t="s">
        <v>0</v>
      </c>
      <c r="AH257" s="1" t="s">
        <v>92</v>
      </c>
      <c r="AI257" s="1" t="s">
        <v>77</v>
      </c>
      <c r="AJ257" s="8">
        <v>1.53</v>
      </c>
      <c r="AK257" s="1" t="s">
        <v>854</v>
      </c>
      <c r="AL257" s="8">
        <v>38.76</v>
      </c>
      <c r="AM257" s="8">
        <v>40.05</v>
      </c>
      <c r="AN257" s="8">
        <v>40</v>
      </c>
      <c r="AO257" s="8">
        <v>16.98</v>
      </c>
      <c r="AP257" s="1" t="s">
        <v>855</v>
      </c>
      <c r="AQ257" s="1" t="s">
        <v>136</v>
      </c>
      <c r="AR257" s="1" t="s">
        <v>77</v>
      </c>
      <c r="AS257" s="1" t="s">
        <v>124</v>
      </c>
      <c r="AT257" s="1" t="s">
        <v>96</v>
      </c>
      <c r="AU257" s="8">
        <v>4.97</v>
      </c>
      <c r="AV257" s="1" t="s">
        <v>77</v>
      </c>
      <c r="AW257" s="7" t="s">
        <v>97</v>
      </c>
      <c r="AX257" s="7" t="s">
        <v>68</v>
      </c>
      <c r="AY257" s="1" t="s">
        <v>851</v>
      </c>
    </row>
    <row r="260" spans="2:17" x14ac:dyDescent="0.25">
      <c r="B260" s="18" t="s">
        <v>856</v>
      </c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</row>
    <row r="261" spans="2:17" x14ac:dyDescent="0.25">
      <c r="B261" s="19" t="s">
        <v>857</v>
      </c>
      <c r="C261" s="19"/>
      <c r="D261" s="19"/>
      <c r="E261" s="19"/>
      <c r="F261" s="19"/>
      <c r="G261" s="19"/>
      <c r="H261" s="19"/>
      <c r="K261" s="19" t="s">
        <v>43</v>
      </c>
      <c r="L261" s="19"/>
      <c r="M261" s="19"/>
      <c r="N261" s="19"/>
      <c r="O261" s="19"/>
      <c r="P261" s="19"/>
      <c r="Q261" s="19"/>
    </row>
    <row r="262" spans="2:17" x14ac:dyDescent="0.25">
      <c r="B262" s="20" t="s">
        <v>857</v>
      </c>
      <c r="C262" s="20" t="s">
        <v>858</v>
      </c>
      <c r="D262" s="20" t="s">
        <v>859</v>
      </c>
      <c r="E262" s="20" t="s">
        <v>860</v>
      </c>
      <c r="F262" s="20" t="s">
        <v>6</v>
      </c>
      <c r="G262" s="20" t="s">
        <v>861</v>
      </c>
      <c r="H262" s="20" t="s">
        <v>862</v>
      </c>
      <c r="K262" s="20" t="s">
        <v>43</v>
      </c>
      <c r="L262" s="20" t="s">
        <v>858</v>
      </c>
      <c r="M262" s="20" t="s">
        <v>859</v>
      </c>
      <c r="N262" s="20" t="s">
        <v>860</v>
      </c>
      <c r="O262" s="20" t="s">
        <v>6</v>
      </c>
      <c r="P262" s="20" t="s">
        <v>861</v>
      </c>
      <c r="Q262" s="20" t="s">
        <v>862</v>
      </c>
    </row>
    <row r="263" spans="2:17" x14ac:dyDescent="0.25">
      <c r="B263" s="20" t="s">
        <v>98</v>
      </c>
      <c r="C263" s="19">
        <f>SUMPRODUCT(SUBTOTAL(3,OFFSET($AY$6:$AY$258,ROW($AY$6:$AY$258)-MIN(ROW($AY$6:$AY$258)),,1)),--($AY$6:$AY$258=B263))</f>
      </c>
      <c r="D263" s="21">
        <f>C263/$C$274</f>
      </c>
      <c r="E263" s="19">
        <f>SUMPRODUCT(SUBTOTAL(3,OFFSET($AY$6:$AY$258,ROW($AY$6:$AY$258)-MIN(ROW($AY$6:$AY$258)),,1)),--($AY$6:$AY$258=B263),($F$6:$F$258))</f>
      </c>
      <c r="F263" s="19">
        <f>=IF(H263&gt;0,ROUND(SUM(((G263)/((H263*1)))*100),2)-100,)</f>
      </c>
      <c r="G263" s="19">
        <f>SUMPRODUCT(SUBTOTAL(3,OFFSET($AY$6:$AY$258,ROW($AY$6:$AY$258)-MIN(ROW($AY$6:$AY$258)),,1)),--($AY$6:$AY$258=B263),($N$6:$N$258))</f>
      </c>
      <c r="H263" s="19">
        <f>SUMPRODUCT(SUBTOTAL(3,OFFSET(AY$6:$AY258,ROW($AY$6:$AY$258)-MIN(ROW($AY$6:$AY$258)),,1)),--($AY$6:$AY$258=B263),($K$6:$K$258))</f>
      </c>
      <c r="K263" s="20" t="s">
        <v>73</v>
      </c>
      <c r="L263" s="19">
        <f>SUMPRODUCT(SUBTOTAL(3,OFFSET($E$6:$E$258,ROW($E$6:$E$258)-MIN(ROW($E$6:$E$258)),,1)),--($E$6:$E$258=K263))</f>
      </c>
      <c r="M263" s="21">
        <f>L263/$L$274</f>
      </c>
      <c r="N263" s="19">
        <f>SUMPRODUCT(SUBTOTAL(3,OFFSET($E$6:$E$258,ROW($E$6:$E$258)-MIN(ROW($E$6:$E$258)),,1)),--($E$6:$E$258=K263),($F$6:$F$258))</f>
      </c>
      <c r="O263" s="19">
        <f>=IF(Q263&gt;0,ROUND(SUM(((P263)/((Q263*1)))*100),2)-100,)</f>
      </c>
      <c r="P263" s="19">
        <f>SUMPRODUCT(SUBTOTAL(3,OFFSET($E$6:$E$258,ROW($E$6:$E$258)-MIN(ROW($E$6:$E$258)),,1)),--($E$6:$E$258=K263),($N$6:$N$258))</f>
      </c>
      <c r="Q263" s="19">
        <f>SUMPRODUCT(SUBTOTAL(3,OFFSET(E$6:$E258,ROW($E$6:$E$258)-MIN(ROW($E$6:$E$258)),,1)),--($E$6:$E$258=K263),($K$6:$K$258))</f>
      </c>
    </row>
    <row r="264" spans="2:17" x14ac:dyDescent="0.25">
      <c r="B264" s="20" t="s">
        <v>430</v>
      </c>
      <c r="C264" s="19">
        <f>SUMPRODUCT(SUBTOTAL(3,OFFSET($AY$6:$AY$258,ROW($AY$6:$AY$258)-MIN(ROW($AY$6:$AY$258)),,1)),--($AY$6:$AY$258=B264))</f>
      </c>
      <c r="D264" s="21">
        <f>C264/$C$274</f>
      </c>
      <c r="E264" s="19">
        <f>SUMPRODUCT(SUBTOTAL(3,OFFSET($AY$6:$AY$258,ROW($AY$6:$AY$258)-MIN(ROW($AY$6:$AY$258)),,1)),--($AY$6:$AY$258=B264),($F$6:$F$258))</f>
      </c>
      <c r="F264" s="19">
        <f>=IF(H264&gt;0,ROUND(SUM(((G264)/((H264*1)))*100),2)-100,)</f>
      </c>
      <c r="G264" s="19">
        <f>SUMPRODUCT(SUBTOTAL(3,OFFSET($AY$6:$AY$258,ROW($AY$6:$AY$258)-MIN(ROW($AY$6:$AY$258)),,1)),--($AY$6:$AY$258=B264),($N$6:$N$258))</f>
      </c>
      <c r="H264" s="19">
        <f>SUMPRODUCT(SUBTOTAL(3,OFFSET(AY$6:$AY258,ROW($AY$6:$AY$258)-MIN(ROW($AY$6:$AY$258)),,1)),--($AY$6:$AY$258=B264),($K$6:$K$258))</f>
      </c>
      <c r="K264" s="20"/>
      <c r="L264" s="19"/>
      <c r="M264" s="19"/>
      <c r="N264" s="19"/>
      <c r="O264" s="19"/>
      <c r="P264" s="19"/>
      <c r="Q264" s="19"/>
    </row>
    <row r="265" spans="2:17" x14ac:dyDescent="0.25">
      <c r="B265" s="20" t="s">
        <v>556</v>
      </c>
      <c r="C265" s="19">
        <f>SUMPRODUCT(SUBTOTAL(3,OFFSET($AY$6:$AY$258,ROW($AY$6:$AY$258)-MIN(ROW($AY$6:$AY$258)),,1)),--($AY$6:$AY$258=B265))</f>
      </c>
      <c r="D265" s="21">
        <f>C265/$C$274</f>
      </c>
      <c r="E265" s="19">
        <f>SUMPRODUCT(SUBTOTAL(3,OFFSET($AY$6:$AY$258,ROW($AY$6:$AY$258)-MIN(ROW($AY$6:$AY$258)),,1)),--($AY$6:$AY$258=B265),($F$6:$F$258))</f>
      </c>
      <c r="F265" s="19">
        <f>=IF(H265&gt;0,ROUND(SUM(((G265)/((H265*1)))*100),2)-100,)</f>
      </c>
      <c r="G265" s="19">
        <f>SUMPRODUCT(SUBTOTAL(3,OFFSET($AY$6:$AY$258,ROW($AY$6:$AY$258)-MIN(ROW($AY$6:$AY$258)),,1)),--($AY$6:$AY$258=B265),($N$6:$N$258))</f>
      </c>
      <c r="H265" s="19">
        <f>SUMPRODUCT(SUBTOTAL(3,OFFSET(AY$6:$AY258,ROW($AY$6:$AY$258)-MIN(ROW($AY$6:$AY$258)),,1)),--($AY$6:$AY$258=B265),($K$6:$K$258))</f>
      </c>
      <c r="K265" s="20"/>
      <c r="L265" s="19"/>
      <c r="M265" s="19"/>
      <c r="N265" s="19"/>
      <c r="O265" s="19"/>
      <c r="P265" s="19"/>
      <c r="Q265" s="19"/>
    </row>
    <row r="266" spans="2:17" x14ac:dyDescent="0.25">
      <c r="B266" s="20" t="s">
        <v>764</v>
      </c>
      <c r="C266" s="19">
        <f>SUMPRODUCT(SUBTOTAL(3,OFFSET($AY$6:$AY$258,ROW($AY$6:$AY$258)-MIN(ROW($AY$6:$AY$258)),,1)),--($AY$6:$AY$258=B266))</f>
      </c>
      <c r="D266" s="21">
        <f>C266/$C$274</f>
      </c>
      <c r="E266" s="19">
        <f>SUMPRODUCT(SUBTOTAL(3,OFFSET($AY$6:$AY$258,ROW($AY$6:$AY$258)-MIN(ROW($AY$6:$AY$258)),,1)),--($AY$6:$AY$258=B266),($F$6:$F$258))</f>
      </c>
      <c r="F266" s="19">
        <f>=IF(H266&gt;0,ROUND(SUM(((G266)/((H266*1)))*100),2)-100,)</f>
      </c>
      <c r="G266" s="19">
        <f>SUMPRODUCT(SUBTOTAL(3,OFFSET($AY$6:$AY$258,ROW($AY$6:$AY$258)-MIN(ROW($AY$6:$AY$258)),,1)),--($AY$6:$AY$258=B266),($N$6:$N$258))</f>
      </c>
      <c r="H266" s="19">
        <f>SUMPRODUCT(SUBTOTAL(3,OFFSET(AY$6:$AY258,ROW($AY$6:$AY$258)-MIN(ROW($AY$6:$AY$258)),,1)),--($AY$6:$AY$258=B266),($K$6:$K$258))</f>
      </c>
      <c r="K266" s="20"/>
      <c r="L266" s="19"/>
      <c r="M266" s="19"/>
      <c r="N266" s="19"/>
      <c r="O266" s="19"/>
      <c r="P266" s="19"/>
      <c r="Q266" s="19"/>
    </row>
    <row r="267" spans="2:17" x14ac:dyDescent="0.25">
      <c r="B267" s="20" t="s">
        <v>801</v>
      </c>
      <c r="C267" s="19">
        <f>SUMPRODUCT(SUBTOTAL(3,OFFSET($AY$6:$AY$258,ROW($AY$6:$AY$258)-MIN(ROW($AY$6:$AY$258)),,1)),--($AY$6:$AY$258=B267))</f>
      </c>
      <c r="D267" s="21">
        <f>C267/$C$274</f>
      </c>
      <c r="E267" s="19">
        <f>SUMPRODUCT(SUBTOTAL(3,OFFSET($AY$6:$AY$258,ROW($AY$6:$AY$258)-MIN(ROW($AY$6:$AY$258)),,1)),--($AY$6:$AY$258=B267),($F$6:$F$258))</f>
      </c>
      <c r="F267" s="19">
        <f>=IF(H267&gt;0,ROUND(SUM(((G267)/((H267*1)))*100),2)-100,)</f>
      </c>
      <c r="G267" s="19">
        <f>SUMPRODUCT(SUBTOTAL(3,OFFSET($AY$6:$AY$258,ROW($AY$6:$AY$258)-MIN(ROW($AY$6:$AY$258)),,1)),--($AY$6:$AY$258=B267),($N$6:$N$258))</f>
      </c>
      <c r="H267" s="19">
        <f>SUMPRODUCT(SUBTOTAL(3,OFFSET(AY$6:$AY258,ROW($AY$6:$AY$258)-MIN(ROW($AY$6:$AY$258)),,1)),--($AY$6:$AY$258=B267),($K$6:$K$258))</f>
      </c>
      <c r="K267" s="20"/>
      <c r="L267" s="19"/>
      <c r="M267" s="19"/>
      <c r="N267" s="19"/>
      <c r="O267" s="19"/>
      <c r="P267" s="19"/>
      <c r="Q267" s="19"/>
    </row>
    <row r="268" spans="2:17" x14ac:dyDescent="0.25">
      <c r="B268" s="20" t="s">
        <v>814</v>
      </c>
      <c r="C268" s="19">
        <f>SUMPRODUCT(SUBTOTAL(3,OFFSET($AY$6:$AY$258,ROW($AY$6:$AY$258)-MIN(ROW($AY$6:$AY$258)),,1)),--($AY$6:$AY$258=B268))</f>
      </c>
      <c r="D268" s="21">
        <f>C268/$C$274</f>
      </c>
      <c r="E268" s="19">
        <f>SUMPRODUCT(SUBTOTAL(3,OFFSET($AY$6:$AY$258,ROW($AY$6:$AY$258)-MIN(ROW($AY$6:$AY$258)),,1)),--($AY$6:$AY$258=B268),($F$6:$F$258))</f>
      </c>
      <c r="F268" s="19">
        <f>=IF(H268&gt;0,ROUND(SUM(((G268)/((H268*1)))*100),2)-100,)</f>
      </c>
      <c r="G268" s="19">
        <f>SUMPRODUCT(SUBTOTAL(3,OFFSET($AY$6:$AY$258,ROW($AY$6:$AY$258)-MIN(ROW($AY$6:$AY$258)),,1)),--($AY$6:$AY$258=B268),($N$6:$N$258))</f>
      </c>
      <c r="H268" s="19">
        <f>SUMPRODUCT(SUBTOTAL(3,OFFSET(AY$6:$AY258,ROW($AY$6:$AY$258)-MIN(ROW($AY$6:$AY$258)),,1)),--($AY$6:$AY$258=B268),($K$6:$K$258))</f>
      </c>
      <c r="K268" s="20"/>
      <c r="L268" s="19"/>
      <c r="M268" s="19"/>
      <c r="N268" s="19"/>
      <c r="O268" s="19"/>
      <c r="P268" s="19"/>
      <c r="Q268" s="19"/>
    </row>
    <row r="269" spans="2:17" x14ac:dyDescent="0.25">
      <c r="B269" s="20" t="s">
        <v>828</v>
      </c>
      <c r="C269" s="19">
        <f>SUMPRODUCT(SUBTOTAL(3,OFFSET($AY$6:$AY$258,ROW($AY$6:$AY$258)-MIN(ROW($AY$6:$AY$258)),,1)),--($AY$6:$AY$258=B269))</f>
      </c>
      <c r="D269" s="21">
        <f>C269/$C$274</f>
      </c>
      <c r="E269" s="19">
        <f>SUMPRODUCT(SUBTOTAL(3,OFFSET($AY$6:$AY$258,ROW($AY$6:$AY$258)-MIN(ROW($AY$6:$AY$258)),,1)),--($AY$6:$AY$258=B269),($F$6:$F$258))</f>
      </c>
      <c r="F269" s="19">
        <f>=IF(H269&gt;0,ROUND(SUM(((G269)/((H269*1)))*100),2)-100,)</f>
      </c>
      <c r="G269" s="19">
        <f>SUMPRODUCT(SUBTOTAL(3,OFFSET($AY$6:$AY$258,ROW($AY$6:$AY$258)-MIN(ROW($AY$6:$AY$258)),,1)),--($AY$6:$AY$258=B269),($N$6:$N$258))</f>
      </c>
      <c r="H269" s="19">
        <f>SUMPRODUCT(SUBTOTAL(3,OFFSET(AY$6:$AY258,ROW($AY$6:$AY$258)-MIN(ROW($AY$6:$AY$258)),,1)),--($AY$6:$AY$258=B269),($K$6:$K$258))</f>
      </c>
      <c r="K269" s="20"/>
      <c r="L269" s="19"/>
      <c r="M269" s="19"/>
      <c r="N269" s="19"/>
      <c r="O269" s="19"/>
      <c r="P269" s="19"/>
      <c r="Q269" s="19"/>
    </row>
    <row r="270" spans="2:17" x14ac:dyDescent="0.25">
      <c r="B270" s="20" t="s">
        <v>835</v>
      </c>
      <c r="C270" s="19">
        <f>SUMPRODUCT(SUBTOTAL(3,OFFSET($AY$6:$AY$258,ROW($AY$6:$AY$258)-MIN(ROW($AY$6:$AY$258)),,1)),--($AY$6:$AY$258=B270))</f>
      </c>
      <c r="D270" s="21">
        <f>C270/$C$274</f>
      </c>
      <c r="E270" s="19">
        <f>SUMPRODUCT(SUBTOTAL(3,OFFSET($AY$6:$AY$258,ROW($AY$6:$AY$258)-MIN(ROW($AY$6:$AY$258)),,1)),--($AY$6:$AY$258=B270),($F$6:$F$258))</f>
      </c>
      <c r="F270" s="19">
        <f>=IF(H270&gt;0,ROUND(SUM(((G270)/((H270*1)))*100),2)-100,)</f>
      </c>
      <c r="G270" s="19">
        <f>SUMPRODUCT(SUBTOTAL(3,OFFSET($AY$6:$AY$258,ROW($AY$6:$AY$258)-MIN(ROW($AY$6:$AY$258)),,1)),--($AY$6:$AY$258=B270),($N$6:$N$258))</f>
      </c>
      <c r="H270" s="19">
        <f>SUMPRODUCT(SUBTOTAL(3,OFFSET(AY$6:$AY258,ROW($AY$6:$AY$258)-MIN(ROW($AY$6:$AY$258)),,1)),--($AY$6:$AY$258=B270),($K$6:$K$258))</f>
      </c>
      <c r="K270" s="20"/>
      <c r="L270" s="19"/>
      <c r="M270" s="19"/>
      <c r="N270" s="19"/>
      <c r="O270" s="19"/>
      <c r="P270" s="19"/>
      <c r="Q270" s="19"/>
    </row>
    <row r="271" spans="2:17" x14ac:dyDescent="0.25">
      <c r="B271" s="20" t="s">
        <v>846</v>
      </c>
      <c r="C271" s="19">
        <f>SUMPRODUCT(SUBTOTAL(3,OFFSET($AY$6:$AY$258,ROW($AY$6:$AY$258)-MIN(ROW($AY$6:$AY$258)),,1)),--($AY$6:$AY$258=B271))</f>
      </c>
      <c r="D271" s="21">
        <f>C271/$C$274</f>
      </c>
      <c r="E271" s="19">
        <f>SUMPRODUCT(SUBTOTAL(3,OFFSET($AY$6:$AY$258,ROW($AY$6:$AY$258)-MIN(ROW($AY$6:$AY$258)),,1)),--($AY$6:$AY$258=B271),($F$6:$F$258))</f>
      </c>
      <c r="F271" s="19">
        <f>=IF(H271&gt;0,ROUND(SUM(((G271)/((H271*1)))*100),2)-100,)</f>
      </c>
      <c r="G271" s="19">
        <f>SUMPRODUCT(SUBTOTAL(3,OFFSET($AY$6:$AY$258,ROW($AY$6:$AY$258)-MIN(ROW($AY$6:$AY$258)),,1)),--($AY$6:$AY$258=B271),($N$6:$N$258))</f>
      </c>
      <c r="H271" s="19">
        <f>SUMPRODUCT(SUBTOTAL(3,OFFSET(AY$6:$AY258,ROW($AY$6:$AY$258)-MIN(ROW($AY$6:$AY$258)),,1)),--($AY$6:$AY$258=B271),($K$6:$K$258))</f>
      </c>
      <c r="K271" s="20"/>
      <c r="L271" s="19"/>
      <c r="M271" s="19"/>
      <c r="N271" s="19"/>
      <c r="O271" s="19"/>
      <c r="P271" s="19"/>
      <c r="Q271" s="19"/>
    </row>
    <row r="272" spans="2:17" x14ac:dyDescent="0.25">
      <c r="B272" s="20" t="s">
        <v>851</v>
      </c>
      <c r="C272" s="19">
        <f>SUMPRODUCT(SUBTOTAL(3,OFFSET($AY$6:$AY$258,ROW($AY$6:$AY$258)-MIN(ROW($AY$6:$AY$258)),,1)),--($AY$6:$AY$258=B272))</f>
      </c>
      <c r="D272" s="21">
        <f>C272/$C$274</f>
      </c>
      <c r="E272" s="19">
        <f>SUMPRODUCT(SUBTOTAL(3,OFFSET($AY$6:$AY$258,ROW($AY$6:$AY$258)-MIN(ROW($AY$6:$AY$258)),,1)),--($AY$6:$AY$258=B272),($F$6:$F$258))</f>
      </c>
      <c r="F272" s="19">
        <f>=IF(H272&gt;0,ROUND(SUM(((G272)/((H272*1)))*100),2)-100,)</f>
      </c>
      <c r="G272" s="19">
        <f>SUMPRODUCT(SUBTOTAL(3,OFFSET($AY$6:$AY$258,ROW($AY$6:$AY$258)-MIN(ROW($AY$6:$AY$258)),,1)),--($AY$6:$AY$258=B272),($N$6:$N$258))</f>
      </c>
      <c r="H272" s="19">
        <f>SUMPRODUCT(SUBTOTAL(3,OFFSET(AY$6:$AY258,ROW($AY$6:$AY$258)-MIN(ROW($AY$6:$AY$258)),,1)),--($AY$6:$AY$258=B272),($K$6:$K$258))</f>
      </c>
      <c r="K272" s="20"/>
      <c r="L272" s="19"/>
      <c r="M272" s="19"/>
      <c r="N272" s="19"/>
      <c r="O272" s="19"/>
      <c r="P272" s="19"/>
      <c r="Q272" s="19"/>
    </row>
    <row r="273" spans="2:17" x14ac:dyDescent="0.25">
      <c r="B273" s="20"/>
      <c r="C273" s="19"/>
      <c r="D273" s="19"/>
      <c r="E273" s="19"/>
      <c r="F273" s="19"/>
      <c r="G273" s="19"/>
      <c r="H273" s="19"/>
      <c r="K273" s="20"/>
      <c r="L273" s="19"/>
      <c r="M273" s="19"/>
      <c r="N273" s="19"/>
      <c r="O273" s="19"/>
      <c r="P273" s="19"/>
      <c r="Q273" s="19"/>
    </row>
    <row r="274" spans="2:17" x14ac:dyDescent="0.25">
      <c r="B274" s="20" t="s">
        <v>863</v>
      </c>
      <c r="C274" s="19">
        <f>SUM(C262:C273)</f>
      </c>
      <c r="D274" s="21">
        <f>SUM(D262:D273)</f>
      </c>
      <c r="E274" s="19">
        <f>SUM(E262:E273)</f>
      </c>
      <c r="F274" s="19">
        <f>AVERAGE(F262:F273)</f>
      </c>
      <c r="G274" s="19">
        <f>SUM(G262:G273)</f>
      </c>
      <c r="H274" s="19">
        <f>SUM(H262:H273)</f>
      </c>
      <c r="K274" s="20" t="s">
        <v>863</v>
      </c>
      <c r="L274" s="19">
        <f>SUM(L262:L273)</f>
      </c>
      <c r="M274" s="21">
        <f>SUM(M262:M273)</f>
      </c>
      <c r="N274" s="19">
        <f>SUM(N262:N273)</f>
      </c>
      <c r="O274" s="19">
        <f>AVERAGE(O262:O273)</f>
      </c>
      <c r="P274" s="19">
        <f>SUM(P262:P273)</f>
      </c>
      <c r="Q274" s="19">
        <f>SUM(Q262:Q273)</f>
      </c>
    </row>
    <row r="276" spans="2:17" x14ac:dyDescent="0.25">
      <c r="B276" s="19" t="s">
        <v>44</v>
      </c>
      <c r="C276" s="19"/>
      <c r="D276" s="19"/>
      <c r="E276" s="19"/>
      <c r="F276" s="19"/>
      <c r="G276" s="19"/>
      <c r="H276" s="19"/>
      <c r="K276" s="19" t="s">
        <v>45</v>
      </c>
      <c r="L276" s="19"/>
      <c r="M276" s="19"/>
      <c r="N276" s="19"/>
      <c r="O276" s="19"/>
      <c r="P276" s="19"/>
      <c r="Q276" s="19"/>
    </row>
    <row r="277" spans="2:17" x14ac:dyDescent="0.25">
      <c r="B277" s="20" t="s">
        <v>44</v>
      </c>
      <c r="C277" s="20" t="s">
        <v>858</v>
      </c>
      <c r="D277" s="20" t="s">
        <v>859</v>
      </c>
      <c r="E277" s="20" t="s">
        <v>860</v>
      </c>
      <c r="F277" s="20" t="s">
        <v>6</v>
      </c>
      <c r="G277" s="20" t="s">
        <v>861</v>
      </c>
      <c r="H277" s="20" t="s">
        <v>862</v>
      </c>
      <c r="K277" s="20" t="s">
        <v>45</v>
      </c>
      <c r="L277" s="20" t="s">
        <v>858</v>
      </c>
      <c r="M277" s="20" t="s">
        <v>859</v>
      </c>
      <c r="N277" s="20" t="s">
        <v>860</v>
      </c>
      <c r="O277" s="20" t="s">
        <v>6</v>
      </c>
      <c r="P277" s="20" t="s">
        <v>861</v>
      </c>
      <c r="Q277" s="20" t="s">
        <v>862</v>
      </c>
    </row>
    <row r="278" spans="2:17" x14ac:dyDescent="0.25">
      <c r="B278" s="20" t="s">
        <v>74</v>
      </c>
      <c r="C278" s="19">
        <f>SUMPRODUCT(SUBTOTAL(3,OFFSET($G$6:$G$258,ROW($G$6:$G$258)-MIN(ROW($G$6:$G$258)),,1)),--($G$6:$G$258=B278))</f>
      </c>
      <c r="D278" s="21">
        <f>C278/$C$285</f>
      </c>
      <c r="E278" s="19">
        <f>SUMPRODUCT(SUBTOTAL(3,OFFSET($G$6:$G$258,ROW($G$6:$G$258)-MIN(ROW($G$6:$G$258)),,1)),--($G$6:$G$258=B278),($F$6:$F$258))</f>
      </c>
      <c r="F278" s="19">
        <f>=IF(H278&gt;0,ROUND(SUM(((G278)/((H278*1)))*100),2)-100,)</f>
      </c>
      <c r="G278" s="19">
        <f>SUMPRODUCT(SUBTOTAL(3,OFFSET($G$6:$G$258,ROW($G$6:$G$258)-MIN(ROW($G$6:$G$258)),,1)),--($G$6:$G$258=B278),($N$6:$N$258))</f>
      </c>
      <c r="H278" s="19">
        <f>SUMPRODUCT(SUBTOTAL(3,OFFSET(G$6:$G258,ROW($G$6:$G$258)-MIN(ROW($G$6:$G$258)),,1)),--($G$6:$G$258=B278),($K$6:$K$258))</f>
      </c>
      <c r="K278" s="20" t="s">
        <v>75</v>
      </c>
      <c r="L278" s="19">
        <f>SUMPRODUCT(SUBTOTAL(3,OFFSET($H$6:$H$258,ROW($H$6:$H$258)-MIN(ROW($H$6:$H$258)),,1)),--($H$6:$H$258=K278))</f>
      </c>
      <c r="M278" s="21">
        <f>L278/$L$285</f>
      </c>
      <c r="N278" s="19">
        <f>SUMPRODUCT(SUBTOTAL(3,OFFSET($H$6:$H$258,ROW($H$6:$H$258)-MIN(ROW($H$6:$H$258)),,1)),--($H$6:$H$258=K278),($F$6:$F$258))</f>
      </c>
      <c r="O278" s="19">
        <f>=IF(Q278&gt;0,ROUND(SUM(((P278)/((Q278*1)))*100),2)-100,)</f>
      </c>
      <c r="P278" s="19">
        <f>SUMPRODUCT(SUBTOTAL(3,OFFSET($H$6:$H$258,ROW($H$6:$H$258)-MIN(ROW($H$6:$H$258)),,1)),--($H$6:$H$258=K278),($N$6:$N$258))</f>
      </c>
      <c r="Q278" s="19">
        <f>SUMPRODUCT(SUBTOTAL(3,OFFSET(H$6:$H258,ROW($H$6:$H$258)-MIN(ROW($H$6:$H$258)),,1)),--($H$6:$H$258=K278),($K$6:$K$258))</f>
      </c>
    </row>
    <row r="279" spans="2:17" x14ac:dyDescent="0.25">
      <c r="B279" s="20" t="s">
        <v>146</v>
      </c>
      <c r="C279" s="19">
        <f>SUMPRODUCT(SUBTOTAL(3,OFFSET($G$6:$G$258,ROW($G$6:$G$258)-MIN(ROW($G$6:$G$258)),,1)),--($G$6:$G$258=B279))</f>
      </c>
      <c r="D279" s="21">
        <f>C279/$C$285</f>
      </c>
      <c r="E279" s="19">
        <f>SUMPRODUCT(SUBTOTAL(3,OFFSET($G$6:$G$258,ROW($G$6:$G$258)-MIN(ROW($G$6:$G$258)),,1)),--($G$6:$G$258=B279),($F$6:$F$258))</f>
      </c>
      <c r="F279" s="19">
        <f>=IF(H279&gt;0,ROUND(SUM(((G279)/((H279*1)))*100),2)-100,)</f>
      </c>
      <c r="G279" s="19">
        <f>SUMPRODUCT(SUBTOTAL(3,OFFSET($G$6:$G$258,ROW($G$6:$G$258)-MIN(ROW($G$6:$G$258)),,1)),--($G$6:$G$258=B279),($N$6:$N$258))</f>
      </c>
      <c r="H279" s="19">
        <f>SUMPRODUCT(SUBTOTAL(3,OFFSET(G$6:$G258,ROW($G$6:$G$258)-MIN(ROW($G$6:$G$258)),,1)),--($G$6:$G$258=B279),($K$6:$K$258))</f>
      </c>
      <c r="K279" s="20" t="s">
        <v>114</v>
      </c>
      <c r="L279" s="19">
        <f>SUMPRODUCT(SUBTOTAL(3,OFFSET($H$6:$H$258,ROW($H$6:$H$258)-MIN(ROW($H$6:$H$258)),,1)),--($H$6:$H$258=K279))</f>
      </c>
      <c r="M279" s="21">
        <f>L279/$L$285</f>
      </c>
      <c r="N279" s="19">
        <f>SUMPRODUCT(SUBTOTAL(3,OFFSET($H$6:$H$258,ROW($H$6:$H$258)-MIN(ROW($H$6:$H$258)),,1)),--($H$6:$H$258=K279),($F$6:$F$258))</f>
      </c>
      <c r="O279" s="19">
        <f>=IF(Q279&gt;0,ROUND(SUM(((P279)/((Q279*1)))*100),2)-100,)</f>
      </c>
      <c r="P279" s="19">
        <f>SUMPRODUCT(SUBTOTAL(3,OFFSET($H$6:$H$258,ROW($H$6:$H$258)-MIN(ROW($H$6:$H$258)),,1)),--($H$6:$H$258=K279),($N$6:$N$258))</f>
      </c>
      <c r="Q279" s="19">
        <f>SUMPRODUCT(SUBTOTAL(3,OFFSET(H$6:$H258,ROW($H$6:$H$258)-MIN(ROW($H$6:$H$258)),,1)),--($H$6:$H$258=K279),($K$6:$K$258))</f>
      </c>
    </row>
    <row r="280" spans="2:17" x14ac:dyDescent="0.25">
      <c r="B280" s="20" t="s">
        <v>180</v>
      </c>
      <c r="C280" s="19">
        <f>SUMPRODUCT(SUBTOTAL(3,OFFSET($G$6:$G$258,ROW($G$6:$G$258)-MIN(ROW($G$6:$G$258)),,1)),--($G$6:$G$258=B280))</f>
      </c>
      <c r="D280" s="21">
        <f>C280/$C$285</f>
      </c>
      <c r="E280" s="19">
        <f>SUMPRODUCT(SUBTOTAL(3,OFFSET($G$6:$G$258,ROW($G$6:$G$258)-MIN(ROW($G$6:$G$258)),,1)),--($G$6:$G$258=B280),($F$6:$F$258))</f>
      </c>
      <c r="F280" s="19">
        <f>=IF(H280&gt;0,ROUND(SUM(((G280)/((H280*1)))*100),2)-100,)</f>
      </c>
      <c r="G280" s="19">
        <f>SUMPRODUCT(SUBTOTAL(3,OFFSET($G$6:$G$258,ROW($G$6:$G$258)-MIN(ROW($G$6:$G$258)),,1)),--($G$6:$G$258=B280),($N$6:$N$258))</f>
      </c>
      <c r="H280" s="19">
        <f>SUMPRODUCT(SUBTOTAL(3,OFFSET(G$6:$G258,ROW($G$6:$G$258)-MIN(ROW($G$6:$G$258)),,1)),--($G$6:$G$258=B280),($K$6:$K$258))</f>
      </c>
      <c r="K280" s="20" t="s">
        <v>79</v>
      </c>
      <c r="L280" s="19">
        <f>SUMPRODUCT(SUBTOTAL(3,OFFSET($H$6:$H$258,ROW($H$6:$H$258)-MIN(ROW($H$6:$H$258)),,1)),--($H$6:$H$258=K280))</f>
      </c>
      <c r="M280" s="21">
        <f>L280/$L$285</f>
      </c>
      <c r="N280" s="19">
        <f>SUMPRODUCT(SUBTOTAL(3,OFFSET($H$6:$H$258,ROW($H$6:$H$258)-MIN(ROW($H$6:$H$258)),,1)),--($H$6:$H$258=K280),($F$6:$F$258))</f>
      </c>
      <c r="O280" s="19">
        <f>=IF(Q280&gt;0,ROUND(SUM(((P280)/((Q280*1)))*100),2)-100,)</f>
      </c>
      <c r="P280" s="19">
        <f>SUMPRODUCT(SUBTOTAL(3,OFFSET($H$6:$H$258,ROW($H$6:$H$258)-MIN(ROW($H$6:$H$258)),,1)),--($H$6:$H$258=K280),($N$6:$N$258))</f>
      </c>
      <c r="Q280" s="19">
        <f>SUMPRODUCT(SUBTOTAL(3,OFFSET(H$6:$H258,ROW($H$6:$H$258)-MIN(ROW($H$6:$H$258)),,1)),--($H$6:$H$258=K280),($K$6:$K$258))</f>
      </c>
    </row>
    <row r="281" spans="2:17" x14ac:dyDescent="0.25">
      <c r="B281" s="20" t="s">
        <v>232</v>
      </c>
      <c r="C281" s="19">
        <f>SUMPRODUCT(SUBTOTAL(3,OFFSET($G$6:$G$258,ROW($G$6:$G$258)-MIN(ROW($G$6:$G$258)),,1)),--($G$6:$G$258=B281))</f>
      </c>
      <c r="D281" s="21">
        <f>C281/$C$285</f>
      </c>
      <c r="E281" s="19">
        <f>SUMPRODUCT(SUBTOTAL(3,OFFSET($G$6:$G$258,ROW($G$6:$G$258)-MIN(ROW($G$6:$G$258)),,1)),--($G$6:$G$258=B281),($F$6:$F$258))</f>
      </c>
      <c r="F281" s="19">
        <f>=IF(H281&gt;0,ROUND(SUM(((G281)/((H281*1)))*100),2)-100,)</f>
      </c>
      <c r="G281" s="19">
        <f>SUMPRODUCT(SUBTOTAL(3,OFFSET($G$6:$G$258,ROW($G$6:$G$258)-MIN(ROW($G$6:$G$258)),,1)),--($G$6:$G$258=B281),($N$6:$N$258))</f>
      </c>
      <c r="H281" s="19">
        <f>SUMPRODUCT(SUBTOTAL(3,OFFSET(G$6:$G258,ROW($G$6:$G$258)-MIN(ROW($G$6:$G$258)),,1)),--($G$6:$G$258=B281),($K$6:$K$258))</f>
      </c>
      <c r="K281" s="20" t="s">
        <v>126</v>
      </c>
      <c r="L281" s="19">
        <f>SUMPRODUCT(SUBTOTAL(3,OFFSET($H$6:$H$258,ROW($H$6:$H$258)-MIN(ROW($H$6:$H$258)),,1)),--($H$6:$H$258=K281))</f>
      </c>
      <c r="M281" s="21">
        <f>L281/$L$285</f>
      </c>
      <c r="N281" s="19">
        <f>SUMPRODUCT(SUBTOTAL(3,OFFSET($H$6:$H$258,ROW($H$6:$H$258)-MIN(ROW($H$6:$H$258)),,1)),--($H$6:$H$258=K281),($F$6:$F$258))</f>
      </c>
      <c r="O281" s="19">
        <f>=IF(Q281&gt;0,ROUND(SUM(((P281)/((Q281*1)))*100),2)-100,)</f>
      </c>
      <c r="P281" s="19">
        <f>SUMPRODUCT(SUBTOTAL(3,OFFSET($H$6:$H$258,ROW($H$6:$H$258)-MIN(ROW($H$6:$H$258)),,1)),--($H$6:$H$258=K281),($N$6:$N$258))</f>
      </c>
      <c r="Q281" s="19">
        <f>SUMPRODUCT(SUBTOTAL(3,OFFSET(H$6:$H258,ROW($H$6:$H$258)-MIN(ROW($H$6:$H$258)),,1)),--($H$6:$H$258=K281),($K$6:$K$258))</f>
      </c>
    </row>
    <row r="282" spans="2:17" x14ac:dyDescent="0.25">
      <c r="B282" s="20" t="s">
        <v>301</v>
      </c>
      <c r="C282" s="19">
        <f>SUMPRODUCT(SUBTOTAL(3,OFFSET($G$6:$G$258,ROW($G$6:$G$258)-MIN(ROW($G$6:$G$258)),,1)),--($G$6:$G$258=B282))</f>
      </c>
      <c r="D282" s="21">
        <f>C282/$C$285</f>
      </c>
      <c r="E282" s="19">
        <f>SUMPRODUCT(SUBTOTAL(3,OFFSET($G$6:$G$258,ROW($G$6:$G$258)-MIN(ROW($G$6:$G$258)),,1)),--($G$6:$G$258=B282),($F$6:$F$258))</f>
      </c>
      <c r="F282" s="19">
        <f>=IF(H282&gt;0,ROUND(SUM(((G282)/((H282*1)))*100),2)-100,)</f>
      </c>
      <c r="G282" s="19">
        <f>SUMPRODUCT(SUBTOTAL(3,OFFSET($G$6:$G$258,ROW($G$6:$G$258)-MIN(ROW($G$6:$G$258)),,1)),--($G$6:$G$258=B282),($N$6:$N$258))</f>
      </c>
      <c r="H282" s="19">
        <f>SUMPRODUCT(SUBTOTAL(3,OFFSET(G$6:$G258,ROW($G$6:$G$258)-MIN(ROW($G$6:$G$258)),,1)),--($G$6:$G$258=B282),($K$6:$K$258))</f>
      </c>
      <c r="K282" s="20" t="s">
        <v>142</v>
      </c>
      <c r="L282" s="19">
        <f>SUMPRODUCT(SUBTOTAL(3,OFFSET($H$6:$H$258,ROW($H$6:$H$258)-MIN(ROW($H$6:$H$258)),,1)),--($H$6:$H$258=K282))</f>
      </c>
      <c r="M282" s="21">
        <f>L282/$L$285</f>
      </c>
      <c r="N282" s="19">
        <f>SUMPRODUCT(SUBTOTAL(3,OFFSET($H$6:$H$258,ROW($H$6:$H$258)-MIN(ROW($H$6:$H$258)),,1)),--($H$6:$H$258=K282),($F$6:$F$258))</f>
      </c>
      <c r="O282" s="19">
        <f>=IF(Q282&gt;0,ROUND(SUM(((P282)/((Q282*1)))*100),2)-100,)</f>
      </c>
      <c r="P282" s="19">
        <f>SUMPRODUCT(SUBTOTAL(3,OFFSET($H$6:$H$258,ROW($H$6:$H$258)-MIN(ROW($H$6:$H$258)),,1)),--($H$6:$H$258=K282),($N$6:$N$258))</f>
      </c>
      <c r="Q282" s="19">
        <f>SUMPRODUCT(SUBTOTAL(3,OFFSET(H$6:$H258,ROW($H$6:$H$258)-MIN(ROW($H$6:$H$258)),,1)),--($H$6:$H$258=K282),($K$6:$K$258))</f>
      </c>
    </row>
    <row r="283" spans="2:17" x14ac:dyDescent="0.25">
      <c r="B283" s="20"/>
      <c r="C283" s="19"/>
      <c r="D283" s="19"/>
      <c r="E283" s="19"/>
      <c r="F283" s="19"/>
      <c r="G283" s="19"/>
      <c r="H283" s="19"/>
      <c r="K283" s="20" t="s">
        <v>226</v>
      </c>
      <c r="L283" s="19">
        <f>SUMPRODUCT(SUBTOTAL(3,OFFSET($H$6:$H$258,ROW($H$6:$H$258)-MIN(ROW($H$6:$H$258)),,1)),--($H$6:$H$258=K283))</f>
      </c>
      <c r="M283" s="21">
        <f>L283/$L$285</f>
      </c>
      <c r="N283" s="19">
        <f>SUMPRODUCT(SUBTOTAL(3,OFFSET($H$6:$H$258,ROW($H$6:$H$258)-MIN(ROW($H$6:$H$258)),,1)),--($H$6:$H$258=K283),($F$6:$F$258))</f>
      </c>
      <c r="O283" s="19">
        <f>=IF(Q283&gt;0,ROUND(SUM(((P283)/((Q283*1)))*100),2)-100,)</f>
      </c>
      <c r="P283" s="19">
        <f>SUMPRODUCT(SUBTOTAL(3,OFFSET($H$6:$H$258,ROW($H$6:$H$258)-MIN(ROW($H$6:$H$258)),,1)),--($H$6:$H$258=K283),($N$6:$N$258))</f>
      </c>
      <c r="Q283" s="19">
        <f>SUMPRODUCT(SUBTOTAL(3,OFFSET(H$6:$H258,ROW($H$6:$H$258)-MIN(ROW($H$6:$H$258)),,1)),--($H$6:$H$258=K283),($K$6:$K$258))</f>
      </c>
    </row>
    <row r="284" spans="2:17" x14ac:dyDescent="0.25">
      <c r="B284" s="20"/>
      <c r="C284" s="19"/>
      <c r="D284" s="19"/>
      <c r="E284" s="19"/>
      <c r="F284" s="19"/>
      <c r="G284" s="19"/>
      <c r="H284" s="19"/>
      <c r="K284" s="20"/>
      <c r="L284" s="19"/>
      <c r="M284" s="19"/>
      <c r="N284" s="19"/>
      <c r="O284" s="19"/>
      <c r="P284" s="19"/>
      <c r="Q284" s="19"/>
    </row>
    <row r="285" spans="2:17" x14ac:dyDescent="0.25">
      <c r="B285" s="20" t="s">
        <v>863</v>
      </c>
      <c r="C285" s="19">
        <f>SUM(C277:C284)</f>
      </c>
      <c r="D285" s="21">
        <f>SUM(D277:D284)</f>
      </c>
      <c r="E285" s="19">
        <f>SUM(E277:E284)</f>
      </c>
      <c r="F285" s="19">
        <f>AVERAGE(F277:F284)</f>
      </c>
      <c r="G285" s="19">
        <f>SUM(G277:G284)</f>
      </c>
      <c r="H285" s="19">
        <f>SUM(H277:H284)</f>
      </c>
      <c r="K285" s="20" t="s">
        <v>863</v>
      </c>
      <c r="L285" s="19">
        <f>SUM(L277:L284)</f>
      </c>
      <c r="M285" s="21">
        <f>SUM(M277:M284)</f>
      </c>
      <c r="N285" s="19">
        <f>SUM(N277:N284)</f>
      </c>
      <c r="O285" s="19">
        <f>AVERAGE(O277:O284)</f>
      </c>
      <c r="P285" s="19">
        <f>SUM(P277:P284)</f>
      </c>
      <c r="Q285" s="19">
        <f>SUM(Q277:Q284)</f>
      </c>
    </row>
  </sheetData>
  <autoFilter ref="A5:AY258"/>
  <mergeCells count="7">
    <mergeCell ref="A1:B3"/>
    <mergeCell ref="G1:I3"/>
    <mergeCell ref="B260:Q260"/>
    <mergeCell ref="B261:H261"/>
    <mergeCell ref="K261:Q261"/>
    <mergeCell ref="B276:H276"/>
    <mergeCell ref="K276:Q276"/>
  </mergeCells>
  <hyperlinks>
    <hyperlink ref="B6" r:id="rId1"/>
    <hyperlink ref="AW6" r:id="rId2"/>
    <hyperlink ref="AX6" r:id="rId3"/>
    <hyperlink ref="B7" r:id="rId4"/>
    <hyperlink ref="AW7" r:id="rId5"/>
    <hyperlink ref="AX7" r:id="rId6"/>
    <hyperlink ref="B8" r:id="rId7"/>
    <hyperlink ref="AW8" r:id="rId8"/>
    <hyperlink ref="AX8" r:id="rId9"/>
    <hyperlink ref="B9" r:id="rId10"/>
    <hyperlink ref="AW9" r:id="rId11"/>
    <hyperlink ref="AX9" r:id="rId12"/>
    <hyperlink ref="B10" r:id="rId13"/>
    <hyperlink ref="AW10" r:id="rId14"/>
    <hyperlink ref="AX10" r:id="rId15"/>
    <hyperlink ref="B11" r:id="rId16"/>
    <hyperlink ref="AW11" r:id="rId17"/>
    <hyperlink ref="AX11" r:id="rId18"/>
    <hyperlink ref="B12" r:id="rId19"/>
    <hyperlink ref="AW12" r:id="rId20"/>
    <hyperlink ref="AX12" r:id="rId21"/>
    <hyperlink ref="B13" r:id="rId22"/>
    <hyperlink ref="AW13" r:id="rId23"/>
    <hyperlink ref="AX13" r:id="rId24"/>
    <hyperlink ref="B14" r:id="rId25"/>
    <hyperlink ref="AW14" r:id="rId26"/>
    <hyperlink ref="AX14" r:id="rId27"/>
    <hyperlink ref="B15" r:id="rId28"/>
    <hyperlink ref="AW15" r:id="rId29"/>
    <hyperlink ref="AX15" r:id="rId30"/>
    <hyperlink ref="B16" r:id="rId31"/>
    <hyperlink ref="AW16" r:id="rId32"/>
    <hyperlink ref="AX16" r:id="rId33"/>
    <hyperlink ref="B17" r:id="rId34"/>
    <hyperlink ref="AW17" r:id="rId35"/>
    <hyperlink ref="AX17" r:id="rId36"/>
    <hyperlink ref="B18" r:id="rId37"/>
    <hyperlink ref="AW18" r:id="rId38"/>
    <hyperlink ref="AX18" r:id="rId39"/>
    <hyperlink ref="B19" r:id="rId40"/>
    <hyperlink ref="AW19" r:id="rId41"/>
    <hyperlink ref="AX19" r:id="rId42"/>
    <hyperlink ref="B20" r:id="rId43"/>
    <hyperlink ref="AW20" r:id="rId44"/>
    <hyperlink ref="AX20" r:id="rId45"/>
    <hyperlink ref="B21" r:id="rId46"/>
    <hyperlink ref="AW21" r:id="rId47"/>
    <hyperlink ref="AX21" r:id="rId48"/>
    <hyperlink ref="B22" r:id="rId49"/>
    <hyperlink ref="AW22" r:id="rId50"/>
    <hyperlink ref="AX22" r:id="rId51"/>
    <hyperlink ref="B23" r:id="rId52"/>
    <hyperlink ref="AW23" r:id="rId53"/>
    <hyperlink ref="AX23" r:id="rId54"/>
    <hyperlink ref="B24" r:id="rId55"/>
    <hyperlink ref="AW24" r:id="rId56"/>
    <hyperlink ref="AX24" r:id="rId57"/>
    <hyperlink ref="B25" r:id="rId58"/>
    <hyperlink ref="AW25" r:id="rId59"/>
    <hyperlink ref="AX25" r:id="rId60"/>
    <hyperlink ref="B26" r:id="rId61"/>
    <hyperlink ref="AW26" r:id="rId62"/>
    <hyperlink ref="AX26" r:id="rId63"/>
    <hyperlink ref="B27" r:id="rId64"/>
    <hyperlink ref="AW27" r:id="rId65"/>
    <hyperlink ref="AX27" r:id="rId66"/>
    <hyperlink ref="B28" r:id="rId67"/>
    <hyperlink ref="AW28" r:id="rId68"/>
    <hyperlink ref="AX28" r:id="rId69"/>
    <hyperlink ref="B29" r:id="rId70"/>
    <hyperlink ref="AW29" r:id="rId71"/>
    <hyperlink ref="AX29" r:id="rId72"/>
    <hyperlink ref="B30" r:id="rId73"/>
    <hyperlink ref="AW30" r:id="rId74"/>
    <hyperlink ref="AX30" r:id="rId75"/>
    <hyperlink ref="B31" r:id="rId76"/>
    <hyperlink ref="AW31" r:id="rId77"/>
    <hyperlink ref="AX31" r:id="rId78"/>
    <hyperlink ref="B32" r:id="rId79"/>
    <hyperlink ref="AW32" r:id="rId80"/>
    <hyperlink ref="AX32" r:id="rId81"/>
    <hyperlink ref="B33" r:id="rId82"/>
    <hyperlink ref="AW33" r:id="rId83"/>
    <hyperlink ref="AX33" r:id="rId84"/>
    <hyperlink ref="B34" r:id="rId85"/>
    <hyperlink ref="AW34" r:id="rId86"/>
    <hyperlink ref="AX34" r:id="rId87"/>
    <hyperlink ref="B35" r:id="rId88"/>
    <hyperlink ref="AW35" r:id="rId89"/>
    <hyperlink ref="AX35" r:id="rId90"/>
    <hyperlink ref="B36" r:id="rId91"/>
    <hyperlink ref="AW36" r:id="rId92"/>
    <hyperlink ref="AX36" r:id="rId93"/>
    <hyperlink ref="B37" r:id="rId94"/>
    <hyperlink ref="AW37" r:id="rId95"/>
    <hyperlink ref="AX37" r:id="rId96"/>
    <hyperlink ref="B38" r:id="rId97"/>
    <hyperlink ref="AW38" r:id="rId98"/>
    <hyperlink ref="AX38" r:id="rId99"/>
    <hyperlink ref="B39" r:id="rId100"/>
    <hyperlink ref="AW39" r:id="rId101"/>
    <hyperlink ref="AX39" r:id="rId102"/>
    <hyperlink ref="B40" r:id="rId103"/>
    <hyperlink ref="AW40" r:id="rId104"/>
    <hyperlink ref="AX40" r:id="rId105"/>
    <hyperlink ref="B41" r:id="rId106"/>
    <hyperlink ref="AW41" r:id="rId107"/>
    <hyperlink ref="AX41" r:id="rId108"/>
    <hyperlink ref="B42" r:id="rId109"/>
    <hyperlink ref="AW42" r:id="rId110"/>
    <hyperlink ref="AX42" r:id="rId111"/>
    <hyperlink ref="B43" r:id="rId112"/>
    <hyperlink ref="AW43" r:id="rId113"/>
    <hyperlink ref="AX43" r:id="rId114"/>
    <hyperlink ref="B44" r:id="rId115"/>
    <hyperlink ref="AW44" r:id="rId116"/>
    <hyperlink ref="AX44" r:id="rId117"/>
    <hyperlink ref="B45" r:id="rId118"/>
    <hyperlink ref="AW45" r:id="rId119"/>
    <hyperlink ref="AX45" r:id="rId120"/>
    <hyperlink ref="B46" r:id="rId121"/>
    <hyperlink ref="AW46" r:id="rId122"/>
    <hyperlink ref="AX46" r:id="rId123"/>
    <hyperlink ref="B47" r:id="rId124"/>
    <hyperlink ref="AW47" r:id="rId125"/>
    <hyperlink ref="AX47" r:id="rId126"/>
    <hyperlink ref="B48" r:id="rId127"/>
    <hyperlink ref="AW48" r:id="rId128"/>
    <hyperlink ref="AX48" r:id="rId129"/>
    <hyperlink ref="B49" r:id="rId130"/>
    <hyperlink ref="AW49" r:id="rId131"/>
    <hyperlink ref="AX49" r:id="rId132"/>
    <hyperlink ref="B50" r:id="rId133"/>
    <hyperlink ref="AW50" r:id="rId134"/>
    <hyperlink ref="AX50" r:id="rId135"/>
    <hyperlink ref="B51" r:id="rId136"/>
    <hyperlink ref="AW51" r:id="rId137"/>
    <hyperlink ref="AX51" r:id="rId138"/>
    <hyperlink ref="B52" r:id="rId139"/>
    <hyperlink ref="AW52" r:id="rId140"/>
    <hyperlink ref="AX52" r:id="rId141"/>
    <hyperlink ref="B53" r:id="rId142"/>
    <hyperlink ref="AW53" r:id="rId143"/>
    <hyperlink ref="AX53" r:id="rId144"/>
    <hyperlink ref="B54" r:id="rId145"/>
    <hyperlink ref="AW54" r:id="rId146"/>
    <hyperlink ref="AX54" r:id="rId147"/>
    <hyperlink ref="B55" r:id="rId148"/>
    <hyperlink ref="AW55" r:id="rId149"/>
    <hyperlink ref="AX55" r:id="rId150"/>
    <hyperlink ref="B56" r:id="rId151"/>
    <hyperlink ref="AW56" r:id="rId152"/>
    <hyperlink ref="AX56" r:id="rId153"/>
    <hyperlink ref="B57" r:id="rId154"/>
    <hyperlink ref="AW57" r:id="rId155"/>
    <hyperlink ref="AX57" r:id="rId156"/>
    <hyperlink ref="B58" r:id="rId157"/>
    <hyperlink ref="AW58" r:id="rId158"/>
    <hyperlink ref="AX58" r:id="rId159"/>
    <hyperlink ref="B59" r:id="rId160"/>
    <hyperlink ref="AW59" r:id="rId161"/>
    <hyperlink ref="AX59" r:id="rId162"/>
    <hyperlink ref="B60" r:id="rId163"/>
    <hyperlink ref="AW60" r:id="rId164"/>
    <hyperlink ref="AX60" r:id="rId165"/>
    <hyperlink ref="B61" r:id="rId166"/>
    <hyperlink ref="AW61" r:id="rId167"/>
    <hyperlink ref="AX61" r:id="rId168"/>
    <hyperlink ref="B62" r:id="rId169"/>
    <hyperlink ref="AW62" r:id="rId170"/>
    <hyperlink ref="AX62" r:id="rId171"/>
    <hyperlink ref="B63" r:id="rId172"/>
    <hyperlink ref="AW63" r:id="rId173"/>
    <hyperlink ref="AX63" r:id="rId174"/>
    <hyperlink ref="B64" r:id="rId175"/>
    <hyperlink ref="AW64" r:id="rId176"/>
    <hyperlink ref="AX64" r:id="rId177"/>
    <hyperlink ref="B65" r:id="rId178"/>
    <hyperlink ref="AW65" r:id="rId179"/>
    <hyperlink ref="AX65" r:id="rId180"/>
    <hyperlink ref="B66" r:id="rId181"/>
    <hyperlink ref="AW66" r:id="rId182"/>
    <hyperlink ref="AX66" r:id="rId183"/>
    <hyperlink ref="B67" r:id="rId184"/>
    <hyperlink ref="AW67" r:id="rId185"/>
    <hyperlink ref="AX67" r:id="rId186"/>
    <hyperlink ref="B68" r:id="rId187"/>
    <hyperlink ref="AW68" r:id="rId188"/>
    <hyperlink ref="AX68" r:id="rId189"/>
    <hyperlink ref="B69" r:id="rId190"/>
    <hyperlink ref="AW69" r:id="rId191"/>
    <hyperlink ref="AX69" r:id="rId192"/>
    <hyperlink ref="B70" r:id="rId193"/>
    <hyperlink ref="AW70" r:id="rId194"/>
    <hyperlink ref="AX70" r:id="rId195"/>
    <hyperlink ref="B71" r:id="rId196"/>
    <hyperlink ref="AW71" r:id="rId197"/>
    <hyperlink ref="AX71" r:id="rId198"/>
    <hyperlink ref="B72" r:id="rId199"/>
    <hyperlink ref="AW72" r:id="rId200"/>
    <hyperlink ref="AX72" r:id="rId201"/>
    <hyperlink ref="B73" r:id="rId202"/>
    <hyperlink ref="AW73" r:id="rId203"/>
    <hyperlink ref="AX73" r:id="rId204"/>
    <hyperlink ref="B74" r:id="rId205"/>
    <hyperlink ref="AW74" r:id="rId206"/>
    <hyperlink ref="AX74" r:id="rId207"/>
    <hyperlink ref="B75" r:id="rId208"/>
    <hyperlink ref="AW75" r:id="rId209"/>
    <hyperlink ref="AX75" r:id="rId210"/>
    <hyperlink ref="B76" r:id="rId211"/>
    <hyperlink ref="AW76" r:id="rId212"/>
    <hyperlink ref="AX76" r:id="rId213"/>
    <hyperlink ref="B77" r:id="rId214"/>
    <hyperlink ref="AW77" r:id="rId215"/>
    <hyperlink ref="AX77" r:id="rId216"/>
    <hyperlink ref="B78" r:id="rId217"/>
    <hyperlink ref="AW78" r:id="rId218"/>
    <hyperlink ref="AX78" r:id="rId219"/>
    <hyperlink ref="B79" r:id="rId220"/>
    <hyperlink ref="AW79" r:id="rId221"/>
    <hyperlink ref="AX79" r:id="rId222"/>
    <hyperlink ref="B80" r:id="rId223"/>
    <hyperlink ref="AW80" r:id="rId224"/>
    <hyperlink ref="AX80" r:id="rId225"/>
    <hyperlink ref="B81" r:id="rId226"/>
    <hyperlink ref="AW81" r:id="rId227"/>
    <hyperlink ref="AX81" r:id="rId228"/>
    <hyperlink ref="B82" r:id="rId229"/>
    <hyperlink ref="AW82" r:id="rId230"/>
    <hyperlink ref="AX82" r:id="rId231"/>
    <hyperlink ref="B83" r:id="rId232"/>
    <hyperlink ref="AW83" r:id="rId233"/>
    <hyperlink ref="AX83" r:id="rId234"/>
    <hyperlink ref="B84" r:id="rId235"/>
    <hyperlink ref="AW84" r:id="rId236"/>
    <hyperlink ref="AX84" r:id="rId237"/>
    <hyperlink ref="B85" r:id="rId238"/>
    <hyperlink ref="AW85" r:id="rId239"/>
    <hyperlink ref="AX85" r:id="rId240"/>
    <hyperlink ref="B86" r:id="rId241"/>
    <hyperlink ref="AW86" r:id="rId242"/>
    <hyperlink ref="AX86" r:id="rId243"/>
    <hyperlink ref="B87" r:id="rId244"/>
    <hyperlink ref="AW87" r:id="rId245"/>
    <hyperlink ref="AX87" r:id="rId246"/>
    <hyperlink ref="B88" r:id="rId247"/>
    <hyperlink ref="AW88" r:id="rId248"/>
    <hyperlink ref="AX88" r:id="rId249"/>
    <hyperlink ref="B89" r:id="rId250"/>
    <hyperlink ref="AW89" r:id="rId251"/>
    <hyperlink ref="AX89" r:id="rId252"/>
    <hyperlink ref="B90" r:id="rId253"/>
    <hyperlink ref="AW90" r:id="rId254"/>
    <hyperlink ref="AX90" r:id="rId255"/>
    <hyperlink ref="B91" r:id="rId256"/>
    <hyperlink ref="AW91" r:id="rId257"/>
    <hyperlink ref="AX91" r:id="rId258"/>
    <hyperlink ref="B92" r:id="rId259"/>
    <hyperlink ref="AW92" r:id="rId260"/>
    <hyperlink ref="AX92" r:id="rId261"/>
    <hyperlink ref="B93" r:id="rId262"/>
    <hyperlink ref="AW93" r:id="rId263"/>
    <hyperlink ref="AX93" r:id="rId264"/>
    <hyperlink ref="B94" r:id="rId265"/>
    <hyperlink ref="AW94" r:id="rId266"/>
    <hyperlink ref="AX94" r:id="rId267"/>
    <hyperlink ref="B95" r:id="rId268"/>
    <hyperlink ref="AW95" r:id="rId269"/>
    <hyperlink ref="AX95" r:id="rId270"/>
    <hyperlink ref="B96" r:id="rId271"/>
    <hyperlink ref="AW96" r:id="rId272"/>
    <hyperlink ref="AX96" r:id="rId273"/>
    <hyperlink ref="B97" r:id="rId274"/>
    <hyperlink ref="AW97" r:id="rId275"/>
    <hyperlink ref="AX97" r:id="rId276"/>
    <hyperlink ref="B98" r:id="rId277"/>
    <hyperlink ref="AW98" r:id="rId278"/>
    <hyperlink ref="AX98" r:id="rId279"/>
    <hyperlink ref="B99" r:id="rId280"/>
    <hyperlink ref="AW99" r:id="rId281"/>
    <hyperlink ref="AX99" r:id="rId282"/>
    <hyperlink ref="B100" r:id="rId283"/>
    <hyperlink ref="AW100" r:id="rId284"/>
    <hyperlink ref="AX100" r:id="rId285"/>
    <hyperlink ref="B101" r:id="rId286"/>
    <hyperlink ref="AW101" r:id="rId287"/>
    <hyperlink ref="AX101" r:id="rId288"/>
    <hyperlink ref="B102" r:id="rId289"/>
    <hyperlink ref="AW102" r:id="rId290"/>
    <hyperlink ref="AX102" r:id="rId291"/>
    <hyperlink ref="B103" r:id="rId292"/>
    <hyperlink ref="AW103" r:id="rId293"/>
    <hyperlink ref="AX103" r:id="rId294"/>
    <hyperlink ref="B104" r:id="rId295"/>
    <hyperlink ref="AW104" r:id="rId296"/>
    <hyperlink ref="AX104" r:id="rId297"/>
    <hyperlink ref="B105" r:id="rId298"/>
    <hyperlink ref="AW105" r:id="rId299"/>
    <hyperlink ref="AX105" r:id="rId300"/>
    <hyperlink ref="B106" r:id="rId301"/>
    <hyperlink ref="AW106" r:id="rId302"/>
    <hyperlink ref="AX106" r:id="rId303"/>
    <hyperlink ref="B107" r:id="rId304"/>
    <hyperlink ref="AW107" r:id="rId305"/>
    <hyperlink ref="AX107" r:id="rId306"/>
    <hyperlink ref="B108" r:id="rId307"/>
    <hyperlink ref="AW108" r:id="rId308"/>
    <hyperlink ref="AX108" r:id="rId309"/>
    <hyperlink ref="B109" r:id="rId310"/>
    <hyperlink ref="AW109" r:id="rId311"/>
    <hyperlink ref="AX109" r:id="rId312"/>
    <hyperlink ref="B110" r:id="rId313"/>
    <hyperlink ref="AW110" r:id="rId314"/>
    <hyperlink ref="AX110" r:id="rId315"/>
    <hyperlink ref="B111" r:id="rId316"/>
    <hyperlink ref="AW111" r:id="rId317"/>
    <hyperlink ref="AX111" r:id="rId318"/>
    <hyperlink ref="B112" r:id="rId319"/>
    <hyperlink ref="AW112" r:id="rId320"/>
    <hyperlink ref="AX112" r:id="rId321"/>
    <hyperlink ref="B113" r:id="rId322"/>
    <hyperlink ref="AW113" r:id="rId323"/>
    <hyperlink ref="AX113" r:id="rId324"/>
    <hyperlink ref="B114" r:id="rId325"/>
    <hyperlink ref="AW114" r:id="rId326"/>
    <hyperlink ref="AX114" r:id="rId327"/>
    <hyperlink ref="B115" r:id="rId328"/>
    <hyperlink ref="AW115" r:id="rId329"/>
    <hyperlink ref="AX115" r:id="rId330"/>
    <hyperlink ref="B116" r:id="rId331"/>
    <hyperlink ref="AW116" r:id="rId332"/>
    <hyperlink ref="AX116" r:id="rId333"/>
    <hyperlink ref="B117" r:id="rId334"/>
    <hyperlink ref="AW117" r:id="rId335"/>
    <hyperlink ref="AX117" r:id="rId336"/>
    <hyperlink ref="B118" r:id="rId337"/>
    <hyperlink ref="AW118" r:id="rId338"/>
    <hyperlink ref="AX118" r:id="rId339"/>
    <hyperlink ref="B119" r:id="rId340"/>
    <hyperlink ref="AW119" r:id="rId341"/>
    <hyperlink ref="AX119" r:id="rId342"/>
    <hyperlink ref="B120" r:id="rId343"/>
    <hyperlink ref="AW120" r:id="rId344"/>
    <hyperlink ref="AX120" r:id="rId345"/>
    <hyperlink ref="B121" r:id="rId346"/>
    <hyperlink ref="AW121" r:id="rId347"/>
    <hyperlink ref="AX121" r:id="rId348"/>
    <hyperlink ref="B122" r:id="rId349"/>
    <hyperlink ref="AW122" r:id="rId350"/>
    <hyperlink ref="AX122" r:id="rId351"/>
    <hyperlink ref="B123" r:id="rId352"/>
    <hyperlink ref="AW123" r:id="rId353"/>
    <hyperlink ref="AX123" r:id="rId354"/>
    <hyperlink ref="B124" r:id="rId355"/>
    <hyperlink ref="AW124" r:id="rId356"/>
    <hyperlink ref="AX124" r:id="rId357"/>
    <hyperlink ref="B125" r:id="rId358"/>
    <hyperlink ref="AW125" r:id="rId359"/>
    <hyperlink ref="AX125" r:id="rId360"/>
    <hyperlink ref="B126" r:id="rId361"/>
    <hyperlink ref="AW126" r:id="rId362"/>
    <hyperlink ref="AX126" r:id="rId363"/>
    <hyperlink ref="B127" r:id="rId364"/>
    <hyperlink ref="AW127" r:id="rId365"/>
    <hyperlink ref="AX127" r:id="rId366"/>
    <hyperlink ref="B128" r:id="rId367"/>
    <hyperlink ref="AW128" r:id="rId368"/>
    <hyperlink ref="AX128" r:id="rId369"/>
    <hyperlink ref="B129" r:id="rId370"/>
    <hyperlink ref="AW129" r:id="rId371"/>
    <hyperlink ref="AX129" r:id="rId372"/>
    <hyperlink ref="B130" r:id="rId373"/>
    <hyperlink ref="AW130" r:id="rId374"/>
    <hyperlink ref="AX130" r:id="rId375"/>
    <hyperlink ref="B131" r:id="rId376"/>
    <hyperlink ref="AW131" r:id="rId377"/>
    <hyperlink ref="AX131" r:id="rId378"/>
    <hyperlink ref="B132" r:id="rId379"/>
    <hyperlink ref="AW132" r:id="rId380"/>
    <hyperlink ref="AX132" r:id="rId381"/>
    <hyperlink ref="B133" r:id="rId382"/>
    <hyperlink ref="AW133" r:id="rId383"/>
    <hyperlink ref="AX133" r:id="rId384"/>
    <hyperlink ref="B134" r:id="rId385"/>
    <hyperlink ref="AW134" r:id="rId386"/>
    <hyperlink ref="AX134" r:id="rId387"/>
    <hyperlink ref="B135" r:id="rId388"/>
    <hyperlink ref="AW135" r:id="rId389"/>
    <hyperlink ref="AX135" r:id="rId390"/>
    <hyperlink ref="B136" r:id="rId391"/>
    <hyperlink ref="AW136" r:id="rId392"/>
    <hyperlink ref="AX136" r:id="rId393"/>
    <hyperlink ref="B137" r:id="rId394"/>
    <hyperlink ref="AW137" r:id="rId395"/>
    <hyperlink ref="AX137" r:id="rId396"/>
    <hyperlink ref="B138" r:id="rId397"/>
    <hyperlink ref="AW138" r:id="rId398"/>
    <hyperlink ref="AX138" r:id="rId399"/>
    <hyperlink ref="B139" r:id="rId400"/>
    <hyperlink ref="AW139" r:id="rId401"/>
    <hyperlink ref="AX139" r:id="rId402"/>
    <hyperlink ref="B140" r:id="rId403"/>
    <hyperlink ref="AW140" r:id="rId404"/>
    <hyperlink ref="AX140" r:id="rId405"/>
    <hyperlink ref="B141" r:id="rId406"/>
    <hyperlink ref="AW141" r:id="rId407"/>
    <hyperlink ref="AX141" r:id="rId408"/>
    <hyperlink ref="B142" r:id="rId409"/>
    <hyperlink ref="AW142" r:id="rId410"/>
    <hyperlink ref="AX142" r:id="rId411"/>
    <hyperlink ref="B143" r:id="rId412"/>
    <hyperlink ref="AW143" r:id="rId413"/>
    <hyperlink ref="AX143" r:id="rId414"/>
    <hyperlink ref="B144" r:id="rId415"/>
    <hyperlink ref="AW144" r:id="rId416"/>
    <hyperlink ref="AX144" r:id="rId417"/>
    <hyperlink ref="B145" r:id="rId418"/>
    <hyperlink ref="AW145" r:id="rId419"/>
    <hyperlink ref="AX145" r:id="rId420"/>
    <hyperlink ref="B146" r:id="rId421"/>
    <hyperlink ref="AW146" r:id="rId422"/>
    <hyperlink ref="AX146" r:id="rId423"/>
    <hyperlink ref="B147" r:id="rId424"/>
    <hyperlink ref="AW147" r:id="rId425"/>
    <hyperlink ref="AX147" r:id="rId426"/>
    <hyperlink ref="B148" r:id="rId427"/>
    <hyperlink ref="AW148" r:id="rId428"/>
    <hyperlink ref="AX148" r:id="rId429"/>
    <hyperlink ref="B149" r:id="rId430"/>
    <hyperlink ref="AW149" r:id="rId431"/>
    <hyperlink ref="AX149" r:id="rId432"/>
    <hyperlink ref="B150" r:id="rId433"/>
    <hyperlink ref="AW150" r:id="rId434"/>
    <hyperlink ref="AX150" r:id="rId435"/>
    <hyperlink ref="B151" r:id="rId436"/>
    <hyperlink ref="AW151" r:id="rId437"/>
    <hyperlink ref="AX151" r:id="rId438"/>
    <hyperlink ref="B152" r:id="rId439"/>
    <hyperlink ref="AW152" r:id="rId440"/>
    <hyperlink ref="AX152" r:id="rId441"/>
    <hyperlink ref="B153" r:id="rId442"/>
    <hyperlink ref="AW153" r:id="rId443"/>
    <hyperlink ref="AX153" r:id="rId444"/>
    <hyperlink ref="B154" r:id="rId445"/>
    <hyperlink ref="AW154" r:id="rId446"/>
    <hyperlink ref="AX154" r:id="rId447"/>
    <hyperlink ref="B155" r:id="rId448"/>
    <hyperlink ref="AW155" r:id="rId449"/>
    <hyperlink ref="AX155" r:id="rId450"/>
    <hyperlink ref="B156" r:id="rId451"/>
    <hyperlink ref="AW156" r:id="rId452"/>
    <hyperlink ref="AX156" r:id="rId453"/>
    <hyperlink ref="B157" r:id="rId454"/>
    <hyperlink ref="AW157" r:id="rId455"/>
    <hyperlink ref="AX157" r:id="rId456"/>
    <hyperlink ref="B158" r:id="rId457"/>
    <hyperlink ref="AW158" r:id="rId458"/>
    <hyperlink ref="AX158" r:id="rId459"/>
    <hyperlink ref="B159" r:id="rId460"/>
    <hyperlink ref="AW159" r:id="rId461"/>
    <hyperlink ref="AX159" r:id="rId462"/>
    <hyperlink ref="B160" r:id="rId463"/>
    <hyperlink ref="AW160" r:id="rId464"/>
    <hyperlink ref="AX160" r:id="rId465"/>
    <hyperlink ref="B161" r:id="rId466"/>
    <hyperlink ref="AW161" r:id="rId467"/>
    <hyperlink ref="AX161" r:id="rId468"/>
    <hyperlink ref="B162" r:id="rId469"/>
    <hyperlink ref="AW162" r:id="rId470"/>
    <hyperlink ref="AX162" r:id="rId471"/>
    <hyperlink ref="B163" r:id="rId472"/>
    <hyperlink ref="AW163" r:id="rId473"/>
    <hyperlink ref="AX163" r:id="rId474"/>
    <hyperlink ref="B164" r:id="rId475"/>
    <hyperlink ref="AW164" r:id="rId476"/>
    <hyperlink ref="AX164" r:id="rId477"/>
    <hyperlink ref="B165" r:id="rId478"/>
    <hyperlink ref="AW165" r:id="rId479"/>
    <hyperlink ref="AX165" r:id="rId480"/>
    <hyperlink ref="B166" r:id="rId481"/>
    <hyperlink ref="AW166" r:id="rId482"/>
    <hyperlink ref="AX166" r:id="rId483"/>
    <hyperlink ref="B167" r:id="rId484"/>
    <hyperlink ref="AW167" r:id="rId485"/>
    <hyperlink ref="AX167" r:id="rId486"/>
    <hyperlink ref="B168" r:id="rId487"/>
    <hyperlink ref="AW168" r:id="rId488"/>
    <hyperlink ref="AX168" r:id="rId489"/>
    <hyperlink ref="B169" r:id="rId490"/>
    <hyperlink ref="AW169" r:id="rId491"/>
    <hyperlink ref="AX169" r:id="rId492"/>
    <hyperlink ref="B170" r:id="rId493"/>
    <hyperlink ref="AW170" r:id="rId494"/>
    <hyperlink ref="AX170" r:id="rId495"/>
    <hyperlink ref="B171" r:id="rId496"/>
    <hyperlink ref="AW171" r:id="rId497"/>
    <hyperlink ref="AX171" r:id="rId498"/>
    <hyperlink ref="B172" r:id="rId499"/>
    <hyperlink ref="AW172" r:id="rId500"/>
    <hyperlink ref="AX172" r:id="rId501"/>
    <hyperlink ref="B173" r:id="rId502"/>
    <hyperlink ref="AW173" r:id="rId503"/>
    <hyperlink ref="AX173" r:id="rId504"/>
    <hyperlink ref="B174" r:id="rId505"/>
    <hyperlink ref="AW174" r:id="rId506"/>
    <hyperlink ref="AX174" r:id="rId507"/>
    <hyperlink ref="B175" r:id="rId508"/>
    <hyperlink ref="AW175" r:id="rId509"/>
    <hyperlink ref="AX175" r:id="rId510"/>
    <hyperlink ref="B176" r:id="rId511"/>
    <hyperlink ref="AW176" r:id="rId512"/>
    <hyperlink ref="AX176" r:id="rId513"/>
    <hyperlink ref="B177" r:id="rId514"/>
    <hyperlink ref="AW177" r:id="rId515"/>
    <hyperlink ref="AX177" r:id="rId516"/>
    <hyperlink ref="B178" r:id="rId517"/>
    <hyperlink ref="AW178" r:id="rId518"/>
    <hyperlink ref="AX178" r:id="rId519"/>
    <hyperlink ref="B179" r:id="rId520"/>
    <hyperlink ref="AW179" r:id="rId521"/>
    <hyperlink ref="AX179" r:id="rId522"/>
    <hyperlink ref="B180" r:id="rId523"/>
    <hyperlink ref="AW180" r:id="rId524"/>
    <hyperlink ref="AX180" r:id="rId525"/>
    <hyperlink ref="B181" r:id="rId526"/>
    <hyperlink ref="AW181" r:id="rId527"/>
    <hyperlink ref="AX181" r:id="rId528"/>
    <hyperlink ref="B182" r:id="rId529"/>
    <hyperlink ref="AW182" r:id="rId530"/>
    <hyperlink ref="AX182" r:id="rId531"/>
    <hyperlink ref="B183" r:id="rId532"/>
    <hyperlink ref="AW183" r:id="rId533"/>
    <hyperlink ref="AX183" r:id="rId534"/>
    <hyperlink ref="B184" r:id="rId535"/>
    <hyperlink ref="AW184" r:id="rId536"/>
    <hyperlink ref="AX184" r:id="rId537"/>
    <hyperlink ref="B185" r:id="rId538"/>
    <hyperlink ref="AW185" r:id="rId539"/>
    <hyperlink ref="AX185" r:id="rId540"/>
    <hyperlink ref="B186" r:id="rId541"/>
    <hyperlink ref="AW186" r:id="rId542"/>
    <hyperlink ref="AX186" r:id="rId543"/>
    <hyperlink ref="B187" r:id="rId544"/>
    <hyperlink ref="AW187" r:id="rId545"/>
    <hyperlink ref="AX187" r:id="rId546"/>
    <hyperlink ref="B188" r:id="rId547"/>
    <hyperlink ref="AW188" r:id="rId548"/>
    <hyperlink ref="AX188" r:id="rId549"/>
    <hyperlink ref="B189" r:id="rId550"/>
    <hyperlink ref="AW189" r:id="rId551"/>
    <hyperlink ref="AX189" r:id="rId552"/>
    <hyperlink ref="B190" r:id="rId553"/>
    <hyperlink ref="AW190" r:id="rId554"/>
    <hyperlink ref="AX190" r:id="rId555"/>
    <hyperlink ref="B191" r:id="rId556"/>
    <hyperlink ref="AW191" r:id="rId557"/>
    <hyperlink ref="AX191" r:id="rId558"/>
    <hyperlink ref="B192" r:id="rId559"/>
    <hyperlink ref="AW192" r:id="rId560"/>
    <hyperlink ref="AX192" r:id="rId561"/>
    <hyperlink ref="B193" r:id="rId562"/>
    <hyperlink ref="AW193" r:id="rId563"/>
    <hyperlink ref="AX193" r:id="rId564"/>
    <hyperlink ref="B194" r:id="rId565"/>
    <hyperlink ref="AW194" r:id="rId566"/>
    <hyperlink ref="AX194" r:id="rId567"/>
    <hyperlink ref="B195" r:id="rId568"/>
    <hyperlink ref="AW195" r:id="rId569"/>
    <hyperlink ref="AX195" r:id="rId570"/>
    <hyperlink ref="B196" r:id="rId571"/>
    <hyperlink ref="AW196" r:id="rId572"/>
    <hyperlink ref="AX196" r:id="rId573"/>
    <hyperlink ref="B197" r:id="rId574"/>
    <hyperlink ref="AW197" r:id="rId575"/>
    <hyperlink ref="AX197" r:id="rId576"/>
    <hyperlink ref="B198" r:id="rId577"/>
    <hyperlink ref="AW198" r:id="rId578"/>
    <hyperlink ref="AX198" r:id="rId579"/>
    <hyperlink ref="B199" r:id="rId580"/>
    <hyperlink ref="AW199" r:id="rId581"/>
    <hyperlink ref="AX199" r:id="rId582"/>
    <hyperlink ref="B200" r:id="rId583"/>
    <hyperlink ref="AW200" r:id="rId584"/>
    <hyperlink ref="AX200" r:id="rId585"/>
    <hyperlink ref="B201" r:id="rId586"/>
    <hyperlink ref="AW201" r:id="rId587"/>
    <hyperlink ref="AX201" r:id="rId588"/>
    <hyperlink ref="B202" r:id="rId589"/>
    <hyperlink ref="AW202" r:id="rId590"/>
    <hyperlink ref="AX202" r:id="rId591"/>
    <hyperlink ref="B203" r:id="rId592"/>
    <hyperlink ref="AW203" r:id="rId593"/>
    <hyperlink ref="AX203" r:id="rId594"/>
    <hyperlink ref="B204" r:id="rId595"/>
    <hyperlink ref="AW204" r:id="rId596"/>
    <hyperlink ref="AX204" r:id="rId597"/>
    <hyperlink ref="B205" r:id="rId598"/>
    <hyperlink ref="AW205" r:id="rId599"/>
    <hyperlink ref="AX205" r:id="rId600"/>
    <hyperlink ref="B206" r:id="rId601"/>
    <hyperlink ref="AW206" r:id="rId602"/>
    <hyperlink ref="AX206" r:id="rId603"/>
    <hyperlink ref="B207" r:id="rId604"/>
    <hyperlink ref="AW207" r:id="rId605"/>
    <hyperlink ref="AX207" r:id="rId606"/>
    <hyperlink ref="B208" r:id="rId607"/>
    <hyperlink ref="AW208" r:id="rId608"/>
    <hyperlink ref="AX208" r:id="rId609"/>
    <hyperlink ref="B209" r:id="rId610"/>
    <hyperlink ref="AW209" r:id="rId611"/>
    <hyperlink ref="AX209" r:id="rId612"/>
    <hyperlink ref="B210" r:id="rId613"/>
    <hyperlink ref="AW210" r:id="rId614"/>
    <hyperlink ref="AX210" r:id="rId615"/>
    <hyperlink ref="B211" r:id="rId616"/>
    <hyperlink ref="AW211" r:id="rId617"/>
    <hyperlink ref="AX211" r:id="rId618"/>
    <hyperlink ref="B212" r:id="rId619"/>
    <hyperlink ref="AW212" r:id="rId620"/>
    <hyperlink ref="AX212" r:id="rId621"/>
    <hyperlink ref="B213" r:id="rId622"/>
    <hyperlink ref="AW213" r:id="rId623"/>
    <hyperlink ref="AX213" r:id="rId624"/>
    <hyperlink ref="B214" r:id="rId625"/>
    <hyperlink ref="AW214" r:id="rId626"/>
    <hyperlink ref="AX214" r:id="rId627"/>
    <hyperlink ref="B215" r:id="rId628"/>
    <hyperlink ref="AW215" r:id="rId629"/>
    <hyperlink ref="AX215" r:id="rId630"/>
    <hyperlink ref="B216" r:id="rId631"/>
    <hyperlink ref="AW216" r:id="rId632"/>
    <hyperlink ref="AX216" r:id="rId633"/>
    <hyperlink ref="B217" r:id="rId634"/>
    <hyperlink ref="AW217" r:id="rId635"/>
    <hyperlink ref="AX217" r:id="rId636"/>
    <hyperlink ref="B218" r:id="rId637"/>
    <hyperlink ref="AW218" r:id="rId638"/>
    <hyperlink ref="AX218" r:id="rId639"/>
    <hyperlink ref="B219" r:id="rId640"/>
    <hyperlink ref="AW219" r:id="rId641"/>
    <hyperlink ref="AX219" r:id="rId642"/>
    <hyperlink ref="B220" r:id="rId643"/>
    <hyperlink ref="AW220" r:id="rId644"/>
    <hyperlink ref="AX220" r:id="rId645"/>
    <hyperlink ref="B221" r:id="rId646"/>
    <hyperlink ref="AW221" r:id="rId647"/>
    <hyperlink ref="AX221" r:id="rId648"/>
    <hyperlink ref="B222" r:id="rId649"/>
    <hyperlink ref="AW222" r:id="rId650"/>
    <hyperlink ref="AX222" r:id="rId651"/>
    <hyperlink ref="B223" r:id="rId652"/>
    <hyperlink ref="AW223" r:id="rId653"/>
    <hyperlink ref="AX223" r:id="rId654"/>
    <hyperlink ref="B224" r:id="rId655"/>
    <hyperlink ref="AW224" r:id="rId656"/>
    <hyperlink ref="AX224" r:id="rId657"/>
    <hyperlink ref="B225" r:id="rId658"/>
    <hyperlink ref="AW225" r:id="rId659"/>
    <hyperlink ref="AX225" r:id="rId660"/>
    <hyperlink ref="B226" r:id="rId661"/>
    <hyperlink ref="AW226" r:id="rId662"/>
    <hyperlink ref="AX226" r:id="rId663"/>
    <hyperlink ref="B227" r:id="rId664"/>
    <hyperlink ref="AW227" r:id="rId665"/>
    <hyperlink ref="AX227" r:id="rId666"/>
    <hyperlink ref="B228" r:id="rId667"/>
    <hyperlink ref="AW228" r:id="rId668"/>
    <hyperlink ref="AX228" r:id="rId669"/>
    <hyperlink ref="B229" r:id="rId670"/>
    <hyperlink ref="AW229" r:id="rId671"/>
    <hyperlink ref="AX229" r:id="rId672"/>
    <hyperlink ref="B230" r:id="rId673"/>
    <hyperlink ref="AW230" r:id="rId674"/>
    <hyperlink ref="AX230" r:id="rId675"/>
    <hyperlink ref="B231" r:id="rId676"/>
    <hyperlink ref="AW231" r:id="rId677"/>
    <hyperlink ref="AX231" r:id="rId678"/>
    <hyperlink ref="B232" r:id="rId679"/>
    <hyperlink ref="AW232" r:id="rId680"/>
    <hyperlink ref="AX232" r:id="rId681"/>
    <hyperlink ref="B233" r:id="rId682"/>
    <hyperlink ref="AW233" r:id="rId683"/>
    <hyperlink ref="AX233" r:id="rId684"/>
    <hyperlink ref="B234" r:id="rId685"/>
    <hyperlink ref="AW234" r:id="rId686"/>
    <hyperlink ref="AX234" r:id="rId687"/>
    <hyperlink ref="B235" r:id="rId688"/>
    <hyperlink ref="AW235" r:id="rId689"/>
    <hyperlink ref="AX235" r:id="rId690"/>
    <hyperlink ref="B236" r:id="rId691"/>
    <hyperlink ref="AW236" r:id="rId692"/>
    <hyperlink ref="AX236" r:id="rId693"/>
    <hyperlink ref="B237" r:id="rId694"/>
    <hyperlink ref="AW237" r:id="rId695"/>
    <hyperlink ref="AX237" r:id="rId696"/>
    <hyperlink ref="B238" r:id="rId697"/>
    <hyperlink ref="AW238" r:id="rId698"/>
    <hyperlink ref="AX238" r:id="rId699"/>
    <hyperlink ref="B239" r:id="rId700"/>
    <hyperlink ref="AW239" r:id="rId701"/>
    <hyperlink ref="AX239" r:id="rId702"/>
    <hyperlink ref="B240" r:id="rId703"/>
    <hyperlink ref="AW240" r:id="rId704"/>
    <hyperlink ref="AX240" r:id="rId705"/>
    <hyperlink ref="B241" r:id="rId706"/>
    <hyperlink ref="AW241" r:id="rId707"/>
    <hyperlink ref="AX241" r:id="rId708"/>
    <hyperlink ref="B242" r:id="rId709"/>
    <hyperlink ref="AW242" r:id="rId710"/>
    <hyperlink ref="AX242" r:id="rId711"/>
    <hyperlink ref="B243" r:id="rId712"/>
    <hyperlink ref="AW243" r:id="rId713"/>
    <hyperlink ref="AX243" r:id="rId714"/>
    <hyperlink ref="B244" r:id="rId715"/>
    <hyperlink ref="AW244" r:id="rId716"/>
    <hyperlink ref="AX244" r:id="rId717"/>
    <hyperlink ref="B245" r:id="rId718"/>
    <hyperlink ref="AW245" r:id="rId719"/>
    <hyperlink ref="AX245" r:id="rId720"/>
    <hyperlink ref="B246" r:id="rId721"/>
    <hyperlink ref="AW246" r:id="rId722"/>
    <hyperlink ref="AX246" r:id="rId723"/>
    <hyperlink ref="B247" r:id="rId724"/>
    <hyperlink ref="AW247" r:id="rId725"/>
    <hyperlink ref="AX247" r:id="rId726"/>
    <hyperlink ref="B248" r:id="rId727"/>
    <hyperlink ref="AW248" r:id="rId728"/>
    <hyperlink ref="AX248" r:id="rId729"/>
    <hyperlink ref="B249" r:id="rId730"/>
    <hyperlink ref="AW249" r:id="rId731"/>
    <hyperlink ref="AX249" r:id="rId732"/>
    <hyperlink ref="B250" r:id="rId733"/>
    <hyperlink ref="AW250" r:id="rId734"/>
    <hyperlink ref="AX250" r:id="rId735"/>
    <hyperlink ref="B251" r:id="rId736"/>
    <hyperlink ref="AW251" r:id="rId737"/>
    <hyperlink ref="AX251" r:id="rId738"/>
    <hyperlink ref="B252" r:id="rId739"/>
    <hyperlink ref="AW252" r:id="rId740"/>
    <hyperlink ref="AX252" r:id="rId741"/>
    <hyperlink ref="B253" r:id="rId742"/>
    <hyperlink ref="AW253" r:id="rId743"/>
    <hyperlink ref="AX253" r:id="rId744"/>
    <hyperlink ref="B254" r:id="rId745"/>
    <hyperlink ref="AW254" r:id="rId746"/>
    <hyperlink ref="AX254" r:id="rId747"/>
    <hyperlink ref="B255" r:id="rId748"/>
    <hyperlink ref="AW255" r:id="rId749"/>
    <hyperlink ref="AX255" r:id="rId750"/>
    <hyperlink ref="B256" r:id="rId751"/>
    <hyperlink ref="AW256" r:id="rId752"/>
    <hyperlink ref="AX256" r:id="rId753"/>
    <hyperlink ref="B257" r:id="rId754"/>
    <hyperlink ref="AW257" r:id="rId755"/>
    <hyperlink ref="AX257" r:id="rId756"/>
  </hyperlinks>
  <pageMargins left="0.7" right="0.7" top="0.75" bottom="0.75" header="0.3" footer="0.3"/>
  <pageSetup orientation="portrait" horizontalDpi="4294967295" verticalDpi="4294967295" scale="100" fitToWidth="1" fitToHeight="1"/>
  <drawing r:id="rId7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22-06-2023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2023-06-22T14:40:38Z</dcterms:created>
  <dcterms:modified xsi:type="dcterms:W3CDTF">2023-06-22T14:40:38Z</dcterms:modified>
</cp:coreProperties>
</file>