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22-06-2023" state="visible" r:id="rId4"/>
  </sheets>
  <calcPr calcId="171027"/>
</workbook>
</file>

<file path=xl/sharedStrings.xml><?xml version="1.0" encoding="utf-8"?>
<sst xmlns="http://schemas.openxmlformats.org/spreadsheetml/2006/main" count="4957" uniqueCount="526">
  <si>
    <t/>
  </si>
  <si>
    <t>PCS</t>
  </si>
  <si>
    <t>Carat</t>
  </si>
  <si>
    <t>Note : Use filter to select stones and Check your selection Average Discount and Total amount.</t>
  </si>
  <si>
    <t>Rap Rate</t>
  </si>
  <si>
    <t>Rap Value</t>
  </si>
  <si>
    <t>Rap%</t>
  </si>
  <si>
    <t>Pr/Ct</t>
  </si>
  <si>
    <t>Amount</t>
  </si>
  <si>
    <t>TD%</t>
  </si>
  <si>
    <t>Tab%</t>
  </si>
  <si>
    <t>BT</t>
  </si>
  <si>
    <t>BC</t>
  </si>
  <si>
    <t>WT</t>
  </si>
  <si>
    <t>WC</t>
  </si>
  <si>
    <t>OPPV</t>
  </si>
  <si>
    <t>OPCR</t>
  </si>
  <si>
    <t>OPTA</t>
  </si>
  <si>
    <t>EC</t>
  </si>
  <si>
    <t>PV ANG</t>
  </si>
  <si>
    <t>PV HGT</t>
  </si>
  <si>
    <t>CR Ang</t>
  </si>
  <si>
    <t>CR Hgt</t>
  </si>
  <si>
    <t>TOTAL</t>
  </si>
  <si>
    <t>Table Depth%</t>
  </si>
  <si>
    <t>Table%</t>
  </si>
  <si>
    <t>Black Table</t>
  </si>
  <si>
    <t>Black Crown</t>
  </si>
  <si>
    <t>White Table</t>
  </si>
  <si>
    <t>White Crown</t>
  </si>
  <si>
    <t>Open Pavilion</t>
  </si>
  <si>
    <t>Open Crown</t>
  </si>
  <si>
    <t>Open Table</t>
  </si>
  <si>
    <t>Eye Clean</t>
  </si>
  <si>
    <t>Pavilion Angle</t>
  </si>
  <si>
    <t>Pavilion Height</t>
  </si>
  <si>
    <t>Crown Angle</t>
  </si>
  <si>
    <t>Crown Height</t>
  </si>
  <si>
    <t>SELECTED</t>
  </si>
  <si>
    <t>Sr.No</t>
  </si>
  <si>
    <t>Details</t>
  </si>
  <si>
    <t>Stock No</t>
  </si>
  <si>
    <t>Status</t>
  </si>
  <si>
    <t>Shape</t>
  </si>
  <si>
    <t>Clarity</t>
  </si>
  <si>
    <t>Color</t>
  </si>
  <si>
    <t>Color Shade</t>
  </si>
  <si>
    <t>Cut</t>
  </si>
  <si>
    <t>Polish</t>
  </si>
  <si>
    <t>Symmetry</t>
  </si>
  <si>
    <t>Flo</t>
  </si>
  <si>
    <t>Measurement</t>
  </si>
  <si>
    <t>LAB</t>
  </si>
  <si>
    <t>MILKY</t>
  </si>
  <si>
    <t>Lins</t>
  </si>
  <si>
    <t>H&amp;A</t>
  </si>
  <si>
    <t>Location</t>
  </si>
  <si>
    <t>RO</t>
  </si>
  <si>
    <t>Ratio</t>
  </si>
  <si>
    <t>Girdle</t>
  </si>
  <si>
    <t>Key To Symbol</t>
  </si>
  <si>
    <t>GIA Comments</t>
  </si>
  <si>
    <t>Color Desc</t>
  </si>
  <si>
    <t>Fancy Color</t>
  </si>
  <si>
    <t>CULET</t>
  </si>
  <si>
    <t>Girdle%</t>
  </si>
  <si>
    <t>My Comments</t>
  </si>
  <si>
    <t>Certificate Link</t>
  </si>
  <si>
    <t>Video Link</t>
  </si>
  <si>
    <t>SIZE</t>
  </si>
  <si>
    <t>X-Ray</t>
  </si>
  <si>
    <t>231018-52</t>
  </si>
  <si>
    <t>AVAILABLE</t>
  </si>
  <si>
    <t>ROUND</t>
  </si>
  <si>
    <t>VS1</t>
  </si>
  <si>
    <t>E</t>
  </si>
  <si>
    <t>WH</t>
  </si>
  <si>
    <t>EX</t>
  </si>
  <si>
    <t>N</t>
  </si>
  <si>
    <t>7.28-7.32x4.56</t>
  </si>
  <si>
    <t>GIA</t>
  </si>
  <si>
    <t>BT0</t>
  </si>
  <si>
    <t>BC0</t>
  </si>
  <si>
    <t>WT1</t>
  </si>
  <si>
    <t>WC1</t>
  </si>
  <si>
    <t>M0</t>
  </si>
  <si>
    <t>PO0</t>
  </si>
  <si>
    <t>CO0</t>
  </si>
  <si>
    <t>TO0</t>
  </si>
  <si>
    <t>E1</t>
  </si>
  <si>
    <t>L.I</t>
  </si>
  <si>
    <t>MUMBAI</t>
  </si>
  <si>
    <t>MDS/SVS</t>
  </si>
  <si>
    <t>MED - STK</t>
  </si>
  <si>
    <t>Cloud, Feather</t>
  </si>
  <si>
    <t>Additional clouds are not shown.</t>
  </si>
  <si>
    <t>-</t>
  </si>
  <si>
    <t>Certi Link</t>
  </si>
  <si>
    <t>1.50</t>
  </si>
  <si>
    <t>230236-286</t>
  </si>
  <si>
    <t>7.28-7.32x4.57</t>
  </si>
  <si>
    <t>BC1</t>
  </si>
  <si>
    <t>WT0</t>
  </si>
  <si>
    <t>PO1</t>
  </si>
  <si>
    <t>NV</t>
  </si>
  <si>
    <t>E0</t>
  </si>
  <si>
    <t>THN - STK</t>
  </si>
  <si>
    <t>Crystal, Feather, Pinpoint, Indented Natural, Natural</t>
  </si>
  <si>
    <t>230307-15</t>
  </si>
  <si>
    <t>7.41-7.46x4.47</t>
  </si>
  <si>
    <t>Crystal, Feather, Cloud, Pinpoint, Natural</t>
  </si>
  <si>
    <t>Additional clouds are not shown. Additional pinpoints are not shown.</t>
  </si>
  <si>
    <t>230219-216</t>
  </si>
  <si>
    <t>7.25-7.30x4.57</t>
  </si>
  <si>
    <t>CO1</t>
  </si>
  <si>
    <t>Crystal, Pinpoint, Cloud, Natural</t>
  </si>
  <si>
    <t>233032-645</t>
  </si>
  <si>
    <t>F</t>
  </si>
  <si>
    <t>7.28-7.31x4.48</t>
  </si>
  <si>
    <t>Crystal, Feather, Natural</t>
  </si>
  <si>
    <t>Pinpoints are not shown.</t>
  </si>
  <si>
    <t>231093-88</t>
  </si>
  <si>
    <t>7.28-7.32x4.58</t>
  </si>
  <si>
    <t>BT1</t>
  </si>
  <si>
    <t>PO2</t>
  </si>
  <si>
    <t>SURAT</t>
  </si>
  <si>
    <t>CM/MDS/SVS</t>
  </si>
  <si>
    <t>Cloud, Crystal, Indented Natural, Natural</t>
  </si>
  <si>
    <t>Additional clouds are not shown. Pinpoints are not shown.</t>
  </si>
  <si>
    <t>231098-19</t>
  </si>
  <si>
    <t>WC0</t>
  </si>
  <si>
    <t>Crystal, Cloud, Needle</t>
  </si>
  <si>
    <t>Pinpoints are not shown. Surface graining is not shown.</t>
  </si>
  <si>
    <t>231084-38</t>
  </si>
  <si>
    <t>7.41-7.46x4.66</t>
  </si>
  <si>
    <t>Crystal, Feather, Cloud, Indented Natural</t>
  </si>
  <si>
    <t>230041-95</t>
  </si>
  <si>
    <t>G</t>
  </si>
  <si>
    <t>7.41-7.46x4.67</t>
  </si>
  <si>
    <t>Cloud, Crystal, Needle</t>
  </si>
  <si>
    <t>230236-285</t>
  </si>
  <si>
    <t>7.40-7.45x4.64</t>
  </si>
  <si>
    <t>Cloud, Feather, Needle, Natural</t>
  </si>
  <si>
    <t>230178-623</t>
  </si>
  <si>
    <t>7.28-7.33x4.49</t>
  </si>
  <si>
    <t>Crystal, Needle, Indented Natural, Cloud, Natural</t>
  </si>
  <si>
    <t>230269-82</t>
  </si>
  <si>
    <t>7.48-7.52x4.57</t>
  </si>
  <si>
    <t>231099-288</t>
  </si>
  <si>
    <t>VS2</t>
  </si>
  <si>
    <t>7.46-7.48x4.45</t>
  </si>
  <si>
    <t>Cloud, Pinpoint</t>
  </si>
  <si>
    <t>232067-138</t>
  </si>
  <si>
    <t>7.36-7.41x4.52</t>
  </si>
  <si>
    <t>Feather, Cloud, Needle, Pinpoint, Indented Natural, Natural</t>
  </si>
  <si>
    <t>230293-132</t>
  </si>
  <si>
    <t>M</t>
  </si>
  <si>
    <t>7.27-7.32x4.58</t>
  </si>
  <si>
    <t>Crystal, Indented Natural, Pinpoint, Natural</t>
  </si>
  <si>
    <t>Additional pinpoints are not shown.</t>
  </si>
  <si>
    <t>BLUE</t>
  </si>
  <si>
    <t>230110-53</t>
  </si>
  <si>
    <t>7.30-7.35x4.59</t>
  </si>
  <si>
    <t>CME</t>
  </si>
  <si>
    <t>Cloud, Crystal, Indented Natural, Needle</t>
  </si>
  <si>
    <t>Additional clouds, pinpoints and surface graining are not shown.</t>
  </si>
  <si>
    <t>230196-241</t>
  </si>
  <si>
    <t>7.34-7.38x4.50</t>
  </si>
  <si>
    <t>Feather, Pinpoint</t>
  </si>
  <si>
    <t>VSM</t>
  </si>
  <si>
    <t>230184-199</t>
  </si>
  <si>
    <t>7.32-7.34x4.57</t>
  </si>
  <si>
    <t>Crystal, Feather, Cloud, Needle</t>
  </si>
  <si>
    <t>230012-32</t>
  </si>
  <si>
    <t>7.25-7.30x4.59</t>
  </si>
  <si>
    <t>Crystal, Feather, Indented Natural, Needle, Natural</t>
  </si>
  <si>
    <t>231093-96</t>
  </si>
  <si>
    <t>7.47-7.52x4.64</t>
  </si>
  <si>
    <t>BT2</t>
  </si>
  <si>
    <t>Crystal, Feather, Needle, Indented Natural</t>
  </si>
  <si>
    <t>221393-328</t>
  </si>
  <si>
    <t>SI1</t>
  </si>
  <si>
    <t>7.32-7.37x4.47</t>
  </si>
  <si>
    <t>PO3</t>
  </si>
  <si>
    <t>MDS/Tracr/SVS</t>
  </si>
  <si>
    <t>STK</t>
  </si>
  <si>
    <t>Cloud, Crystal, Feather, Indented Natural, Needle, Natural</t>
  </si>
  <si>
    <t>221157-64</t>
  </si>
  <si>
    <t>7.26-7.30x4.58</t>
  </si>
  <si>
    <t>Cloud, Crystal, Feather, Needle, Indented Natural, Natural</t>
  </si>
  <si>
    <t>221377-159</t>
  </si>
  <si>
    <t>7.28-7.33x4.58</t>
  </si>
  <si>
    <t>E2</t>
  </si>
  <si>
    <t>Twinning Wisp, Crystal, Feather, Indented Natural, Natural</t>
  </si>
  <si>
    <t>Additional twinning wisps, pinpoints and surface graining are not shown.</t>
  </si>
  <si>
    <t>230039-436</t>
  </si>
  <si>
    <t>7.29-7.34x4.48</t>
  </si>
  <si>
    <t>WT2</t>
  </si>
  <si>
    <t>Feather, Crystal, Needle, Natural</t>
  </si>
  <si>
    <t>Clouds are not shown. Pinpoints are not shown.</t>
  </si>
  <si>
    <t>230028-183</t>
  </si>
  <si>
    <t>7.25-7.29x4.59</t>
  </si>
  <si>
    <t>Crystal, Cloud, Feather, Indented Natural, Needle, Natural</t>
  </si>
  <si>
    <t>230036-200</t>
  </si>
  <si>
    <t>7.30-7.34x4.57</t>
  </si>
  <si>
    <t>Crystal, Feather, Cloud, Needle, Indented Natural</t>
  </si>
  <si>
    <t>231008-174</t>
  </si>
  <si>
    <t>7.27-7.31x4.57</t>
  </si>
  <si>
    <t>Feather, Crystal, Needle, Pinpoint</t>
  </si>
  <si>
    <t>Additional pinpoints are not shown. Internal graining is not shown.</t>
  </si>
  <si>
    <t>NY100010-41</t>
  </si>
  <si>
    <t>SI2</t>
  </si>
  <si>
    <t>7.37-7.42X4.66</t>
  </si>
  <si>
    <t>NEWYORK</t>
  </si>
  <si>
    <t>null</t>
  </si>
  <si>
    <t>230133-55</t>
  </si>
  <si>
    <t>7.69-7.74x4.84</t>
  </si>
  <si>
    <t>Crystal, Needle, Feather, Natural</t>
  </si>
  <si>
    <t>Pinpoints are not shown. Clouds are not shown.</t>
  </si>
  <si>
    <t>1.70</t>
  </si>
  <si>
    <t>230047-231</t>
  </si>
  <si>
    <t>7.59-7.65x4.81</t>
  </si>
  <si>
    <t>Cloud, Pinpoint, Indented Natural, Natural</t>
  </si>
  <si>
    <t>230176-132</t>
  </si>
  <si>
    <t>7.63-7.69x4.71</t>
  </si>
  <si>
    <t>Feather, Cloud, Needle, Indented Natural, Natural</t>
  </si>
  <si>
    <t>230179-625</t>
  </si>
  <si>
    <t>7.71-7.76x4.84</t>
  </si>
  <si>
    <t>Clarity grade is based on clouds that are not shown.</t>
  </si>
  <si>
    <t>230108-615</t>
  </si>
  <si>
    <t>7.82-7.87x4.90</t>
  </si>
  <si>
    <t>Crystal, Cloud, Feather, Needle, Indented Natural, Natural</t>
  </si>
  <si>
    <t>230299-50</t>
  </si>
  <si>
    <t>7.58-7.62x4.76</t>
  </si>
  <si>
    <t>Cloud, Crystal, Feather, Needle, Indented Natural</t>
  </si>
  <si>
    <t>230285-126</t>
  </si>
  <si>
    <t>7.72-7.77x4.84</t>
  </si>
  <si>
    <t>Crystal, Feather, Needle</t>
  </si>
  <si>
    <t>231015-333</t>
  </si>
  <si>
    <t>7.55-7.60x4.75</t>
  </si>
  <si>
    <t>Crystal, Feather, Indented Natural, Cloud, Pinpoint, Natural</t>
  </si>
  <si>
    <t>230024-137</t>
  </si>
  <si>
    <t>7.72-7.76x4.81</t>
  </si>
  <si>
    <t>WC2</t>
  </si>
  <si>
    <t>230200-39</t>
  </si>
  <si>
    <t>7.57-7.62x4.77</t>
  </si>
  <si>
    <t>Crystal, Cloud, Feather, Natural</t>
  </si>
  <si>
    <t>230257-43</t>
  </si>
  <si>
    <t>7.71-7.76x4.68</t>
  </si>
  <si>
    <t>230006-50</t>
  </si>
  <si>
    <t>7.56-7.60x4.77</t>
  </si>
  <si>
    <t>CO2</t>
  </si>
  <si>
    <t>Crystal, Indented Natural, Feather, Needle, Natural</t>
  </si>
  <si>
    <t>230197-27</t>
  </si>
  <si>
    <t>7.67-7.72x4.68</t>
  </si>
  <si>
    <t>Crystal, Cloud, Indented Natural, Needle, Natural</t>
  </si>
  <si>
    <t>230246-31</t>
  </si>
  <si>
    <t>Cloud, Indented Natural</t>
  </si>
  <si>
    <t>230189-47</t>
  </si>
  <si>
    <t>7.73-7.79x4.61</t>
  </si>
  <si>
    <t>Cloud, Crystal, Feather, Needle</t>
  </si>
  <si>
    <t>NY100014-109</t>
  </si>
  <si>
    <t>7.90-7.95x4.90</t>
  </si>
  <si>
    <t>TO1</t>
  </si>
  <si>
    <t>Feather, Indented Natural, Needle</t>
  </si>
  <si>
    <t>Surface graining is not shown.</t>
  </si>
  <si>
    <t>223603-207</t>
  </si>
  <si>
    <t>7.59-7.63x4.73</t>
  </si>
  <si>
    <t>Crystal, Feather, Cloud, Needle, Indented Natural, Natural</t>
  </si>
  <si>
    <t>230299-94</t>
  </si>
  <si>
    <t>7.74-7.78x4.83</t>
  </si>
  <si>
    <t>223609-261</t>
  </si>
  <si>
    <t>7.61-7.64x4.77</t>
  </si>
  <si>
    <t>Twinning Wisp, Crystal, Cloud, Feather</t>
  </si>
  <si>
    <t>Additional twinning wisps, additional clouds, pinpoints and surface graining are not shown.</t>
  </si>
  <si>
    <t>224048-369</t>
  </si>
  <si>
    <t>7.55-7.59x4.75</t>
  </si>
  <si>
    <t>231081-76</t>
  </si>
  <si>
    <t>7.68-7.72x4.66</t>
  </si>
  <si>
    <t>Cloud, Twinning Wisp, Feather, Crystal</t>
  </si>
  <si>
    <t>230044-333</t>
  </si>
  <si>
    <t>7.70-7.75x4.84</t>
  </si>
  <si>
    <t>Feather, Crystal, Pinpoint</t>
  </si>
  <si>
    <t>Additional pinpoints, clouds, internal graining and surface graining are not shown.</t>
  </si>
  <si>
    <t>221379-238</t>
  </si>
  <si>
    <t>7.57-7.62x4.76</t>
  </si>
  <si>
    <t>Feather, Crystal, Cloud, Needle</t>
  </si>
  <si>
    <t>230091-69</t>
  </si>
  <si>
    <t>Feather, Crystal, Indented Natural, Needle, Pinpoint</t>
  </si>
  <si>
    <t>Additional pinpoints are not shown. A cloud is not shown.</t>
  </si>
  <si>
    <t>232052-79</t>
  </si>
  <si>
    <t>7.65-7.69x4.73</t>
  </si>
  <si>
    <t>Additional clouds, pinpoints and internal graining are not shown.</t>
  </si>
  <si>
    <t>230271-28</t>
  </si>
  <si>
    <t>7.60-7.65x4.77</t>
  </si>
  <si>
    <t>Crystal, Cloud, Needle, Natural</t>
  </si>
  <si>
    <t>230243-106</t>
  </si>
  <si>
    <t>7.68-7.73x4.82</t>
  </si>
  <si>
    <t>Cloud, Feather, Crystal, Indented Natural, Needle</t>
  </si>
  <si>
    <t>HK100010-99</t>
  </si>
  <si>
    <t>7.57-7.62x4.75</t>
  </si>
  <si>
    <t>HONGKONG</t>
  </si>
  <si>
    <t>Cloud, Feather, Crystal, Needle, Indented Natural</t>
  </si>
  <si>
    <t>231083-81</t>
  </si>
  <si>
    <t>7.59-7.63x4.78</t>
  </si>
  <si>
    <t>MED</t>
  </si>
  <si>
    <t>230189-37</t>
  </si>
  <si>
    <t>7.72-7.75x4.69</t>
  </si>
  <si>
    <t>Cloud, Feather, Indented Natural, Needle</t>
  </si>
  <si>
    <t>231037-238</t>
  </si>
  <si>
    <t>7.77-7.82x4.81</t>
  </si>
  <si>
    <t>230119-139</t>
  </si>
  <si>
    <t>7.63-7.68x4.80</t>
  </si>
  <si>
    <t>Crystal, Feather, Needle, Indented Natural, Natural</t>
  </si>
  <si>
    <t>230155-149</t>
  </si>
  <si>
    <t>220957-51</t>
  </si>
  <si>
    <t>7.54-7.59x4.78</t>
  </si>
  <si>
    <t>Crystal, Cloud, Feather, Indented Natural, Needle</t>
  </si>
  <si>
    <t>232041-213</t>
  </si>
  <si>
    <t>7.54-7.58x4.75</t>
  </si>
  <si>
    <t>NY100009-72</t>
  </si>
  <si>
    <t>7.70-7.75X4.87</t>
  </si>
  <si>
    <t>231097-25</t>
  </si>
  <si>
    <t>7.98-8.03x5.05</t>
  </si>
  <si>
    <t>Additional clouds, pinpoints, internal graining and surface graining are not shown.</t>
  </si>
  <si>
    <t>2.00</t>
  </si>
  <si>
    <t>230145-34</t>
  </si>
  <si>
    <t>8.47-8.51x5.24</t>
  </si>
  <si>
    <t>231080-17</t>
  </si>
  <si>
    <t>7.99-8.04x5.02</t>
  </si>
  <si>
    <t>Crystal, Cloud, Feather, Indented Natural, Natural</t>
  </si>
  <si>
    <t>230216-8</t>
  </si>
  <si>
    <t>8.14-8.19x4.94</t>
  </si>
  <si>
    <t>Cloud, Needle</t>
  </si>
  <si>
    <t>230216-2</t>
  </si>
  <si>
    <t>8.10-8.16x4.97</t>
  </si>
  <si>
    <t>Needle, Indented Natural, Pinpoint</t>
  </si>
  <si>
    <t>230299-105</t>
  </si>
  <si>
    <t>8.01-8.06x5.02</t>
  </si>
  <si>
    <t>Crystal, Feather, Pinpoint</t>
  </si>
  <si>
    <t>231083-58</t>
  </si>
  <si>
    <t>8.36-8.42x5.26</t>
  </si>
  <si>
    <t>230161-16</t>
  </si>
  <si>
    <t>8.05-8.09x5.03</t>
  </si>
  <si>
    <t>Crystal, Indented Natural, Cloud, Pinpoint, Natural</t>
  </si>
  <si>
    <t>231016-43</t>
  </si>
  <si>
    <t>8.08-8.13x4.90</t>
  </si>
  <si>
    <t>Feather, Needle, Pinpoint</t>
  </si>
  <si>
    <t>221382-81</t>
  </si>
  <si>
    <t>Crystal, Cloud, Feather, Needle, Natural</t>
  </si>
  <si>
    <t>231085-208</t>
  </si>
  <si>
    <t>8.12-8.18x5.11</t>
  </si>
  <si>
    <t>231080-39</t>
  </si>
  <si>
    <t>8.06-8.11x4.91</t>
  </si>
  <si>
    <t>Cloud, Crystal, Feather</t>
  </si>
  <si>
    <t>230299-23</t>
  </si>
  <si>
    <t>7.98-8.04x5.02</t>
  </si>
  <si>
    <t>Twinning Wisp, Feather, Needle, Natural</t>
  </si>
  <si>
    <t>230091-107</t>
  </si>
  <si>
    <t>8.23-8.29x5.16</t>
  </si>
  <si>
    <t>230111-67</t>
  </si>
  <si>
    <t>8.00-8.05x5.03</t>
  </si>
  <si>
    <t>230236-362</t>
  </si>
  <si>
    <t>8.01-8.05x5.02</t>
  </si>
  <si>
    <t>Feather, Cloud, Pinpoint</t>
  </si>
  <si>
    <t>HK100011-12</t>
  </si>
  <si>
    <t>8.01-8.06X5.03</t>
  </si>
  <si>
    <t>230271-195</t>
  </si>
  <si>
    <t>8.03-8.04x4.93</t>
  </si>
  <si>
    <t>231016-8</t>
  </si>
  <si>
    <t>8.06-8.11x4.99</t>
  </si>
  <si>
    <t>Feather, Crystal, Cloud</t>
  </si>
  <si>
    <t>230276-113</t>
  </si>
  <si>
    <t>8.23-8.29x5.19</t>
  </si>
  <si>
    <t>230190-379</t>
  </si>
  <si>
    <t>8.06-8.11x4.97</t>
  </si>
  <si>
    <t>Feather, Crystal, Cloud, Indented Natural, Pinpoint, Natural</t>
  </si>
  <si>
    <t>Additional clouds, additional pinpoints and surface graining are not shown.</t>
  </si>
  <si>
    <t>230271-125</t>
  </si>
  <si>
    <t>8.09-8.14x4.93</t>
  </si>
  <si>
    <t>Feather, Cloud, Needle, Natural</t>
  </si>
  <si>
    <t>230276-98</t>
  </si>
  <si>
    <t>8.39-8.44x5.27</t>
  </si>
  <si>
    <t>Cloud, Feather, Needle</t>
  </si>
  <si>
    <t>234542-32</t>
  </si>
  <si>
    <t>8.52-8.57x5.17</t>
  </si>
  <si>
    <t>230261-22</t>
  </si>
  <si>
    <t>8.32-8.35x5.18</t>
  </si>
  <si>
    <t>230058-36</t>
  </si>
  <si>
    <t>8.18-8.24x5.09</t>
  </si>
  <si>
    <t>224016-62</t>
  </si>
  <si>
    <t>8.25-8.28x4.89</t>
  </si>
  <si>
    <t>H&amp;A VG</t>
  </si>
  <si>
    <t>THN - MED</t>
  </si>
  <si>
    <t>230075-210</t>
  </si>
  <si>
    <t>7.97-8.03x5.02</t>
  </si>
  <si>
    <t>Crystal, Twinning Wisp, Feather, Needle, Indented Natural</t>
  </si>
  <si>
    <t>Additional twinning wisps, clouds, pinpoints and surface graining are not shown.</t>
  </si>
  <si>
    <t>224035-180</t>
  </si>
  <si>
    <t>8.14-8.18x4.99</t>
  </si>
  <si>
    <t>220979-89</t>
  </si>
  <si>
    <t>7.99-8.05x5.04</t>
  </si>
  <si>
    <t>Cloud, Crystal, Feather, Indented Natural, Needle</t>
  </si>
  <si>
    <t>230197-20</t>
  </si>
  <si>
    <t>8.02-8.04x5.02</t>
  </si>
  <si>
    <t>230271-15</t>
  </si>
  <si>
    <t>8.05-8.10x4.97</t>
  </si>
  <si>
    <t>230176-80</t>
  </si>
  <si>
    <t>8.07-8.08x5.00</t>
  </si>
  <si>
    <t>H&amp;A EX</t>
  </si>
  <si>
    <t>Feather, Cloud, Twinning Wisp, Crystal</t>
  </si>
  <si>
    <t>Additional clouds, additional twinning wisps, pinpoints and surface graining are not shown.</t>
  </si>
  <si>
    <t>230189-9</t>
  </si>
  <si>
    <t>8.08-8.10x4.97</t>
  </si>
  <si>
    <t>230097-85</t>
  </si>
  <si>
    <t>7.98-8.03x4.99</t>
  </si>
  <si>
    <t>Crystal, Feather, Indented Natural, Natural</t>
  </si>
  <si>
    <t>230033-185</t>
  </si>
  <si>
    <t>8.01-8.06x5.03</t>
  </si>
  <si>
    <t>Twinning Wisp, Feather, Indented Natural</t>
  </si>
  <si>
    <t>NY100003-137</t>
  </si>
  <si>
    <t>7.99-8.04X5.03</t>
  </si>
  <si>
    <t>230143-285</t>
  </si>
  <si>
    <t>8.01-8.04x5.01</t>
  </si>
  <si>
    <t>230294-337</t>
  </si>
  <si>
    <t>8.02-8.07x5.03</t>
  </si>
  <si>
    <t>Feather, Twinning Wisp, Cloud, Crystal, Needle, Indented Natural</t>
  </si>
  <si>
    <t>230031-520</t>
  </si>
  <si>
    <t>8.02-8.08x5.00</t>
  </si>
  <si>
    <t>Cloud, Feather, Needle, Crystal, Indented Natural</t>
  </si>
  <si>
    <t>230231-219</t>
  </si>
  <si>
    <t>8.92-8.98x5.61</t>
  </si>
  <si>
    <t>Crystal, Pinpoint, Natural</t>
  </si>
  <si>
    <t>2.50</t>
  </si>
  <si>
    <t>221390-44</t>
  </si>
  <si>
    <t>8.69-8.75x5.40</t>
  </si>
  <si>
    <t>230078-103</t>
  </si>
  <si>
    <t>8.81-8.85x5.24</t>
  </si>
  <si>
    <t>Twinning Wisp, Cloud, Feather, Indented Natural, Crystal, Needle</t>
  </si>
  <si>
    <t>230133-25</t>
  </si>
  <si>
    <t>8.70-8.75x5.35</t>
  </si>
  <si>
    <t>BC2</t>
  </si>
  <si>
    <t>Pinpoints, clouds and surface graining are not shown.</t>
  </si>
  <si>
    <t>234506-18</t>
  </si>
  <si>
    <t>9.10-9.16x5.41</t>
  </si>
  <si>
    <t>230133-97</t>
  </si>
  <si>
    <t>8.96-9.02x5.63</t>
  </si>
  <si>
    <t>224035-445</t>
  </si>
  <si>
    <t>8.60-8.67x5.42</t>
  </si>
  <si>
    <t>Cloud, Crystal, Indented Natural, Feather, Needle, Natural</t>
  </si>
  <si>
    <t>230060-19</t>
  </si>
  <si>
    <t>9.12-9.19x5.74</t>
  </si>
  <si>
    <t>Feather, Cloud, Pinpoint, Indented Natural</t>
  </si>
  <si>
    <t>3.00</t>
  </si>
  <si>
    <t>230058-46</t>
  </si>
  <si>
    <t>9.16-9.21x5.76</t>
  </si>
  <si>
    <t>NY220013-44</t>
  </si>
  <si>
    <t>9.15-9.20X5.73</t>
  </si>
  <si>
    <t>MDS</t>
  </si>
  <si>
    <t>Crystal, Pinpoint, Indented Natural, Natural</t>
  </si>
  <si>
    <t>HK100017-1</t>
  </si>
  <si>
    <t>9.37-9.38x5.63</t>
  </si>
  <si>
    <t>TRANSIT</t>
  </si>
  <si>
    <t>230297-20</t>
  </si>
  <si>
    <t>BUSINESS</t>
  </si>
  <si>
    <t>9.25-9.30x5.74</t>
  </si>
  <si>
    <t>Crystal, Needle, Pinpoint, Natural</t>
  </si>
  <si>
    <t>231085-98</t>
  </si>
  <si>
    <t>9.35-9.42x5.88</t>
  </si>
  <si>
    <t>Crystal, Feather, Pinpoint, Natural</t>
  </si>
  <si>
    <t>230249-47</t>
  </si>
  <si>
    <t>9.15-9.21x5.74</t>
  </si>
  <si>
    <t>231097-37</t>
  </si>
  <si>
    <t>9.17-9.23x5.71</t>
  </si>
  <si>
    <t>Crystal, Needle, Indented Natural, Natural</t>
  </si>
  <si>
    <t>230126-501</t>
  </si>
  <si>
    <t>9.30-9.37x5.85</t>
  </si>
  <si>
    <t>HK100017-2</t>
  </si>
  <si>
    <t>9.39-9.43x5.88</t>
  </si>
  <si>
    <t>Feather, Crystal, Needle</t>
  </si>
  <si>
    <t>230264-132</t>
  </si>
  <si>
    <t>9.35-9.40x5.87</t>
  </si>
  <si>
    <t>220721-293</t>
  </si>
  <si>
    <t>9.22-9.29x5.73</t>
  </si>
  <si>
    <t>FM1/COO/MDS/Tracr</t>
  </si>
  <si>
    <t>231092-68</t>
  </si>
  <si>
    <t>9.17-9.22x5.75</t>
  </si>
  <si>
    <t>Twinning Wisp, Crystal, Feather, Needle</t>
  </si>
  <si>
    <t>230271-152</t>
  </si>
  <si>
    <t>9.91-9.98x6.18</t>
  </si>
  <si>
    <t>3.50</t>
  </si>
  <si>
    <t>230197-50</t>
  </si>
  <si>
    <t>10.00-10.07x6.18</t>
  </si>
  <si>
    <t>Crystal, Indented Natural</t>
  </si>
  <si>
    <t>230233-43</t>
  </si>
  <si>
    <t>9.61-9.68x6.00</t>
  </si>
  <si>
    <t>Cloud, Feather, Crystal, Needle, Indented Natural, Natural</t>
  </si>
  <si>
    <t>230001-32</t>
  </si>
  <si>
    <t>9.70-9.77x6.09</t>
  </si>
  <si>
    <t>NY100012-1</t>
  </si>
  <si>
    <t>9.78-9.81X5.95</t>
  </si>
  <si>
    <t>Twinning Wisp, Crystal, Feather, Indented Natural, Needle</t>
  </si>
  <si>
    <t>230049-110</t>
  </si>
  <si>
    <t>10.40-10.47x6.50</t>
  </si>
  <si>
    <t>Crystal, Needle, Natural</t>
  </si>
  <si>
    <t>4.00</t>
  </si>
  <si>
    <t>234503-7</t>
  </si>
  <si>
    <t>10.97-11.02x6.75</t>
  </si>
  <si>
    <t>SHOW</t>
  </si>
  <si>
    <t>Crystal, Cloud, Needle, Feather, Natural</t>
  </si>
  <si>
    <t>5.00</t>
  </si>
  <si>
    <t>234503-9</t>
  </si>
  <si>
    <t>10.93-11.01x6.78</t>
  </si>
  <si>
    <t>Crystal, Feather, Needle, Natural</t>
  </si>
  <si>
    <t>234502-13</t>
  </si>
  <si>
    <t>13.65-13.74x8.60</t>
  </si>
  <si>
    <t>Feather, Pinpoint, Indented Natural</t>
  </si>
  <si>
    <t>10.00</t>
  </si>
  <si>
    <t>All Parameter Summary</t>
  </si>
  <si>
    <t>Size</t>
  </si>
  <si>
    <t>pcs</t>
  </si>
  <si>
    <t>%</t>
  </si>
  <si>
    <t>carat</t>
  </si>
  <si>
    <t>Amt</t>
  </si>
  <si>
    <t>Rap Val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</si>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</sst>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color theme="1"/>
      <family val="2"/>
      <scheme val="minor"/>
      <sz val="11"/>
      <name val="Calibri"/>
    </font>
    <font>
      <color rgb="000000"/>
      <family val="2"/>
      <sz val="9"/>
      <name val="Calibri"/>
    </font>
    <font>
      <b/>
      <color rgb="FFFFFF"/>
      <family val="2"/>
      <sz val="9"/>
      <name val="Calibri"/>
    </font>
    <font>
      <b/>
      <color rgb="000000"/>
      <family val="2"/>
      <sz val="9"/>
      <name val="Calibri"/>
    </font>
    <font>
      <b/>
      <family val="2"/>
      <sz val="9"/>
      <name val="Calibri"/>
    </font>
    <font>
      <color rgb="000"/>
      <family val="2"/>
      <sz val="9"/>
      <name val="Calibri"/>
    </font>
    <font>
      <u/>
      <color rgb="0000ff"/>
      <family val="2"/>
      <sz val="9"/>
    </font>
    <font>
      <b/>
      <family val="2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737373"/>
        <bgColor rgb="737373"/>
      </patternFill>
    </fill>
  </fills>
  <borders count="5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.hk.co/diamond-details/64144c39e1257d4ac973b3f1" TargetMode="External"/><Relationship Id="rId2" Type="http://schemas.openxmlformats.org/officeDocument/2006/relationships/hyperlink" Target="https://d3at7kzws0mw3g.cloudfront.net/MaskLabreportno/20600DC2-E2FA-4929-8B8C-78D2B1586C6B.jpg" TargetMode="External"/><Relationship Id="rId3" Type="http://schemas.openxmlformats.org/officeDocument/2006/relationships/hyperlink" Target="https://d3at7kzws0mw3g.cloudfront.net/video/Vision360.html?d=231018-52" TargetMode="External"/><Relationship Id="rId4" Type="http://schemas.openxmlformats.org/officeDocument/2006/relationships/hyperlink" Target="https://my.hk.co/diamond-details/6464cb26118b88397e04dd8b" TargetMode="External"/><Relationship Id="rId5" Type="http://schemas.openxmlformats.org/officeDocument/2006/relationships/hyperlink" Target="https://d3at7kzws0mw3g.cloudfront.net/MaskLabreportno/60167B4D-5A75-47C5-B4A5-167C01DDFC8A.jpg" TargetMode="External"/><Relationship Id="rId6" Type="http://schemas.openxmlformats.org/officeDocument/2006/relationships/hyperlink" Target="https://d3at7kzws0mw3g.cloudfront.net/video/Vision360.html?d=230236-286" TargetMode="External"/><Relationship Id="rId7" Type="http://schemas.openxmlformats.org/officeDocument/2006/relationships/hyperlink" Target="https://my.hk.co/diamond-details/647490810f6e824fe91d6a5b" TargetMode="External"/><Relationship Id="rId8" Type="http://schemas.openxmlformats.org/officeDocument/2006/relationships/hyperlink" Target="https://d3at7kzws0mw3g.cloudfront.net/MaskLabreportno/F5113337-347B-4DA8-AA24-2D4B391DB724.jpg" TargetMode="External"/><Relationship Id="rId9" Type="http://schemas.openxmlformats.org/officeDocument/2006/relationships/hyperlink" Target="https://d3at7kzws0mw3g.cloudfront.net/video/Vision360.html?d=230307-15" TargetMode="External"/><Relationship Id="rId10" Type="http://schemas.openxmlformats.org/officeDocument/2006/relationships/hyperlink" Target="https://my.hk.co/diamond-details/6454e53cb994c4328d2c9503" TargetMode="External"/><Relationship Id="rId11" Type="http://schemas.openxmlformats.org/officeDocument/2006/relationships/hyperlink" Target="https://d3at7kzws0mw3g.cloudfront.net/MaskLabreportno/80AB22F0-8F01-4263-A126-7ABF2E50C034.jpg" TargetMode="External"/><Relationship Id="rId12" Type="http://schemas.openxmlformats.org/officeDocument/2006/relationships/hyperlink" Target="https://d3at7kzws0mw3g.cloudfront.net/video/Vision360.html?d=230219-216" TargetMode="External"/><Relationship Id="rId13" Type="http://schemas.openxmlformats.org/officeDocument/2006/relationships/hyperlink" Target="https://my.hk.co/diamond-details/64256d5bccfd5744582538af" TargetMode="External"/><Relationship Id="rId14" Type="http://schemas.openxmlformats.org/officeDocument/2006/relationships/hyperlink" Target="https://d3at7kzws0mw3g.cloudfront.net/MaskLabreportno/E6125F2F-D333-4BCD-A9D4-7893B4461ED4.jpg" TargetMode="External"/><Relationship Id="rId15" Type="http://schemas.openxmlformats.org/officeDocument/2006/relationships/hyperlink" Target="https://d3at7kzws0mw3g.cloudfront.net/video/Vision360.html?d=233032-645" TargetMode="External"/><Relationship Id="rId16" Type="http://schemas.openxmlformats.org/officeDocument/2006/relationships/hyperlink" Target="https://my.hk.co/diamond-details/6464cb27118b88397e04dd9e" TargetMode="External"/><Relationship Id="rId17" Type="http://schemas.openxmlformats.org/officeDocument/2006/relationships/hyperlink" Target="https://d3at7kzws0mw3g.cloudfront.net/MaskLabreportno/06F9B0CD-339E-4356-9732-21FA4E122C58.jpg" TargetMode="External"/><Relationship Id="rId18" Type="http://schemas.openxmlformats.org/officeDocument/2006/relationships/hyperlink" Target="https://d3at7kzws0mw3g.cloudfront.net/video/Vision360.html?d=231093-88" TargetMode="External"/><Relationship Id="rId19" Type="http://schemas.openxmlformats.org/officeDocument/2006/relationships/hyperlink" Target="https://my.hk.co/diamond-details/646cb5cde4ef2274ef3d0664" TargetMode="External"/><Relationship Id="rId20" Type="http://schemas.openxmlformats.org/officeDocument/2006/relationships/hyperlink" Target="https://d3at7kzws0mw3g.cloudfront.net/MaskLabreportno/D5903141-7587-4D41-8806-E35F16A0259D.jpg" TargetMode="External"/><Relationship Id="rId21" Type="http://schemas.openxmlformats.org/officeDocument/2006/relationships/hyperlink" Target="https://d3at7kzws0mw3g.cloudfront.net/video/Vision360.html?d=231098-19" TargetMode="External"/><Relationship Id="rId22" Type="http://schemas.openxmlformats.org/officeDocument/2006/relationships/hyperlink" Target="https://my.hk.co/diamond-details/645e2fe654edb45d7e7e636a" TargetMode="External"/><Relationship Id="rId23" Type="http://schemas.openxmlformats.org/officeDocument/2006/relationships/hyperlink" Target="https://d3at7kzws0mw3g.cloudfront.net/MaskLabreportno/5EE0C7E9-E69D-4698-BBF3-18E8FBF44407.jpg" TargetMode="External"/><Relationship Id="rId24" Type="http://schemas.openxmlformats.org/officeDocument/2006/relationships/hyperlink" Target="https://d3at7kzws0mw3g.cloudfront.net/video/Vision360.html?d=231084-38" TargetMode="External"/><Relationship Id="rId25" Type="http://schemas.openxmlformats.org/officeDocument/2006/relationships/hyperlink" Target="https://my.hk.co/diamond-details/63f9e0da18f92e6e1690f64e" TargetMode="External"/><Relationship Id="rId26" Type="http://schemas.openxmlformats.org/officeDocument/2006/relationships/hyperlink" Target="https://d3at7kzws0mw3g.cloudfront.net/MaskLabreportno/6B2A343E-7EBB-4244-A070-BD1673020B14.jpg" TargetMode="External"/><Relationship Id="rId27" Type="http://schemas.openxmlformats.org/officeDocument/2006/relationships/hyperlink" Target="https://d3at7kzws0mw3g.cloudfront.net/video/Vision360.html?d=230041-95" TargetMode="External"/><Relationship Id="rId28" Type="http://schemas.openxmlformats.org/officeDocument/2006/relationships/hyperlink" Target="https://my.hk.co/diamond-details/6464cb27118b88397e04ddfc" TargetMode="External"/><Relationship Id="rId29" Type="http://schemas.openxmlformats.org/officeDocument/2006/relationships/hyperlink" Target="https://d3at7kzws0mw3g.cloudfront.net/MaskLabreportno/9491BCC1-7932-44C6-B609-5680B27776AA.jpg" TargetMode="External"/><Relationship Id="rId30" Type="http://schemas.openxmlformats.org/officeDocument/2006/relationships/hyperlink" Target="https://d3at7kzws0mw3g.cloudfront.net/video/Vision360.html?d=230236-285" TargetMode="External"/><Relationship Id="rId31" Type="http://schemas.openxmlformats.org/officeDocument/2006/relationships/hyperlink" Target="https://my.hk.co/diamond-details/64427473335c42311ccdbf03" TargetMode="External"/><Relationship Id="rId32" Type="http://schemas.openxmlformats.org/officeDocument/2006/relationships/hyperlink" Target="https://d3at7kzws0mw3g.cloudfront.net/MaskLabreportno/27CF0777-91A4-44EA-837B-5C3CE7303FC6.jpg" TargetMode="External"/><Relationship Id="rId33" Type="http://schemas.openxmlformats.org/officeDocument/2006/relationships/hyperlink" Target="https://d3at7kzws0mw3g.cloudfront.net/video/Vision360.html?d=230178-623" TargetMode="External"/><Relationship Id="rId34" Type="http://schemas.openxmlformats.org/officeDocument/2006/relationships/hyperlink" Target="https://my.hk.co/diamond-details/647490810f6e824fe91d6a85" TargetMode="External"/><Relationship Id="rId35" Type="http://schemas.openxmlformats.org/officeDocument/2006/relationships/hyperlink" Target="https://d3at7kzws0mw3g.cloudfront.net/MaskLabreportno/3B752A85-6139-4732-B601-40C8AE7EE17F.jpg" TargetMode="External"/><Relationship Id="rId36" Type="http://schemas.openxmlformats.org/officeDocument/2006/relationships/hyperlink" Target="https://d3at7kzws0mw3g.cloudfront.net/video/Vision360.html?d=230269-82" TargetMode="External"/><Relationship Id="rId37" Type="http://schemas.openxmlformats.org/officeDocument/2006/relationships/hyperlink" Target="https://my.hk.co/diamond-details/64886ea959699a3b28fc4c58" TargetMode="External"/><Relationship Id="rId38" Type="http://schemas.openxmlformats.org/officeDocument/2006/relationships/hyperlink" Target="https://d3at7kzws0mw3g.cloudfront.net/MaskLabreportno/66090094-7F8F-44C9-A686-405319087926.jpg" TargetMode="External"/><Relationship Id="rId39" Type="http://schemas.openxmlformats.org/officeDocument/2006/relationships/hyperlink" Target="https://d3at7kzws0mw3g.cloudfront.net/video/Vision360.html?d=231099-288" TargetMode="External"/><Relationship Id="rId40" Type="http://schemas.openxmlformats.org/officeDocument/2006/relationships/hyperlink" Target="https://my.hk.co/diamond-details/64760c6a4f7ad6729aae005f" TargetMode="External"/><Relationship Id="rId41" Type="http://schemas.openxmlformats.org/officeDocument/2006/relationships/hyperlink" Target="https://d3at7kzws0mw3g.cloudfront.net/MaskLabreportno/F1296A9D-1519-403C-9A18-816A06185246.jpg" TargetMode="External"/><Relationship Id="rId42" Type="http://schemas.openxmlformats.org/officeDocument/2006/relationships/hyperlink" Target="https://d3at7kzws0mw3g.cloudfront.net/video/Vision360.html?d=232067-138" TargetMode="External"/><Relationship Id="rId43" Type="http://schemas.openxmlformats.org/officeDocument/2006/relationships/hyperlink" Target="https://my.hk.co/diamond-details/64886eab59699a3b28fc4d7d" TargetMode="External"/><Relationship Id="rId44" Type="http://schemas.openxmlformats.org/officeDocument/2006/relationships/hyperlink" Target="https://d3at7kzws0mw3g.cloudfront.net/MaskLabreportno/4AE3EAB1-0D0E-4339-913B-FF2E579B206A.jpg" TargetMode="External"/><Relationship Id="rId45" Type="http://schemas.openxmlformats.org/officeDocument/2006/relationships/hyperlink" Target="https://d3at7kzws0mw3g.cloudfront.net/video/Vision360.html?d=230293-132" TargetMode="External"/><Relationship Id="rId46" Type="http://schemas.openxmlformats.org/officeDocument/2006/relationships/hyperlink" Target="https://my.hk.co/diamond-details/641adce7f1c357208205f823" TargetMode="External"/><Relationship Id="rId47" Type="http://schemas.openxmlformats.org/officeDocument/2006/relationships/hyperlink" Target="https://d3at7kzws0mw3g.cloudfront.net/MaskLabreportno/616455D8-CD41-452C-A8E7-E7C7081F9198.jpg" TargetMode="External"/><Relationship Id="rId48" Type="http://schemas.openxmlformats.org/officeDocument/2006/relationships/hyperlink" Target="https://d3at7kzws0mw3g.cloudfront.net/video/Vision360.html?d=230110-53" TargetMode="External"/><Relationship Id="rId49" Type="http://schemas.openxmlformats.org/officeDocument/2006/relationships/hyperlink" Target="https://my.hk.co/diamond-details/645a390dafdf443f9d5d533e" TargetMode="External"/><Relationship Id="rId50" Type="http://schemas.openxmlformats.org/officeDocument/2006/relationships/hyperlink" Target="https://d3at7kzws0mw3g.cloudfront.net/MaskLabreportno/219ED80A-4C32-4D03-AB21-90F435D899E1.jpg" TargetMode="External"/><Relationship Id="rId51" Type="http://schemas.openxmlformats.org/officeDocument/2006/relationships/hyperlink" Target="https://d3at7kzws0mw3g.cloudfront.net/video/Vision360.html?d=230196-241" TargetMode="External"/><Relationship Id="rId52" Type="http://schemas.openxmlformats.org/officeDocument/2006/relationships/hyperlink" Target="https://my.hk.co/diamond-details/645b8ec8aa7a0e1f933accb7" TargetMode="External"/><Relationship Id="rId53" Type="http://schemas.openxmlformats.org/officeDocument/2006/relationships/hyperlink" Target="https://d3at7kzws0mw3g.cloudfront.net/MaskLabreportno/C38E00BF-98A5-4E5C-85A4-A3ED8089E46D.jpg" TargetMode="External"/><Relationship Id="rId54" Type="http://schemas.openxmlformats.org/officeDocument/2006/relationships/hyperlink" Target="https://d3at7kzws0mw3g.cloudfront.net/video/Vision360.html?d=230184-199" TargetMode="External"/><Relationship Id="rId55" Type="http://schemas.openxmlformats.org/officeDocument/2006/relationships/hyperlink" Target="https://my.hk.co/diamond-details/640f0c49c1ead64c79dbc234" TargetMode="External"/><Relationship Id="rId56" Type="http://schemas.openxmlformats.org/officeDocument/2006/relationships/hyperlink" Target="https://d3at7kzws0mw3g.cloudfront.net/MaskLabreportno/5A38AC8C-FA79-491F-A560-453C4D0B1123.jpg" TargetMode="External"/><Relationship Id="rId57" Type="http://schemas.openxmlformats.org/officeDocument/2006/relationships/hyperlink" Target="https://d3at7kzws0mw3g.cloudfront.net/video/Vision360.html?d=230012-32" TargetMode="External"/><Relationship Id="rId58" Type="http://schemas.openxmlformats.org/officeDocument/2006/relationships/hyperlink" Target="https://my.hk.co/diamond-details/646cb591e4ef2274ef3d03cd" TargetMode="External"/><Relationship Id="rId59" Type="http://schemas.openxmlformats.org/officeDocument/2006/relationships/hyperlink" Target="https://d3at7kzws0mw3g.cloudfront.net/MaskLabreportno/BD5269B2-A1EC-415A-9311-47836B80F4F7.jpg" TargetMode="External"/><Relationship Id="rId60" Type="http://schemas.openxmlformats.org/officeDocument/2006/relationships/hyperlink" Target="https://d3at7kzws0mw3g.cloudfront.net/video/Vision360.html?d=231093-96" TargetMode="External"/><Relationship Id="rId61" Type="http://schemas.openxmlformats.org/officeDocument/2006/relationships/hyperlink" Target="https://my.hk.co/diamond-details/63ea18777b3c39059d6606aa" TargetMode="External"/><Relationship Id="rId62" Type="http://schemas.openxmlformats.org/officeDocument/2006/relationships/hyperlink" Target="https://d3at7kzws0mw3g.cloudfront.net/MaskLabreportno/096CBD11-A934-491F-A61B-64EF53CB7FF5.jpg" TargetMode="External"/><Relationship Id="rId63" Type="http://schemas.openxmlformats.org/officeDocument/2006/relationships/hyperlink" Target="https://d3at7kzws0mw3g.cloudfront.net/video/Vision360.html?d=221393-328" TargetMode="External"/><Relationship Id="rId64" Type="http://schemas.openxmlformats.org/officeDocument/2006/relationships/hyperlink" Target="https://my.hk.co/diamond-details/648d7958e75fa80cf8a1dca7" TargetMode="External"/><Relationship Id="rId65" Type="http://schemas.openxmlformats.org/officeDocument/2006/relationships/hyperlink" Target="https://d3at7kzws0mw3g.cloudfront.net/MaskLabreportno/67741DE8-0372-4D7B-82F6-98F72A1CF4C8.jpg" TargetMode="External"/><Relationship Id="rId66" Type="http://schemas.openxmlformats.org/officeDocument/2006/relationships/hyperlink" Target="https://d3at7kzws0mw3g.cloudfront.net/video/Vision360.html?d=221157-64" TargetMode="External"/><Relationship Id="rId67" Type="http://schemas.openxmlformats.org/officeDocument/2006/relationships/hyperlink" Target="https://my.hk.co/diamond-details/648d7958e75fa80cf8a1dca4" TargetMode="External"/><Relationship Id="rId68" Type="http://schemas.openxmlformats.org/officeDocument/2006/relationships/hyperlink" Target="https://d3at7kzws0mw3g.cloudfront.net/MaskLabreportno/A71917E3-CFCC-49E6-868B-0B585F9AA1DE.jpg" TargetMode="External"/><Relationship Id="rId69" Type="http://schemas.openxmlformats.org/officeDocument/2006/relationships/hyperlink" Target="https://d3at7kzws0mw3g.cloudfront.net/video/Vision360.html?d=221377-159" TargetMode="External"/><Relationship Id="rId70" Type="http://schemas.openxmlformats.org/officeDocument/2006/relationships/hyperlink" Target="https://my.hk.co/diamond-details/64007022eda68d64ff6346d7" TargetMode="External"/><Relationship Id="rId71" Type="http://schemas.openxmlformats.org/officeDocument/2006/relationships/hyperlink" Target="https://d3at7kzws0mw3g.cloudfront.net/MaskLabreportno/8C569975-61B5-4655-9BED-049EDD34FFB5.jpg" TargetMode="External"/><Relationship Id="rId72" Type="http://schemas.openxmlformats.org/officeDocument/2006/relationships/hyperlink" Target="https://d3at7kzws0mw3g.cloudfront.net/video/Vision360.html?d=230039-436" TargetMode="External"/><Relationship Id="rId73" Type="http://schemas.openxmlformats.org/officeDocument/2006/relationships/hyperlink" Target="https://my.hk.co/diamond-details/6426a51d7633a11db4ebc0a0" TargetMode="External"/><Relationship Id="rId74" Type="http://schemas.openxmlformats.org/officeDocument/2006/relationships/hyperlink" Target="https://d3at7kzws0mw3g.cloudfront.net/MaskLabreportno/3FC7A4F8-AB30-4585-A3A7-C96231656BF1.jpg" TargetMode="External"/><Relationship Id="rId75" Type="http://schemas.openxmlformats.org/officeDocument/2006/relationships/hyperlink" Target="https://d3at7kzws0mw3g.cloudfront.net/video/Vision360.html?d=230028-183" TargetMode="External"/><Relationship Id="rId76" Type="http://schemas.openxmlformats.org/officeDocument/2006/relationships/hyperlink" Target="https://my.hk.co/diamond-details/63f5f543534660555875e94d" TargetMode="External"/><Relationship Id="rId77" Type="http://schemas.openxmlformats.org/officeDocument/2006/relationships/hyperlink" Target="https://d3at7kzws0mw3g.cloudfront.net/MaskLabreportno/2C0B858A-431B-47A6-95BD-C9228AA7FA61.jpg" TargetMode="External"/><Relationship Id="rId78" Type="http://schemas.openxmlformats.org/officeDocument/2006/relationships/hyperlink" Target="https://d3at7kzws0mw3g.cloudfront.net/video/Vision360.html?d=230036-200" TargetMode="External"/><Relationship Id="rId79" Type="http://schemas.openxmlformats.org/officeDocument/2006/relationships/hyperlink" Target="https://my.hk.co/diamond-details/648987e6fc393b704e3306b5" TargetMode="External"/><Relationship Id="rId80" Type="http://schemas.openxmlformats.org/officeDocument/2006/relationships/hyperlink" Target="https://d3at7kzws0mw3g.cloudfront.net/MaskLabreportno/A5D811F5-6437-411E-B5AA-5C47DB2D4864.jpg" TargetMode="External"/><Relationship Id="rId81" Type="http://schemas.openxmlformats.org/officeDocument/2006/relationships/hyperlink" Target="https://d3at7kzws0mw3g.cloudfront.net/video/Vision360.html?d=231008-174" TargetMode="External"/><Relationship Id="rId82" Type="http://schemas.openxmlformats.org/officeDocument/2006/relationships/hyperlink" Target="https://my.hk.co/diamond-details/641e7f2227564705fcb2ec8d" TargetMode="External"/><Relationship Id="rId83" Type="http://schemas.openxmlformats.org/officeDocument/2006/relationships/hyperlink" Target="https://d3at7kzws0mw3g.cloudfront.net/MaskLabreportno/01DEB178-9F9C-4BD0-99E3-1579D0E969F2.jpg" TargetMode="External"/><Relationship Id="rId84" Type="http://schemas.openxmlformats.org/officeDocument/2006/relationships/hyperlink" Target="https://d3at7kzws0mw3g.cloudfront.net/video/Vision360.html?d=NY100010-41" TargetMode="External"/><Relationship Id="rId85" Type="http://schemas.openxmlformats.org/officeDocument/2006/relationships/hyperlink" Target="https://my.hk.co/diamond-details/642803b9240b9a03f186227a" TargetMode="External"/><Relationship Id="rId86" Type="http://schemas.openxmlformats.org/officeDocument/2006/relationships/hyperlink" Target="https://d3at7kzws0mw3g.cloudfront.net/MaskLabreportno/131D9779-2E66-41F6-8CF2-3B1F67DE9B9B.jpg" TargetMode="External"/><Relationship Id="rId87" Type="http://schemas.openxmlformats.org/officeDocument/2006/relationships/hyperlink" Target="https://d3at7kzws0mw3g.cloudfront.net/video/Vision360.html?d=230133-55" TargetMode="External"/><Relationship Id="rId88" Type="http://schemas.openxmlformats.org/officeDocument/2006/relationships/hyperlink" Target="https://my.hk.co/diamond-details/6464cb27118b88397e04ddb1" TargetMode="External"/><Relationship Id="rId89" Type="http://schemas.openxmlformats.org/officeDocument/2006/relationships/hyperlink" Target="https://d3at7kzws0mw3g.cloudfront.net/MaskLabreportno/8736E1C8-B43A-4819-9DEA-2F7BE59ABDDE.jpg" TargetMode="External"/><Relationship Id="rId90" Type="http://schemas.openxmlformats.org/officeDocument/2006/relationships/hyperlink" Target="https://d3at7kzws0mw3g.cloudfront.net/video/Vision360.html?d=230047-231" TargetMode="External"/><Relationship Id="rId91" Type="http://schemas.openxmlformats.org/officeDocument/2006/relationships/hyperlink" Target="https://my.hk.co/diamond-details/645a390dafdf443f9d5d5331" TargetMode="External"/><Relationship Id="rId92" Type="http://schemas.openxmlformats.org/officeDocument/2006/relationships/hyperlink" Target="https://d3at7kzws0mw3g.cloudfront.net/MaskLabreportno/6F295BBE-DE69-4CE6-8D73-817E61B878AE.jpg" TargetMode="External"/><Relationship Id="rId93" Type="http://schemas.openxmlformats.org/officeDocument/2006/relationships/hyperlink" Target="https://d3at7kzws0mw3g.cloudfront.net/video/Vision360.html?d=230176-132" TargetMode="External"/><Relationship Id="rId94" Type="http://schemas.openxmlformats.org/officeDocument/2006/relationships/hyperlink" Target="https://my.hk.co/diamond-details/645f5a7dda6dc72171141528" TargetMode="External"/><Relationship Id="rId95" Type="http://schemas.openxmlformats.org/officeDocument/2006/relationships/hyperlink" Target="https://d3at7kzws0mw3g.cloudfront.net/MaskLabreportno/27950248-0C2A-454D-9223-28C9D2A475BE.jpg" TargetMode="External"/><Relationship Id="rId96" Type="http://schemas.openxmlformats.org/officeDocument/2006/relationships/hyperlink" Target="https://d3at7kzws0mw3g.cloudfront.net/video/Vision360.html?d=230179-625" TargetMode="External"/><Relationship Id="rId97" Type="http://schemas.openxmlformats.org/officeDocument/2006/relationships/hyperlink" Target="https://my.hk.co/diamond-details/643fb738d96163528c9d2053" TargetMode="External"/><Relationship Id="rId98" Type="http://schemas.openxmlformats.org/officeDocument/2006/relationships/hyperlink" Target="https://d3at7kzws0mw3g.cloudfront.net/MaskLabreportno/4E3B9424-FEFF-4BE1-8F3C-5EA87D228AEE.jpg" TargetMode="External"/><Relationship Id="rId99" Type="http://schemas.openxmlformats.org/officeDocument/2006/relationships/hyperlink" Target="https://d3at7kzws0mw3g.cloudfront.net/video/Vision360.html?d=230108-615" TargetMode="External"/><Relationship Id="rId100" Type="http://schemas.openxmlformats.org/officeDocument/2006/relationships/hyperlink" Target="https://my.hk.co/diamond-details/647490840f6e824fe91d6b7e" TargetMode="External"/><Relationship Id="rId101" Type="http://schemas.openxmlformats.org/officeDocument/2006/relationships/hyperlink" Target="https://d3at7kzws0mw3g.cloudfront.net/MaskLabreportno/D2277EB8-A0C5-40CA-95D6-C56516C3A6A0.jpg" TargetMode="External"/><Relationship Id="rId102" Type="http://schemas.openxmlformats.org/officeDocument/2006/relationships/hyperlink" Target="https://d3at7kzws0mw3g.cloudfront.net/video/Vision360.html?d=230299-50" TargetMode="External"/><Relationship Id="rId103" Type="http://schemas.openxmlformats.org/officeDocument/2006/relationships/hyperlink" Target="https://my.hk.co/diamond-details/6475e3689e6ad15b2bebde55" TargetMode="External"/><Relationship Id="rId104" Type="http://schemas.openxmlformats.org/officeDocument/2006/relationships/hyperlink" Target="https://d3at7kzws0mw3g.cloudfront.net/MaskLabreportno/9FE3D3CC-1938-466C-A798-22EE963EDDC1.jpg" TargetMode="External"/><Relationship Id="rId105" Type="http://schemas.openxmlformats.org/officeDocument/2006/relationships/hyperlink" Target="https://my.hk.co/diamond-details/640f0c4bc1ead64c79dbc305" TargetMode="External"/><Relationship Id="rId106" Type="http://schemas.openxmlformats.org/officeDocument/2006/relationships/hyperlink" Target="https://d3at7kzws0mw3g.cloudfront.net/MaskLabreportno/99504E9E-4767-4E7C-8956-F0BC24D013C6.jpg" TargetMode="External"/><Relationship Id="rId107" Type="http://schemas.openxmlformats.org/officeDocument/2006/relationships/hyperlink" Target="https://d3at7kzws0mw3g.cloudfront.net/video/Vision360.html?d=231015-333" TargetMode="External"/><Relationship Id="rId108" Type="http://schemas.openxmlformats.org/officeDocument/2006/relationships/hyperlink" Target="https://my.hk.co/diamond-details/64119779c8674f022a9227a9" TargetMode="External"/><Relationship Id="rId109" Type="http://schemas.openxmlformats.org/officeDocument/2006/relationships/hyperlink" Target="https://d3at7kzws0mw3g.cloudfront.net/MaskLabreportno/B72E2542-5613-44F6-985C-0741B9E55FEA.jpg" TargetMode="External"/><Relationship Id="rId110" Type="http://schemas.openxmlformats.org/officeDocument/2006/relationships/hyperlink" Target="https://d3at7kzws0mw3g.cloudfront.net/video/Vision360.html?d=230024-137" TargetMode="External"/><Relationship Id="rId111" Type="http://schemas.openxmlformats.org/officeDocument/2006/relationships/hyperlink" Target="https://my.hk.co/diamond-details/64427473335c42311ccdbed7" TargetMode="External"/><Relationship Id="rId112" Type="http://schemas.openxmlformats.org/officeDocument/2006/relationships/hyperlink" Target="https://d3at7kzws0mw3g.cloudfront.net/MaskLabreportno/D6062961-5783-41D4-B2B0-3F6FEFD2B50B.jpg" TargetMode="External"/><Relationship Id="rId113" Type="http://schemas.openxmlformats.org/officeDocument/2006/relationships/hyperlink" Target="https://d3at7kzws0mw3g.cloudfront.net/video/Vision360.html?d=230200-39" TargetMode="External"/><Relationship Id="rId114" Type="http://schemas.openxmlformats.org/officeDocument/2006/relationships/hyperlink" Target="https://my.hk.co/diamond-details/6466032422593106cbcb954d" TargetMode="External"/><Relationship Id="rId115" Type="http://schemas.openxmlformats.org/officeDocument/2006/relationships/hyperlink" Target="https://d3at7kzws0mw3g.cloudfront.net/MaskLabreportno/4F2BE86A-7DE9-463E-8E5A-203BB3475859.jpg" TargetMode="External"/><Relationship Id="rId116" Type="http://schemas.openxmlformats.org/officeDocument/2006/relationships/hyperlink" Target="https://d3at7kzws0mw3g.cloudfront.net/video/Vision360.html?d=230257-43" TargetMode="External"/><Relationship Id="rId117" Type="http://schemas.openxmlformats.org/officeDocument/2006/relationships/hyperlink" Target="https://my.hk.co/diamond-details/6471ace10fec3359144cd906" TargetMode="External"/><Relationship Id="rId118" Type="http://schemas.openxmlformats.org/officeDocument/2006/relationships/hyperlink" Target="https://d3at7kzws0mw3g.cloudfront.net/MaskLabreportno/945E2DDB-FD5C-4E04-9AAA-2F73BDDF0700.jpg" TargetMode="External"/><Relationship Id="rId119" Type="http://schemas.openxmlformats.org/officeDocument/2006/relationships/hyperlink" Target="https://d3at7kzws0mw3g.cloudfront.net/video/Vision360.html?d=230006-50" TargetMode="External"/><Relationship Id="rId120" Type="http://schemas.openxmlformats.org/officeDocument/2006/relationships/hyperlink" Target="https://my.hk.co/diamond-details/64620f4d8d15f367c09d1ce4" TargetMode="External"/><Relationship Id="rId121" Type="http://schemas.openxmlformats.org/officeDocument/2006/relationships/hyperlink" Target="https://d3at7kzws0mw3g.cloudfront.net/MaskLabreportno/B92FC5CE-2EFA-4E7D-80F4-5263D48D27B4.jpg" TargetMode="External"/><Relationship Id="rId122" Type="http://schemas.openxmlformats.org/officeDocument/2006/relationships/hyperlink" Target="https://d3at7kzws0mw3g.cloudfront.net/video/Vision360.html?d=230197-27" TargetMode="External"/><Relationship Id="rId123" Type="http://schemas.openxmlformats.org/officeDocument/2006/relationships/hyperlink" Target="https://my.hk.co/diamond-details/6464cb27118b88397e04dde4" TargetMode="External"/><Relationship Id="rId124" Type="http://schemas.openxmlformats.org/officeDocument/2006/relationships/hyperlink" Target="https://d3at7kzws0mw3g.cloudfront.net/MaskLabreportno/D17DE858-7B71-4822-8C3B-4CD5E4708FE7.jpg" TargetMode="External"/><Relationship Id="rId125" Type="http://schemas.openxmlformats.org/officeDocument/2006/relationships/hyperlink" Target="https://d3at7kzws0mw3g.cloudfront.net/video/Vision360.html?d=230246-31" TargetMode="External"/><Relationship Id="rId126" Type="http://schemas.openxmlformats.org/officeDocument/2006/relationships/hyperlink" Target="https://my.hk.co/diamond-details/64464efd72b33b3b81ad53f0" TargetMode="External"/><Relationship Id="rId127" Type="http://schemas.openxmlformats.org/officeDocument/2006/relationships/hyperlink" Target="https://d3at7kzws0mw3g.cloudfront.net/MaskLabreportno/FACD859E-CD3E-42C4-AB93-D1C2C61F10BF.jpg" TargetMode="External"/><Relationship Id="rId128" Type="http://schemas.openxmlformats.org/officeDocument/2006/relationships/hyperlink" Target="https://d3at7kzws0mw3g.cloudfront.net/video/Vision360.html?d=230189-47" TargetMode="External"/><Relationship Id="rId129" Type="http://schemas.openxmlformats.org/officeDocument/2006/relationships/hyperlink" Target="https://my.hk.co/diamond-details/64648fb51c1bfb1560b59037" TargetMode="External"/><Relationship Id="rId130" Type="http://schemas.openxmlformats.org/officeDocument/2006/relationships/hyperlink" Target="https://d3at7kzws0mw3g.cloudfront.net/MaskLabreportno/383BF749-F4F7-4B8A-9E3C-3E04FD50639B.jpg" TargetMode="External"/><Relationship Id="rId131" Type="http://schemas.openxmlformats.org/officeDocument/2006/relationships/hyperlink" Target="https://d3at7kzws0mw3g.cloudfront.net/video/Vision360.html?d=NY100014-109" TargetMode="External"/><Relationship Id="rId132" Type="http://schemas.openxmlformats.org/officeDocument/2006/relationships/hyperlink" Target="https://my.hk.co/diamond-details/63bfe78a5eaf1808dd23aea5" TargetMode="External"/><Relationship Id="rId133" Type="http://schemas.openxmlformats.org/officeDocument/2006/relationships/hyperlink" Target="https://d3at7kzws0mw3g.cloudfront.net/MaskLabreportno/6D892385-39BC-444D-BA98-EB6173A54668.jpg" TargetMode="External"/><Relationship Id="rId134" Type="http://schemas.openxmlformats.org/officeDocument/2006/relationships/hyperlink" Target="https://d3at7kzws0mw3g.cloudfront.net/video/Vision360.html?d=223603-207" TargetMode="External"/><Relationship Id="rId135" Type="http://schemas.openxmlformats.org/officeDocument/2006/relationships/hyperlink" Target="https://my.hk.co/diamond-details/647ebabfc527b15408b56997" TargetMode="External"/><Relationship Id="rId136" Type="http://schemas.openxmlformats.org/officeDocument/2006/relationships/hyperlink" Target="https://d3at7kzws0mw3g.cloudfront.net/MaskLabreportno/389F404C-4151-49F2-95A8-C2BAB1074EAC.jpg" TargetMode="External"/><Relationship Id="rId137" Type="http://schemas.openxmlformats.org/officeDocument/2006/relationships/hyperlink" Target="https://d3at7kzws0mw3g.cloudfront.net/video/Vision360.html?d=230299-94" TargetMode="External"/><Relationship Id="rId138" Type="http://schemas.openxmlformats.org/officeDocument/2006/relationships/hyperlink" Target="https://my.hk.co/diamond-details/63ce680313af3f64bea6c8f7" TargetMode="External"/><Relationship Id="rId139" Type="http://schemas.openxmlformats.org/officeDocument/2006/relationships/hyperlink" Target="https://d3at7kzws0mw3g.cloudfront.net/MaskLabreportno/62337F26-DC43-47ED-8DC6-BB185947EF47.jpg" TargetMode="External"/><Relationship Id="rId140" Type="http://schemas.openxmlformats.org/officeDocument/2006/relationships/hyperlink" Target="https://d3at7kzws0mw3g.cloudfront.net/video/Vision360.html?d=223609-261" TargetMode="External"/><Relationship Id="rId141" Type="http://schemas.openxmlformats.org/officeDocument/2006/relationships/hyperlink" Target="https://my.hk.co/diamond-details/6463374f3c55ad2c1153f363" TargetMode="External"/><Relationship Id="rId142" Type="http://schemas.openxmlformats.org/officeDocument/2006/relationships/hyperlink" Target="https://d3at7kzws0mw3g.cloudfront.net/MaskLabreportno/42BC9845-5272-4B7D-9EE2-05871FD71E9E.jpg" TargetMode="External"/><Relationship Id="rId143" Type="http://schemas.openxmlformats.org/officeDocument/2006/relationships/hyperlink" Target="https://d3at7kzws0mw3g.cloudfront.net/video/Vision360.html?d=224048-369" TargetMode="External"/><Relationship Id="rId144" Type="http://schemas.openxmlformats.org/officeDocument/2006/relationships/hyperlink" Target="https://my.hk.co/diamond-details/64620f4f8d15f367c09d1d6b" TargetMode="External"/><Relationship Id="rId145" Type="http://schemas.openxmlformats.org/officeDocument/2006/relationships/hyperlink" Target="https://d3at7kzws0mw3g.cloudfront.net/MaskLabreportno/141C5EA2-6F98-4BEB-BE6C-D93C4692F5FB.jpg" TargetMode="External"/><Relationship Id="rId146" Type="http://schemas.openxmlformats.org/officeDocument/2006/relationships/hyperlink" Target="https://d3at7kzws0mw3g.cloudfront.net/video/Vision360.html?d=231081-76" TargetMode="External"/><Relationship Id="rId147" Type="http://schemas.openxmlformats.org/officeDocument/2006/relationships/hyperlink" Target="https://my.hk.co/diamond-details/6454a9b99e411b0e25c9c520" TargetMode="External"/><Relationship Id="rId148" Type="http://schemas.openxmlformats.org/officeDocument/2006/relationships/hyperlink" Target="https://d3at7kzws0mw3g.cloudfront.net/MaskLabreportno/1C1DCAA0-09A9-447B-B0F7-65B3B581DCD9.jpg" TargetMode="External"/><Relationship Id="rId149" Type="http://schemas.openxmlformats.org/officeDocument/2006/relationships/hyperlink" Target="https://d3at7kzws0mw3g.cloudfront.net/video/Vision360.html?d=230044-333" TargetMode="External"/><Relationship Id="rId150" Type="http://schemas.openxmlformats.org/officeDocument/2006/relationships/hyperlink" Target="https://my.hk.co/diamond-details/63d79feda6a2b5169fc50f32" TargetMode="External"/><Relationship Id="rId151" Type="http://schemas.openxmlformats.org/officeDocument/2006/relationships/hyperlink" Target="https://d3at7kzws0mw3g.cloudfront.net/MaskLabreportno/457DD5CF-1ADD-40A6-8151-1B7C747B2988.jpg" TargetMode="External"/><Relationship Id="rId152" Type="http://schemas.openxmlformats.org/officeDocument/2006/relationships/hyperlink" Target="https://d3at7kzws0mw3g.cloudfront.net/video/Vision360.html?d=221379-238" TargetMode="External"/><Relationship Id="rId153" Type="http://schemas.openxmlformats.org/officeDocument/2006/relationships/hyperlink" Target="https://my.hk.co/diamond-details/642803bb240b9a03f1862363" TargetMode="External"/><Relationship Id="rId154" Type="http://schemas.openxmlformats.org/officeDocument/2006/relationships/hyperlink" Target="https://d3at7kzws0mw3g.cloudfront.net/MaskLabreportno/32301708-3DFA-4856-9B1E-BC9C0782CF54.jpg" TargetMode="External"/><Relationship Id="rId155" Type="http://schemas.openxmlformats.org/officeDocument/2006/relationships/hyperlink" Target="https://d3at7kzws0mw3g.cloudfront.net/video/Vision360.html?d=230091-69" TargetMode="External"/><Relationship Id="rId156" Type="http://schemas.openxmlformats.org/officeDocument/2006/relationships/hyperlink" Target="https://my.hk.co/diamond-details/64886eab59699a3b28fc4d5f" TargetMode="External"/><Relationship Id="rId157" Type="http://schemas.openxmlformats.org/officeDocument/2006/relationships/hyperlink" Target="https://d3at7kzws0mw3g.cloudfront.net/MaskLabreportno/ED7EE551-C58F-4F77-A2B9-EA9536B9F385.jpg" TargetMode="External"/><Relationship Id="rId158" Type="http://schemas.openxmlformats.org/officeDocument/2006/relationships/hyperlink" Target="https://d3at7kzws0mw3g.cloudfront.net/video/Vision360.html?d=232052-79" TargetMode="External"/><Relationship Id="rId159" Type="http://schemas.openxmlformats.org/officeDocument/2006/relationships/hyperlink" Target="https://my.hk.co/diamond-details/64676ea59499c474d9d985d0" TargetMode="External"/><Relationship Id="rId160" Type="http://schemas.openxmlformats.org/officeDocument/2006/relationships/hyperlink" Target="https://d3at7kzws0mw3g.cloudfront.net/MaskLabreportno/34904C35-40E3-431F-B093-FCDD196F7426.jpg" TargetMode="External"/><Relationship Id="rId161" Type="http://schemas.openxmlformats.org/officeDocument/2006/relationships/hyperlink" Target="https://d3at7kzws0mw3g.cloudfront.net/video/Vision360.html?d=230271-28" TargetMode="External"/><Relationship Id="rId162" Type="http://schemas.openxmlformats.org/officeDocument/2006/relationships/hyperlink" Target="https://my.hk.co/diamond-details/645ce13c20dbeb7e2d001fac" TargetMode="External"/><Relationship Id="rId163" Type="http://schemas.openxmlformats.org/officeDocument/2006/relationships/hyperlink" Target="https://d3at7kzws0mw3g.cloudfront.net/MaskLabreportno/7D41096A-9982-43C1-B5C8-31B1E6F939FA.jpg" TargetMode="External"/><Relationship Id="rId164" Type="http://schemas.openxmlformats.org/officeDocument/2006/relationships/hyperlink" Target="https://d3at7kzws0mw3g.cloudfront.net/video/Vision360.html?d=230243-106" TargetMode="External"/><Relationship Id="rId165" Type="http://schemas.openxmlformats.org/officeDocument/2006/relationships/hyperlink" Target="https://my.hk.co/diamond-details/641e785727564705fcb2d810" TargetMode="External"/><Relationship Id="rId166" Type="http://schemas.openxmlformats.org/officeDocument/2006/relationships/hyperlink" Target="https://d3at7kzws0mw3g.cloudfront.net/MaskLabreportno/610472D0-86B0-40CE-BE14-C291542FD6A5.jpg" TargetMode="External"/><Relationship Id="rId167" Type="http://schemas.openxmlformats.org/officeDocument/2006/relationships/hyperlink" Target="https://d3at7kzws0mw3g.cloudfront.net/video/Vision360.html?d=HK100010-99" TargetMode="External"/><Relationship Id="rId168" Type="http://schemas.openxmlformats.org/officeDocument/2006/relationships/hyperlink" Target="https://my.hk.co/diamond-details/645a390dafdf443f9d5d5340" TargetMode="External"/><Relationship Id="rId169" Type="http://schemas.openxmlformats.org/officeDocument/2006/relationships/hyperlink" Target="https://d3at7kzws0mw3g.cloudfront.net/MaskLabreportno/CB42ED2B-87A0-434C-8093-91BCB2F46E5A.jpg" TargetMode="External"/><Relationship Id="rId170" Type="http://schemas.openxmlformats.org/officeDocument/2006/relationships/hyperlink" Target="https://d3at7kzws0mw3g.cloudfront.net/video/Vision360.html?d=231083-81" TargetMode="External"/><Relationship Id="rId171" Type="http://schemas.openxmlformats.org/officeDocument/2006/relationships/hyperlink" Target="https://my.hk.co/diamond-details/6453a54dcd8a345855d3ba51" TargetMode="External"/><Relationship Id="rId172" Type="http://schemas.openxmlformats.org/officeDocument/2006/relationships/hyperlink" Target="https://d3at7kzws0mw3g.cloudfront.net/MaskLabreportno/CFFAE95A-DB20-48D8-92B3-535F6A6692AD.jpg" TargetMode="External"/><Relationship Id="rId173" Type="http://schemas.openxmlformats.org/officeDocument/2006/relationships/hyperlink" Target="https://d3at7kzws0mw3g.cloudfront.net/video/Vision360.html?d=230189-37" TargetMode="External"/><Relationship Id="rId174" Type="http://schemas.openxmlformats.org/officeDocument/2006/relationships/hyperlink" Target="https://my.hk.co/diamond-details/6436861ba973ce220c655c2e" TargetMode="External"/><Relationship Id="rId175" Type="http://schemas.openxmlformats.org/officeDocument/2006/relationships/hyperlink" Target="https://d3at7kzws0mw3g.cloudfront.net/MaskLabreportno/CD982103-4065-41B6-9EB1-DAACBABB4327.jpg" TargetMode="External"/><Relationship Id="rId176" Type="http://schemas.openxmlformats.org/officeDocument/2006/relationships/hyperlink" Target="https://d3at7kzws0mw3g.cloudfront.net/video/Vision360.html?d=231037-238" TargetMode="External"/><Relationship Id="rId177" Type="http://schemas.openxmlformats.org/officeDocument/2006/relationships/hyperlink" Target="https://my.hk.co/diamond-details/643fb736d96163528c9d1fbf" TargetMode="External"/><Relationship Id="rId178" Type="http://schemas.openxmlformats.org/officeDocument/2006/relationships/hyperlink" Target="https://d3at7kzws0mw3g.cloudfront.net/MaskLabreportno/149A0BE2-F19D-4212-A7C7-001B9D485D4B.jpg" TargetMode="External"/><Relationship Id="rId179" Type="http://schemas.openxmlformats.org/officeDocument/2006/relationships/hyperlink" Target="https://d3at7kzws0mw3g.cloudfront.net/video/Vision360.html?d=230119-139" TargetMode="External"/><Relationship Id="rId180" Type="http://schemas.openxmlformats.org/officeDocument/2006/relationships/hyperlink" Target="https://my.hk.co/diamond-details/642e9c65f5d1966767e6c5c9" TargetMode="External"/><Relationship Id="rId181" Type="http://schemas.openxmlformats.org/officeDocument/2006/relationships/hyperlink" Target="https://d3at7kzws0mw3g.cloudfront.net/MaskLabreportno/60683F6B-61C7-4545-ACD9-DF8B9F497EC2.jpg" TargetMode="External"/><Relationship Id="rId182" Type="http://schemas.openxmlformats.org/officeDocument/2006/relationships/hyperlink" Target="https://d3at7kzws0mw3g.cloudfront.net/video/Vision360.html?d=230155-149" TargetMode="External"/><Relationship Id="rId183" Type="http://schemas.openxmlformats.org/officeDocument/2006/relationships/hyperlink" Target="https://my.hk.co/diamond-details/63c9115f0ca38b310aa01eeb" TargetMode="External"/><Relationship Id="rId184" Type="http://schemas.openxmlformats.org/officeDocument/2006/relationships/hyperlink" Target="https://d3at7kzws0mw3g.cloudfront.net/MaskLabreportno/21FCA705-C0DE-425D-A982-09241C3525F3.jpg" TargetMode="External"/><Relationship Id="rId185" Type="http://schemas.openxmlformats.org/officeDocument/2006/relationships/hyperlink" Target="https://d3at7kzws0mw3g.cloudfront.net/video/Vision360.html?d=220957-51" TargetMode="External"/><Relationship Id="rId186" Type="http://schemas.openxmlformats.org/officeDocument/2006/relationships/hyperlink" Target="https://my.hk.co/diamond-details/644903bed3efa803c74a5500" TargetMode="External"/><Relationship Id="rId187" Type="http://schemas.openxmlformats.org/officeDocument/2006/relationships/hyperlink" Target="https://d3at7kzws0mw3g.cloudfront.net/MaskLabreportno/2576AB62-0915-4986-AFD8-332568CEEB58.jpg" TargetMode="External"/><Relationship Id="rId188" Type="http://schemas.openxmlformats.org/officeDocument/2006/relationships/hyperlink" Target="https://d3at7kzws0mw3g.cloudfront.net/video/Vision360.html?d=232041-213" TargetMode="External"/><Relationship Id="rId189" Type="http://schemas.openxmlformats.org/officeDocument/2006/relationships/hyperlink" Target="https://my.hk.co/diamond-details/63f9a475766fb94957f28941" TargetMode="External"/><Relationship Id="rId190" Type="http://schemas.openxmlformats.org/officeDocument/2006/relationships/hyperlink" Target="https://d3at7kzws0mw3g.cloudfront.net/MaskLabreportno/01016D29-F171-4975-BD57-F1EA8961B424.jpg" TargetMode="External"/><Relationship Id="rId191" Type="http://schemas.openxmlformats.org/officeDocument/2006/relationships/hyperlink" Target="https://d3at7kzws0mw3g.cloudfront.net/video/Vision360.html?d=NY100009-72" TargetMode="External"/><Relationship Id="rId192" Type="http://schemas.openxmlformats.org/officeDocument/2006/relationships/hyperlink" Target="https://my.hk.co/diamond-details/648d8c5d6b864b15c1d39255" TargetMode="External"/><Relationship Id="rId193" Type="http://schemas.openxmlformats.org/officeDocument/2006/relationships/hyperlink" Target="https://d3at7kzws0mw3g.cloudfront.net/MaskLabreportno/E18EEA10-D9A8-4963-B7DF-D0C4C90B7860.jpg" TargetMode="External"/><Relationship Id="rId194" Type="http://schemas.openxmlformats.org/officeDocument/2006/relationships/hyperlink" Target="https://d3at7kzws0mw3g.cloudfront.net/video/Vision360.html?d=231097-25" TargetMode="External"/><Relationship Id="rId195" Type="http://schemas.openxmlformats.org/officeDocument/2006/relationships/hyperlink" Target="https://my.hk.co/diamond-details/6464cb2a118b88397e04def7" TargetMode="External"/><Relationship Id="rId196" Type="http://schemas.openxmlformats.org/officeDocument/2006/relationships/hyperlink" Target="https://d3at7kzws0mw3g.cloudfront.net/MaskLabreportno/304BB63D-FC28-46F4-AF0A-D7EB98EE3898.jpg" TargetMode="External"/><Relationship Id="rId197" Type="http://schemas.openxmlformats.org/officeDocument/2006/relationships/hyperlink" Target="https://d3at7kzws0mw3g.cloudfront.net/video/Vision360.html?d=230145-34" TargetMode="External"/><Relationship Id="rId198" Type="http://schemas.openxmlformats.org/officeDocument/2006/relationships/hyperlink" Target="https://my.hk.co/diamond-details/647eb64ec527b15408b56819" TargetMode="External"/><Relationship Id="rId199" Type="http://schemas.openxmlformats.org/officeDocument/2006/relationships/hyperlink" Target="https://d3at7kzws0mw3g.cloudfront.net/MaskLabreportno/62093817-46C7-4728-AE22-9B2F973C67C9.jpg" TargetMode="External"/><Relationship Id="rId200" Type="http://schemas.openxmlformats.org/officeDocument/2006/relationships/hyperlink" Target="https://d3at7kzws0mw3g.cloudfront.net/video/Vision360.html?d=231080-17" TargetMode="External"/><Relationship Id="rId201" Type="http://schemas.openxmlformats.org/officeDocument/2006/relationships/hyperlink" Target="https://my.hk.co/diamond-details/644cd9ad1ff5d02ce5dd6e6b" TargetMode="External"/><Relationship Id="rId202" Type="http://schemas.openxmlformats.org/officeDocument/2006/relationships/hyperlink" Target="https://d3at7kzws0mw3g.cloudfront.net/MaskLabreportno/4B947A40-A7A3-4418-B7DA-1BD7E9EE9EF2.jpg" TargetMode="External"/><Relationship Id="rId203" Type="http://schemas.openxmlformats.org/officeDocument/2006/relationships/hyperlink" Target="https://d3at7kzws0mw3g.cloudfront.net/video/Vision360.html?d=230216-8" TargetMode="External"/><Relationship Id="rId204" Type="http://schemas.openxmlformats.org/officeDocument/2006/relationships/hyperlink" Target="https://my.hk.co/diamond-details/646cb591e4ef2274ef3d040c" TargetMode="External"/><Relationship Id="rId205" Type="http://schemas.openxmlformats.org/officeDocument/2006/relationships/hyperlink" Target="https://d3at7kzws0mw3g.cloudfront.net/MaskLabreportno/B20C1C83-6173-4F8E-8615-71B734E56B09.jpg" TargetMode="External"/><Relationship Id="rId206" Type="http://schemas.openxmlformats.org/officeDocument/2006/relationships/hyperlink" Target="https://d3at7kzws0mw3g.cloudfront.net/video/Vision360.html?d=230216-2" TargetMode="External"/><Relationship Id="rId207" Type="http://schemas.openxmlformats.org/officeDocument/2006/relationships/hyperlink" Target="https://my.hk.co/diamond-details/64760c6c4f7ad6729aae0136" TargetMode="External"/><Relationship Id="rId208" Type="http://schemas.openxmlformats.org/officeDocument/2006/relationships/hyperlink" Target="https://d3at7kzws0mw3g.cloudfront.net/MaskLabreportno/EE61D667-0C21-4FF6-94C4-F9EF16A3C540.jpg" TargetMode="External"/><Relationship Id="rId209" Type="http://schemas.openxmlformats.org/officeDocument/2006/relationships/hyperlink" Target="https://d3at7kzws0mw3g.cloudfront.net/video/Vision360.html?d=230299-105" TargetMode="External"/><Relationship Id="rId210" Type="http://schemas.openxmlformats.org/officeDocument/2006/relationships/hyperlink" Target="https://my.hk.co/diamond-details/646f57ed7bbf26486756f153" TargetMode="External"/><Relationship Id="rId211" Type="http://schemas.openxmlformats.org/officeDocument/2006/relationships/hyperlink" Target="https://d3at7kzws0mw3g.cloudfront.net/MaskLabreportno/9C1CE19B-4BA3-4997-9453-4FF7FF2EBEDF.jpg" TargetMode="External"/><Relationship Id="rId212" Type="http://schemas.openxmlformats.org/officeDocument/2006/relationships/hyperlink" Target="https://d3at7kzws0mw3g.cloudfront.net/video/Vision360.html?d=231083-58" TargetMode="External"/><Relationship Id="rId213" Type="http://schemas.openxmlformats.org/officeDocument/2006/relationships/hyperlink" Target="https://my.hk.co/diamond-details/6433e96a5a512e6185486e12" TargetMode="External"/><Relationship Id="rId214" Type="http://schemas.openxmlformats.org/officeDocument/2006/relationships/hyperlink" Target="https://d3at7kzws0mw3g.cloudfront.net/MaskLabreportno/4B7EC878-C85D-46F8-B01B-A0914A033A65.jpg" TargetMode="External"/><Relationship Id="rId215" Type="http://schemas.openxmlformats.org/officeDocument/2006/relationships/hyperlink" Target="https://d3at7kzws0mw3g.cloudfront.net/video/Vision360.html?d=230161-16" TargetMode="External"/><Relationship Id="rId216" Type="http://schemas.openxmlformats.org/officeDocument/2006/relationships/hyperlink" Target="https://my.hk.co/diamond-details/6411977bc8674f022a92285c" TargetMode="External"/><Relationship Id="rId217" Type="http://schemas.openxmlformats.org/officeDocument/2006/relationships/hyperlink" Target="https://d3at7kzws0mw3g.cloudfront.net/MaskLabreportno/241A72A0-5D8D-4AB2-892F-7FECC26C3DD2.jpg" TargetMode="External"/><Relationship Id="rId218" Type="http://schemas.openxmlformats.org/officeDocument/2006/relationships/hyperlink" Target="https://d3at7kzws0mw3g.cloudfront.net/video/Vision360.html?d=231016-43" TargetMode="External"/><Relationship Id="rId219" Type="http://schemas.openxmlformats.org/officeDocument/2006/relationships/hyperlink" Target="https://my.hk.co/diamond-details/643a7ecc0ce2ee44640c7c77" TargetMode="External"/><Relationship Id="rId220" Type="http://schemas.openxmlformats.org/officeDocument/2006/relationships/hyperlink" Target="https://d3at7kzws0mw3g.cloudfront.net/MaskLabreportno/38FB7AA6-02F6-4CEE-89C1-D831E8A2B7FF.jpg" TargetMode="External"/><Relationship Id="rId221" Type="http://schemas.openxmlformats.org/officeDocument/2006/relationships/hyperlink" Target="https://d3at7kzws0mw3g.cloudfront.net/video/Vision360.html?d=221382-81" TargetMode="External"/><Relationship Id="rId222" Type="http://schemas.openxmlformats.org/officeDocument/2006/relationships/hyperlink" Target="https://my.hk.co/diamond-details/6475e36a9e6ad15b2bebdee8" TargetMode="External"/><Relationship Id="rId223" Type="http://schemas.openxmlformats.org/officeDocument/2006/relationships/hyperlink" Target="https://d3at7kzws0mw3g.cloudfront.net/MaskLabreportno/E2F5503E-DDB1-4B80-8469-7433211022DF.jpg" TargetMode="External"/><Relationship Id="rId224" Type="http://schemas.openxmlformats.org/officeDocument/2006/relationships/hyperlink" Target="https://d3at7kzws0mw3g.cloudfront.net/video/Vision360.html?d=231085-208" TargetMode="External"/><Relationship Id="rId225" Type="http://schemas.openxmlformats.org/officeDocument/2006/relationships/hyperlink" Target="https://my.hk.co/diamond-details/64676ea39499c474d9d98552" TargetMode="External"/><Relationship Id="rId226" Type="http://schemas.openxmlformats.org/officeDocument/2006/relationships/hyperlink" Target="https://d3at7kzws0mw3g.cloudfront.net/MaskLabreportno/7467C36A-721F-4346-9411-B584D97DD8ED.jpg" TargetMode="External"/><Relationship Id="rId227" Type="http://schemas.openxmlformats.org/officeDocument/2006/relationships/hyperlink" Target="https://d3at7kzws0mw3g.cloudfront.net/video/Vision360.html?d=231080-39" TargetMode="External"/><Relationship Id="rId228" Type="http://schemas.openxmlformats.org/officeDocument/2006/relationships/hyperlink" Target="https://my.hk.co/diamond-details/647086180f4b6815c0cc2e36" TargetMode="External"/><Relationship Id="rId229" Type="http://schemas.openxmlformats.org/officeDocument/2006/relationships/hyperlink" Target="https://d3at7kzws0mw3g.cloudfront.net/MaskLabreportno/A112D39E-75A3-4134-B75E-F309B4D5C08D.jpg" TargetMode="External"/><Relationship Id="rId230" Type="http://schemas.openxmlformats.org/officeDocument/2006/relationships/hyperlink" Target="https://d3at7kzws0mw3g.cloudfront.net/video/Vision360.html?d=230299-23" TargetMode="External"/><Relationship Id="rId231" Type="http://schemas.openxmlformats.org/officeDocument/2006/relationships/hyperlink" Target="https://my.hk.co/diamond-details/64199412feb9bc44549eadad" TargetMode="External"/><Relationship Id="rId232" Type="http://schemas.openxmlformats.org/officeDocument/2006/relationships/hyperlink" Target="https://d3at7kzws0mw3g.cloudfront.net/MaskLabreportno/5B586543-5565-4A20-A8AB-DF164D41F550.jpg" TargetMode="External"/><Relationship Id="rId233" Type="http://schemas.openxmlformats.org/officeDocument/2006/relationships/hyperlink" Target="https://d3at7kzws0mw3g.cloudfront.net/video/Vision360.html?d=230091-107" TargetMode="External"/><Relationship Id="rId234" Type="http://schemas.openxmlformats.org/officeDocument/2006/relationships/hyperlink" Target="https://my.hk.co/diamond-details/644263cf15c641282cf0d91c" TargetMode="External"/><Relationship Id="rId235" Type="http://schemas.openxmlformats.org/officeDocument/2006/relationships/hyperlink" Target="https://d3at7kzws0mw3g.cloudfront.net/MaskLabreportno/D14C505C-71F8-43CF-ABA5-3525D2588884.jpg" TargetMode="External"/><Relationship Id="rId236" Type="http://schemas.openxmlformats.org/officeDocument/2006/relationships/hyperlink" Target="https://d3at7kzws0mw3g.cloudfront.net/video/Vision360.html?d=230111-67" TargetMode="External"/><Relationship Id="rId237" Type="http://schemas.openxmlformats.org/officeDocument/2006/relationships/hyperlink" Target="https://my.hk.co/diamond-details/645e2fe754edb45d7e7e6406" TargetMode="External"/><Relationship Id="rId238" Type="http://schemas.openxmlformats.org/officeDocument/2006/relationships/hyperlink" Target="https://d3at7kzws0mw3g.cloudfront.net/MaskLabreportno/585C73C9-0178-4936-972D-855A163B6640.jpg" TargetMode="External"/><Relationship Id="rId239" Type="http://schemas.openxmlformats.org/officeDocument/2006/relationships/hyperlink" Target="https://d3at7kzws0mw3g.cloudfront.net/video/Vision360.html?d=230236-362" TargetMode="External"/><Relationship Id="rId240" Type="http://schemas.openxmlformats.org/officeDocument/2006/relationships/hyperlink" Target="https://my.hk.co/diamond-details/6440d0e8f47e830f97048dcd" TargetMode="External"/><Relationship Id="rId241" Type="http://schemas.openxmlformats.org/officeDocument/2006/relationships/hyperlink" Target="https://d3at7kzws0mw3g.cloudfront.net/MaskLabreportno/D13330DB-A1C1-40B7-88E3-5AFA49E77E5B.jpg" TargetMode="External"/><Relationship Id="rId242" Type="http://schemas.openxmlformats.org/officeDocument/2006/relationships/hyperlink" Target="https://d3at7kzws0mw3g.cloudfront.net/video/Vision360.html?d=HK100011-12" TargetMode="External"/><Relationship Id="rId243" Type="http://schemas.openxmlformats.org/officeDocument/2006/relationships/hyperlink" Target="https://my.hk.co/diamond-details/6475e36c9e6ad15b2bebdfd5" TargetMode="External"/><Relationship Id="rId244" Type="http://schemas.openxmlformats.org/officeDocument/2006/relationships/hyperlink" Target="https://d3at7kzws0mw3g.cloudfront.net/MaskLabreportno/E0386154-4AF7-4BD5-8EFC-E0A384A38FF5.jpg" TargetMode="External"/><Relationship Id="rId245" Type="http://schemas.openxmlformats.org/officeDocument/2006/relationships/hyperlink" Target="https://d3at7kzws0mw3g.cloudfront.net/video/Vision360.html?d=230271-195" TargetMode="External"/><Relationship Id="rId246" Type="http://schemas.openxmlformats.org/officeDocument/2006/relationships/hyperlink" Target="https://my.hk.co/diamond-details/645a390eafdf443f9d5d5364" TargetMode="External"/><Relationship Id="rId247" Type="http://schemas.openxmlformats.org/officeDocument/2006/relationships/hyperlink" Target="https://d3at7kzws0mw3g.cloudfront.net/MaskLabreportno/819685BB-8FC9-4DD5-B947-B51406A26E45.jpg" TargetMode="External"/><Relationship Id="rId248" Type="http://schemas.openxmlformats.org/officeDocument/2006/relationships/hyperlink" Target="https://d3at7kzws0mw3g.cloudfront.net/video/Vision360.html?d=231016-8" TargetMode="External"/><Relationship Id="rId249" Type="http://schemas.openxmlformats.org/officeDocument/2006/relationships/hyperlink" Target="https://my.hk.co/diamond-details/64886eab59699a3b28fc4d79" TargetMode="External"/><Relationship Id="rId250" Type="http://schemas.openxmlformats.org/officeDocument/2006/relationships/hyperlink" Target="https://d3at7kzws0mw3g.cloudfront.net/MaskLabreportno/6F25941B-CC8C-4813-A5F3-FAE29D5CE4C3.jpg" TargetMode="External"/><Relationship Id="rId251" Type="http://schemas.openxmlformats.org/officeDocument/2006/relationships/hyperlink" Target="https://d3at7kzws0mw3g.cloudfront.net/video/Vision360.html?d=230276-113" TargetMode="External"/><Relationship Id="rId252" Type="http://schemas.openxmlformats.org/officeDocument/2006/relationships/hyperlink" Target="https://my.hk.co/diamond-details/64464efd72b33b3b81ad53e2" TargetMode="External"/><Relationship Id="rId253" Type="http://schemas.openxmlformats.org/officeDocument/2006/relationships/hyperlink" Target="https://d3at7kzws0mw3g.cloudfront.net/MaskLabreportno/691B5B9D-2585-4CE0-93BE-CA95ADED2057.jpg" TargetMode="External"/><Relationship Id="rId254" Type="http://schemas.openxmlformats.org/officeDocument/2006/relationships/hyperlink" Target="https://d3at7kzws0mw3g.cloudfront.net/video/Vision360.html?d=230190-379" TargetMode="External"/><Relationship Id="rId255" Type="http://schemas.openxmlformats.org/officeDocument/2006/relationships/hyperlink" Target="https://my.hk.co/diamond-details/647490820f6e824fe91d6af3" TargetMode="External"/><Relationship Id="rId256" Type="http://schemas.openxmlformats.org/officeDocument/2006/relationships/hyperlink" Target="https://d3at7kzws0mw3g.cloudfront.net/MaskLabreportno/023E2038-8FB5-4A46-AD26-7C7FBF62E0AC.jpg" TargetMode="External"/><Relationship Id="rId257" Type="http://schemas.openxmlformats.org/officeDocument/2006/relationships/hyperlink" Target="https://d3at7kzws0mw3g.cloudfront.net/video/Vision360.html?d=230271-125" TargetMode="External"/><Relationship Id="rId258" Type="http://schemas.openxmlformats.org/officeDocument/2006/relationships/hyperlink" Target="https://my.hk.co/diamond-details/6471df70d8705d73ed9256ea" TargetMode="External"/><Relationship Id="rId259" Type="http://schemas.openxmlformats.org/officeDocument/2006/relationships/hyperlink" Target="https://d3at7kzws0mw3g.cloudfront.net/MaskLabreportno/2FA9CEB6-50CF-4A23-9F3E-97869A15877C.jpg" TargetMode="External"/><Relationship Id="rId260" Type="http://schemas.openxmlformats.org/officeDocument/2006/relationships/hyperlink" Target="https://d3at7kzws0mw3g.cloudfront.net/video/Vision360.html?d=230276-98" TargetMode="External"/><Relationship Id="rId261" Type="http://schemas.openxmlformats.org/officeDocument/2006/relationships/hyperlink" Target="https://my.hk.co/diamond-details/6464cb2a118b88397e04df25" TargetMode="External"/><Relationship Id="rId262" Type="http://schemas.openxmlformats.org/officeDocument/2006/relationships/hyperlink" Target="https://d3at7kzws0mw3g.cloudfront.net/MaskLabreportno/DC67BCE0-8AC1-4DC9-B145-EBB40BDBED13.jpg" TargetMode="External"/><Relationship Id="rId263" Type="http://schemas.openxmlformats.org/officeDocument/2006/relationships/hyperlink" Target="https://d3at7kzws0mw3g.cloudfront.net/video/Vision360.html?d=234542-32" TargetMode="External"/><Relationship Id="rId264" Type="http://schemas.openxmlformats.org/officeDocument/2006/relationships/hyperlink" Target="https://my.hk.co/diamond-details/6474268ece1d577b2517cea4" TargetMode="External"/><Relationship Id="rId265" Type="http://schemas.openxmlformats.org/officeDocument/2006/relationships/hyperlink" Target="https://d3at7kzws0mw3g.cloudfront.net/MaskLabreportno/A2836879-1B3C-4CD7-94C4-F295E01B9036.jpg" TargetMode="External"/><Relationship Id="rId266" Type="http://schemas.openxmlformats.org/officeDocument/2006/relationships/hyperlink" Target="https://d3at7kzws0mw3g.cloudfront.net/video/Vision360.html?d=230261-22" TargetMode="External"/><Relationship Id="rId267" Type="http://schemas.openxmlformats.org/officeDocument/2006/relationships/hyperlink" Target="https://my.hk.co/diamond-details/646dff8d8c504153cb673d3d" TargetMode="External"/><Relationship Id="rId268" Type="http://schemas.openxmlformats.org/officeDocument/2006/relationships/hyperlink" Target="https://d3at7kzws0mw3g.cloudfront.net/MaskLabreportno/DD54855B-CC12-45B9-808C-9BBF3E0F72F7.jpg" TargetMode="External"/><Relationship Id="rId269" Type="http://schemas.openxmlformats.org/officeDocument/2006/relationships/hyperlink" Target="https://d3at7kzws0mw3g.cloudfront.net/video/Vision360.html?d=230058-36" TargetMode="External"/><Relationship Id="rId270" Type="http://schemas.openxmlformats.org/officeDocument/2006/relationships/hyperlink" Target="https://my.hk.co/diamond-details/6405ccde15717e160bd9ed37" TargetMode="External"/><Relationship Id="rId271" Type="http://schemas.openxmlformats.org/officeDocument/2006/relationships/hyperlink" Target="https://d3at7kzws0mw3g.cloudfront.net/MaskLabreportno/F036B00C-88BF-44F1-A412-3C6292528D86.jpg" TargetMode="External"/><Relationship Id="rId272" Type="http://schemas.openxmlformats.org/officeDocument/2006/relationships/hyperlink" Target="https://d3at7kzws0mw3g.cloudfront.net/video/Vision360.html?d=224016-62" TargetMode="External"/><Relationship Id="rId273" Type="http://schemas.openxmlformats.org/officeDocument/2006/relationships/hyperlink" Target="https://my.hk.co/diamond-details/640c519d84da5b03203d17dd" TargetMode="External"/><Relationship Id="rId274" Type="http://schemas.openxmlformats.org/officeDocument/2006/relationships/hyperlink" Target="https://d3at7kzws0mw3g.cloudfront.net/MaskLabreportno/1F4D85F7-8ADA-48B2-AD7B-2803EC9FEF4E.jpg" TargetMode="External"/><Relationship Id="rId275" Type="http://schemas.openxmlformats.org/officeDocument/2006/relationships/hyperlink" Target="https://d3at7kzws0mw3g.cloudfront.net/video/Vision360.html?d=230075-210" TargetMode="External"/><Relationship Id="rId276" Type="http://schemas.openxmlformats.org/officeDocument/2006/relationships/hyperlink" Target="https://my.hk.co/diamond-details/63edfee7a7a68e25b7a0d3ca" TargetMode="External"/><Relationship Id="rId277" Type="http://schemas.openxmlformats.org/officeDocument/2006/relationships/hyperlink" Target="https://d3at7kzws0mw3g.cloudfront.net/MaskLabreportno/E34236EF-CB88-48B0-9A50-1FDCB2F4524F.jpg" TargetMode="External"/><Relationship Id="rId278" Type="http://schemas.openxmlformats.org/officeDocument/2006/relationships/hyperlink" Target="https://d3at7kzws0mw3g.cloudfront.net/video/Vision360.html?d=224035-180" TargetMode="External"/><Relationship Id="rId279" Type="http://schemas.openxmlformats.org/officeDocument/2006/relationships/hyperlink" Target="https://my.hk.co/diamond-details/645a1dfda2f18e2d52616a8d" TargetMode="External"/><Relationship Id="rId280" Type="http://schemas.openxmlformats.org/officeDocument/2006/relationships/hyperlink" Target="https://d3at7kzws0mw3g.cloudfront.net/MaskLabreportno/B2B51379-67E1-4CF2-B4BE-0A90E346DD37.jpg" TargetMode="External"/><Relationship Id="rId281" Type="http://schemas.openxmlformats.org/officeDocument/2006/relationships/hyperlink" Target="https://d3at7kzws0mw3g.cloudfront.net/video/Vision360.html?d=220979-89" TargetMode="External"/><Relationship Id="rId282" Type="http://schemas.openxmlformats.org/officeDocument/2006/relationships/hyperlink" Target="https://my.hk.co/diamond-details/645e2fe754edb45d7e7e63ee" TargetMode="External"/><Relationship Id="rId283" Type="http://schemas.openxmlformats.org/officeDocument/2006/relationships/hyperlink" Target="https://d3at7kzws0mw3g.cloudfront.net/MaskLabreportno/A8779689-C2AE-4D3B-A0E6-74669D685A2C.jpg" TargetMode="External"/><Relationship Id="rId284" Type="http://schemas.openxmlformats.org/officeDocument/2006/relationships/hyperlink" Target="https://d3at7kzws0mw3g.cloudfront.net/video/Vision360.html?d=230197-20" TargetMode="External"/><Relationship Id="rId285" Type="http://schemas.openxmlformats.org/officeDocument/2006/relationships/hyperlink" Target="https://my.hk.co/diamond-details/6475e3699e6ad15b2bebde93" TargetMode="External"/><Relationship Id="rId286" Type="http://schemas.openxmlformats.org/officeDocument/2006/relationships/hyperlink" Target="https://d3at7kzws0mw3g.cloudfront.net/MaskLabreportno/C0F0DD6E-4FD6-42C6-AD8D-41D65F17D334.jpg" TargetMode="External"/><Relationship Id="rId287" Type="http://schemas.openxmlformats.org/officeDocument/2006/relationships/hyperlink" Target="https://d3at7kzws0mw3g.cloudfront.net/video/Vision360.html?d=230271-15" TargetMode="External"/><Relationship Id="rId288" Type="http://schemas.openxmlformats.org/officeDocument/2006/relationships/hyperlink" Target="https://my.hk.co/diamond-details/64676ea49499c474d9d985b5" TargetMode="External"/><Relationship Id="rId289" Type="http://schemas.openxmlformats.org/officeDocument/2006/relationships/hyperlink" Target="https://d3at7kzws0mw3g.cloudfront.net/MaskLabreportno/D936C4EF-F2BC-4FF6-A7A9-ED6DC020F550.jpg" TargetMode="External"/><Relationship Id="rId290" Type="http://schemas.openxmlformats.org/officeDocument/2006/relationships/hyperlink" Target="https://d3at7kzws0mw3g.cloudfront.net/video/Vision360.html?d=230176-80" TargetMode="External"/><Relationship Id="rId291" Type="http://schemas.openxmlformats.org/officeDocument/2006/relationships/hyperlink" Target="https://my.hk.co/diamond-details/6471df71d8705d73ed92579f" TargetMode="External"/><Relationship Id="rId292" Type="http://schemas.openxmlformats.org/officeDocument/2006/relationships/hyperlink" Target="https://d3at7kzws0mw3g.cloudfront.net/MaskLabreportno/11FECDA7-2788-46D9-A2B3-F7396D6BCCD7.jpg" TargetMode="External"/><Relationship Id="rId293" Type="http://schemas.openxmlformats.org/officeDocument/2006/relationships/hyperlink" Target="https://d3at7kzws0mw3g.cloudfront.net/video/Vision360.html?d=230189-9" TargetMode="External"/><Relationship Id="rId294" Type="http://schemas.openxmlformats.org/officeDocument/2006/relationships/hyperlink" Target="https://my.hk.co/diamond-details/6474268ece1d577b2517cea2" TargetMode="External"/><Relationship Id="rId295" Type="http://schemas.openxmlformats.org/officeDocument/2006/relationships/hyperlink" Target="https://d3at7kzws0mw3g.cloudfront.net/MaskLabreportno/EA418135-69B3-42AF-8BFF-AE53784B4CDC.jpg" TargetMode="External"/><Relationship Id="rId296" Type="http://schemas.openxmlformats.org/officeDocument/2006/relationships/hyperlink" Target="https://d3at7kzws0mw3g.cloudfront.net/video/Vision360.html?d=230097-85" TargetMode="External"/><Relationship Id="rId297" Type="http://schemas.openxmlformats.org/officeDocument/2006/relationships/hyperlink" Target="https://my.hk.co/diamond-details/641301f504f2ac6be6abe891" TargetMode="External"/><Relationship Id="rId298" Type="http://schemas.openxmlformats.org/officeDocument/2006/relationships/hyperlink" Target="https://d3at7kzws0mw3g.cloudfront.net/MaskLabreportno/80C17DB6-132A-4AF3-ABE8-1C3F6D4696B1.jpg" TargetMode="External"/><Relationship Id="rId299" Type="http://schemas.openxmlformats.org/officeDocument/2006/relationships/hyperlink" Target="https://d3at7kzws0mw3g.cloudfront.net/video/Vision360.html?d=230033-185" TargetMode="External"/><Relationship Id="rId300" Type="http://schemas.openxmlformats.org/officeDocument/2006/relationships/hyperlink" Target="https://my.hk.co/diamond-details/6310552cea42bc3f803f3437" TargetMode="External"/><Relationship Id="rId301" Type="http://schemas.openxmlformats.org/officeDocument/2006/relationships/hyperlink" Target="https://d3at7kzws0mw3g.cloudfront.net/MaskLabreportno/FC82CB07-6C75-4C43-A70F-D9F82BCC1A39.jpg" TargetMode="External"/><Relationship Id="rId302" Type="http://schemas.openxmlformats.org/officeDocument/2006/relationships/hyperlink" Target="https://d3at7kzws0mw3g.cloudfront.net/video/Vision360.html?d=NY100003-137" TargetMode="External"/><Relationship Id="rId303" Type="http://schemas.openxmlformats.org/officeDocument/2006/relationships/hyperlink" Target="https://my.hk.co/diamond-details/64676ea29499c474d9d98486" TargetMode="External"/><Relationship Id="rId304" Type="http://schemas.openxmlformats.org/officeDocument/2006/relationships/hyperlink" Target="https://d3at7kzws0mw3g.cloudfront.net/MaskLabreportno/2706C6E1-60A4-4291-9332-34635832D494.jpg" TargetMode="External"/><Relationship Id="rId305" Type="http://schemas.openxmlformats.org/officeDocument/2006/relationships/hyperlink" Target="https://d3at7kzws0mw3g.cloudfront.net/video/Vision360.html?d=230143-285" TargetMode="External"/><Relationship Id="rId306" Type="http://schemas.openxmlformats.org/officeDocument/2006/relationships/hyperlink" Target="https://my.hk.co/diamond-details/648b02f0eeeecc6adefe1260" TargetMode="External"/><Relationship Id="rId307" Type="http://schemas.openxmlformats.org/officeDocument/2006/relationships/hyperlink" Target="https://d3at7kzws0mw3g.cloudfront.net/MaskLabreportno/7D62E20D-1CA7-4DE8-9F2E-749F8E3E40A0.jpg" TargetMode="External"/><Relationship Id="rId308" Type="http://schemas.openxmlformats.org/officeDocument/2006/relationships/hyperlink" Target="https://d3at7kzws0mw3g.cloudfront.net/video/Vision360.html?d=230294-337" TargetMode="External"/><Relationship Id="rId309" Type="http://schemas.openxmlformats.org/officeDocument/2006/relationships/hyperlink" Target="https://my.hk.co/diamond-details/63f7486556843b3d8b463887" TargetMode="External"/><Relationship Id="rId310" Type="http://schemas.openxmlformats.org/officeDocument/2006/relationships/hyperlink" Target="https://d3at7kzws0mw3g.cloudfront.net/MaskLabreportno/AE7D72F1-DCFE-428D-B071-0223C72493C4.jpg" TargetMode="External"/><Relationship Id="rId311" Type="http://schemas.openxmlformats.org/officeDocument/2006/relationships/hyperlink" Target="https://d3at7kzws0mw3g.cloudfront.net/video/Vision360.html?d=230031-520" TargetMode="External"/><Relationship Id="rId312" Type="http://schemas.openxmlformats.org/officeDocument/2006/relationships/hyperlink" Target="https://my.hk.co/diamond-details/645e2fe754edb45d7e7e6421" TargetMode="External"/><Relationship Id="rId313" Type="http://schemas.openxmlformats.org/officeDocument/2006/relationships/hyperlink" Target="https://d3at7kzws0mw3g.cloudfront.net/MaskLabreportno/455FCFB4-2F36-4056-9182-950ABD1E0529.jpg" TargetMode="External"/><Relationship Id="rId314" Type="http://schemas.openxmlformats.org/officeDocument/2006/relationships/hyperlink" Target="https://d3at7kzws0mw3g.cloudfront.net/video/Vision360.html?d=230231-219" TargetMode="External"/><Relationship Id="rId315" Type="http://schemas.openxmlformats.org/officeDocument/2006/relationships/hyperlink" Target="https://my.hk.co/diamond-details/6426c2a1cbee3e2f83c92dc1" TargetMode="External"/><Relationship Id="rId316" Type="http://schemas.openxmlformats.org/officeDocument/2006/relationships/hyperlink" Target="https://d3at7kzws0mw3g.cloudfront.net/MaskLabreportno/7023C676-7A23-43F6-8419-6373579CC0D7.jpg" TargetMode="External"/><Relationship Id="rId317" Type="http://schemas.openxmlformats.org/officeDocument/2006/relationships/hyperlink" Target="https://d3at7kzws0mw3g.cloudfront.net/video/Vision360.html?d=221390-44" TargetMode="External"/><Relationship Id="rId318" Type="http://schemas.openxmlformats.org/officeDocument/2006/relationships/hyperlink" Target="https://my.hk.co/diamond-details/6463374f3c55ad2c1153f374" TargetMode="External"/><Relationship Id="rId319" Type="http://schemas.openxmlformats.org/officeDocument/2006/relationships/hyperlink" Target="https://d3at7kzws0mw3g.cloudfront.net/MaskLabreportno/0DCC00BD-225D-460D-A742-553D9E45C766.jpg" TargetMode="External"/><Relationship Id="rId320" Type="http://schemas.openxmlformats.org/officeDocument/2006/relationships/hyperlink" Target="https://d3at7kzws0mw3g.cloudfront.net/video/Vision360.html?d=230078-103" TargetMode="External"/><Relationship Id="rId321" Type="http://schemas.openxmlformats.org/officeDocument/2006/relationships/hyperlink" Target="https://my.hk.co/diamond-details/642418ce1746b03faac440f5" TargetMode="External"/><Relationship Id="rId322" Type="http://schemas.openxmlformats.org/officeDocument/2006/relationships/hyperlink" Target="https://d3at7kzws0mw3g.cloudfront.net/MaskLabreportno/298851D4-339C-4A24-BF41-453901B32E9E.jpg" TargetMode="External"/><Relationship Id="rId323" Type="http://schemas.openxmlformats.org/officeDocument/2006/relationships/hyperlink" Target="https://d3at7kzws0mw3g.cloudfront.net/video/Vision360.html?d=230133-25" TargetMode="External"/><Relationship Id="rId324" Type="http://schemas.openxmlformats.org/officeDocument/2006/relationships/hyperlink" Target="https://my.hk.co/diamond-details/641c38459fa5e708550c40e3" TargetMode="External"/><Relationship Id="rId325" Type="http://schemas.openxmlformats.org/officeDocument/2006/relationships/hyperlink" Target="https://d3at7kzws0mw3g.cloudfront.net/MaskLabreportno/51E14150-22F2-4D8A-8EC1-97778F92F240.jpg" TargetMode="External"/><Relationship Id="rId326" Type="http://schemas.openxmlformats.org/officeDocument/2006/relationships/hyperlink" Target="https://d3at7kzws0mw3g.cloudfront.net/video/Vision360.html?d=234506-18" TargetMode="External"/><Relationship Id="rId327" Type="http://schemas.openxmlformats.org/officeDocument/2006/relationships/hyperlink" Target="https://my.hk.co/diamond-details/643a7ecc0ce2ee44640c7c4c" TargetMode="External"/><Relationship Id="rId328" Type="http://schemas.openxmlformats.org/officeDocument/2006/relationships/hyperlink" Target="https://d3at7kzws0mw3g.cloudfront.net/MaskLabreportno/1500C910-32D0-4173-A765-B92E9B11440E.jpg" TargetMode="External"/><Relationship Id="rId329" Type="http://schemas.openxmlformats.org/officeDocument/2006/relationships/hyperlink" Target="https://d3at7kzws0mw3g.cloudfront.net/video/Vision360.html?d=230133-97" TargetMode="External"/><Relationship Id="rId330" Type="http://schemas.openxmlformats.org/officeDocument/2006/relationships/hyperlink" Target="https://my.hk.co/diamond-details/6433e96a5a512e6185486e41" TargetMode="External"/><Relationship Id="rId331" Type="http://schemas.openxmlformats.org/officeDocument/2006/relationships/hyperlink" Target="https://d3at7kzws0mw3g.cloudfront.net/MaskLabreportno/E30184D8-F635-42A9-9395-BF725F8E9CBF.jpg" TargetMode="External"/><Relationship Id="rId332" Type="http://schemas.openxmlformats.org/officeDocument/2006/relationships/hyperlink" Target="https://d3at7kzws0mw3g.cloudfront.net/video/Vision360.html?d=224035-445" TargetMode="External"/><Relationship Id="rId333" Type="http://schemas.openxmlformats.org/officeDocument/2006/relationships/hyperlink" Target="https://my.hk.co/diamond-details/6422c36a6ffa035ba26e2980" TargetMode="External"/><Relationship Id="rId334" Type="http://schemas.openxmlformats.org/officeDocument/2006/relationships/hyperlink" Target="https://d3at7kzws0mw3g.cloudfront.net/MaskLabreportno/EE7A62B7-B4DB-4260-A5FB-E046642FD3F7.jpg" TargetMode="External"/><Relationship Id="rId335" Type="http://schemas.openxmlformats.org/officeDocument/2006/relationships/hyperlink" Target="https://d3at7kzws0mw3g.cloudfront.net/video/Vision360.html?d=230060-19" TargetMode="External"/><Relationship Id="rId336" Type="http://schemas.openxmlformats.org/officeDocument/2006/relationships/hyperlink" Target="https://my.hk.co/diamond-details/648d8c616b864b15c1d3943c" TargetMode="External"/><Relationship Id="rId337" Type="http://schemas.openxmlformats.org/officeDocument/2006/relationships/hyperlink" Target="https://d3at7kzws0mw3g.cloudfront.net/MaskLabreportno/8089F77B-35B9-497B-8DF2-3F47B1B2E3C6.jpg" TargetMode="External"/><Relationship Id="rId338" Type="http://schemas.openxmlformats.org/officeDocument/2006/relationships/hyperlink" Target="https://d3at7kzws0mw3g.cloudfront.net/video/Vision360.html?d=230058-46" TargetMode="External"/><Relationship Id="rId339" Type="http://schemas.openxmlformats.org/officeDocument/2006/relationships/hyperlink" Target="https://my.hk.co/diamond-details/62693f08c598fb1b3745fc7f" TargetMode="External"/><Relationship Id="rId340" Type="http://schemas.openxmlformats.org/officeDocument/2006/relationships/hyperlink" Target="https://d3at7kzws0mw3g.cloudfront.net/MaskLabreportno/9562CEBE-E1E2-4F48-8FAB-C82061346C7F.jpg" TargetMode="External"/><Relationship Id="rId341" Type="http://schemas.openxmlformats.org/officeDocument/2006/relationships/hyperlink" Target="https://d3at7kzws0mw3g.cloudfront.net/video/Vision360.html?d=NY220013-44" TargetMode="External"/><Relationship Id="rId342" Type="http://schemas.openxmlformats.org/officeDocument/2006/relationships/hyperlink" Target="https://my.hk.co/diamond-details/648d83ace75fa80cf8a2493e" TargetMode="External"/><Relationship Id="rId343" Type="http://schemas.openxmlformats.org/officeDocument/2006/relationships/hyperlink" Target="https://d3at7kzws0mw3g.cloudfront.net/MaskLabreportno/FA565DC9-9B6D-493E-82DA-AB4D2284CDA4.jpg" TargetMode="External"/><Relationship Id="rId344" Type="http://schemas.openxmlformats.org/officeDocument/2006/relationships/hyperlink" Target="https://d3at7kzws0mw3g.cloudfront.net/video/Vision360.html?d=HK100017-1" TargetMode="External"/><Relationship Id="rId345" Type="http://schemas.openxmlformats.org/officeDocument/2006/relationships/hyperlink" Target="https://my.hk.co/diamond-details/648bdeba1a27887f5853f7a1" TargetMode="External"/><Relationship Id="rId346" Type="http://schemas.openxmlformats.org/officeDocument/2006/relationships/hyperlink" Target="https://d3at7kzws0mw3g.cloudfront.net/MaskLabreportno/CC1F3490-1FC2-4030-B96E-798D280E9CAB.jpg" TargetMode="External"/><Relationship Id="rId347" Type="http://schemas.openxmlformats.org/officeDocument/2006/relationships/hyperlink" Target="https://d3at7kzws0mw3g.cloudfront.net/video/Vision360.html?d=230297-20" TargetMode="External"/><Relationship Id="rId348" Type="http://schemas.openxmlformats.org/officeDocument/2006/relationships/hyperlink" Target="https://my.hk.co/diamond-details/647086180f4b6815c0cc2e18" TargetMode="External"/><Relationship Id="rId349" Type="http://schemas.openxmlformats.org/officeDocument/2006/relationships/hyperlink" Target="https://d3at7kzws0mw3g.cloudfront.net/MaskLabreportno/E815532A-0D3A-460F-BB81-DE5CCE2A998B.jpg" TargetMode="External"/><Relationship Id="rId350" Type="http://schemas.openxmlformats.org/officeDocument/2006/relationships/hyperlink" Target="https://d3at7kzws0mw3g.cloudfront.net/video/Vision360.html?d=231085-98" TargetMode="External"/><Relationship Id="rId351" Type="http://schemas.openxmlformats.org/officeDocument/2006/relationships/hyperlink" Target="https://my.hk.co/diamond-details/648d8c626b864b15c1d39483" TargetMode="External"/><Relationship Id="rId352" Type="http://schemas.openxmlformats.org/officeDocument/2006/relationships/hyperlink" Target="https://d3at7kzws0mw3g.cloudfront.net/MaskLabreportno/3F7473E7-3C60-492B-9750-212D2E47EE03.jpg" TargetMode="External"/><Relationship Id="rId353" Type="http://schemas.openxmlformats.org/officeDocument/2006/relationships/hyperlink" Target="https://d3at7kzws0mw3g.cloudfront.net/video/Vision360.html?d=230249-47" TargetMode="External"/><Relationship Id="rId354" Type="http://schemas.openxmlformats.org/officeDocument/2006/relationships/hyperlink" Target="https://my.hk.co/diamond-details/6489b6b812e8850ce23d933e" TargetMode="External"/><Relationship Id="rId355" Type="http://schemas.openxmlformats.org/officeDocument/2006/relationships/hyperlink" Target="https://d3at7kzws0mw3g.cloudfront.net/MaskLabreportno/9746214C-32DD-42CD-B52F-0D9083C3A99A.jpg" TargetMode="External"/><Relationship Id="rId356" Type="http://schemas.openxmlformats.org/officeDocument/2006/relationships/hyperlink" Target="https://d3at7kzws0mw3g.cloudfront.net/video/Vision360.html?d=231097-37" TargetMode="External"/><Relationship Id="rId357" Type="http://schemas.openxmlformats.org/officeDocument/2006/relationships/hyperlink" Target="https://my.hk.co/diamond-details/6439358144bad66a3129c79f" TargetMode="External"/><Relationship Id="rId358" Type="http://schemas.openxmlformats.org/officeDocument/2006/relationships/hyperlink" Target="https://d3at7kzws0mw3g.cloudfront.net/MaskLabreportno/BAD69D85-59CB-4F97-98E8-AEFB44269071.jpg" TargetMode="External"/><Relationship Id="rId359" Type="http://schemas.openxmlformats.org/officeDocument/2006/relationships/hyperlink" Target="https://d3at7kzws0mw3g.cloudfront.net/video/Vision360.html?d=230126-501" TargetMode="External"/><Relationship Id="rId360" Type="http://schemas.openxmlformats.org/officeDocument/2006/relationships/hyperlink" Target="https://my.hk.co/diamond-details/648d83ace75fa80cf8a2492f" TargetMode="External"/><Relationship Id="rId361" Type="http://schemas.openxmlformats.org/officeDocument/2006/relationships/hyperlink" Target="https://d3at7kzws0mw3g.cloudfront.net/MaskLabreportno/A4721E9B-5878-4776-95C1-922E254EAD6A.jpg" TargetMode="External"/><Relationship Id="rId362" Type="http://schemas.openxmlformats.org/officeDocument/2006/relationships/hyperlink" Target="https://d3at7kzws0mw3g.cloudfront.net/video/Vision360.html?d=HK100017-2" TargetMode="External"/><Relationship Id="rId363" Type="http://schemas.openxmlformats.org/officeDocument/2006/relationships/hyperlink" Target="https://my.hk.co/diamond-details/64914ccfc9d17008fc01ac32" TargetMode="External"/><Relationship Id="rId364" Type="http://schemas.openxmlformats.org/officeDocument/2006/relationships/hyperlink" Target="https://d3at7kzws0mw3g.cloudfront.net/MaskLabreportno/89D9F6A3-D872-431A-A69D-0C3D8B9E5159.jpg" TargetMode="External"/><Relationship Id="rId365" Type="http://schemas.openxmlformats.org/officeDocument/2006/relationships/hyperlink" Target="https://d3at7kzws0mw3g.cloudfront.net/video/Vision360.html?d=230264-132" TargetMode="External"/><Relationship Id="rId366" Type="http://schemas.openxmlformats.org/officeDocument/2006/relationships/hyperlink" Target="https://my.hk.co/diamond-details/647eb64ec527b15408b5681c" TargetMode="External"/><Relationship Id="rId367" Type="http://schemas.openxmlformats.org/officeDocument/2006/relationships/hyperlink" Target="https://d3at7kzws0mw3g.cloudfront.net/MaskLabreportno/FE6A88B5-5BF8-40F7-9693-C4FBF11BA59B.jpg" TargetMode="External"/><Relationship Id="rId368" Type="http://schemas.openxmlformats.org/officeDocument/2006/relationships/hyperlink" Target="https://d3at7kzws0mw3g.cloudfront.net/video/Vision360.html?d=220721-293" TargetMode="External"/><Relationship Id="rId369" Type="http://schemas.openxmlformats.org/officeDocument/2006/relationships/hyperlink" Target="https://my.hk.co/diamond-details/647490850f6e824fe91d6be9" TargetMode="External"/><Relationship Id="rId370" Type="http://schemas.openxmlformats.org/officeDocument/2006/relationships/hyperlink" Target="https://d3at7kzws0mw3g.cloudfront.net/MaskLabreportno/E84970CC-0D46-4B1B-80EE-F3400ED77C45.jpg" TargetMode="External"/><Relationship Id="rId371" Type="http://schemas.openxmlformats.org/officeDocument/2006/relationships/hyperlink" Target="https://d3at7kzws0mw3g.cloudfront.net/video/Vision360.html?d=231092-68" TargetMode="External"/><Relationship Id="rId372" Type="http://schemas.openxmlformats.org/officeDocument/2006/relationships/hyperlink" Target="https://my.hk.co/diamond-details/6475e36b9e6ad15b2bebdfbd" TargetMode="External"/><Relationship Id="rId373" Type="http://schemas.openxmlformats.org/officeDocument/2006/relationships/hyperlink" Target="https://d3at7kzws0mw3g.cloudfront.net/MaskLabreportno/B36F528B-752C-4EFA-A44D-D618DBF6E110.jpg" TargetMode="External"/><Relationship Id="rId374" Type="http://schemas.openxmlformats.org/officeDocument/2006/relationships/hyperlink" Target="https://my.hk.co/diamond-details/64525449da44a77513604a0d" TargetMode="External"/><Relationship Id="rId375" Type="http://schemas.openxmlformats.org/officeDocument/2006/relationships/hyperlink" Target="https://d3at7kzws0mw3g.cloudfront.net/MaskLabreportno/F3534652-5E8A-49D8-B7BA-11A9B3EB1299.jpg" TargetMode="External"/><Relationship Id="rId376" Type="http://schemas.openxmlformats.org/officeDocument/2006/relationships/hyperlink" Target="https://d3at7kzws0mw3g.cloudfront.net/video/Vision360.html?d=230197-50" TargetMode="External"/><Relationship Id="rId377" Type="http://schemas.openxmlformats.org/officeDocument/2006/relationships/hyperlink" Target="https://my.hk.co/diamond-details/64620f4d8d15f367c09d1cc8" TargetMode="External"/><Relationship Id="rId378" Type="http://schemas.openxmlformats.org/officeDocument/2006/relationships/hyperlink" Target="https://d3at7kzws0mw3g.cloudfront.net/MaskLabreportno/3E5E201A-7926-429E-B4D2-306BA794B20F.jpg" TargetMode="External"/><Relationship Id="rId379" Type="http://schemas.openxmlformats.org/officeDocument/2006/relationships/hyperlink" Target="https://d3at7kzws0mw3g.cloudfront.net/video/Vision360.html?d=230233-43" TargetMode="External"/><Relationship Id="rId380" Type="http://schemas.openxmlformats.org/officeDocument/2006/relationships/hyperlink" Target="https://my.hk.co/diamond-details/643d1bb307da3f7de61ae377" TargetMode="External"/><Relationship Id="rId381" Type="http://schemas.openxmlformats.org/officeDocument/2006/relationships/hyperlink" Target="https://d3at7kzws0mw3g.cloudfront.net/MaskLabreportno/1F41CF10-9F16-47DF-8056-EF8454882863.jpg" TargetMode="External"/><Relationship Id="rId382" Type="http://schemas.openxmlformats.org/officeDocument/2006/relationships/hyperlink" Target="https://d3at7kzws0mw3g.cloudfront.net/video/Vision360.html?d=230001-32" TargetMode="External"/><Relationship Id="rId383" Type="http://schemas.openxmlformats.org/officeDocument/2006/relationships/hyperlink" Target="https://my.hk.co/diamond-details/641e7f2227564705fcb2ecc6" TargetMode="External"/><Relationship Id="rId384" Type="http://schemas.openxmlformats.org/officeDocument/2006/relationships/hyperlink" Target="https://d3at7kzws0mw3g.cloudfront.net/MaskLabreportno/1B21BA0D-94CE-4DFC-B974-8706500A9A89.jpg" TargetMode="External"/><Relationship Id="rId385" Type="http://schemas.openxmlformats.org/officeDocument/2006/relationships/hyperlink" Target="https://d3at7kzws0mw3g.cloudfront.net/video/Vision360.html?d=NY100012-1" TargetMode="External"/><Relationship Id="rId386" Type="http://schemas.openxmlformats.org/officeDocument/2006/relationships/hyperlink" Target="https://my.hk.co/diamond-details/646cb5a9280bd272ee402f84" TargetMode="External"/><Relationship Id="rId387" Type="http://schemas.openxmlformats.org/officeDocument/2006/relationships/hyperlink" Target="https://d3at7kzws0mw3g.cloudfront.net/MaskLabreportno/71E26115-840A-491B-94AE-1DC6F2A7B939.jpg" TargetMode="External"/><Relationship Id="rId388" Type="http://schemas.openxmlformats.org/officeDocument/2006/relationships/hyperlink" Target="https://d3at7kzws0mw3g.cloudfront.net/video/Vision360.html?d=230049-110" TargetMode="External"/><Relationship Id="rId389" Type="http://schemas.openxmlformats.org/officeDocument/2006/relationships/hyperlink" Target="https://my.hk.co/diamond-details/648d8c606b864b15c1d39397" TargetMode="External"/><Relationship Id="rId390" Type="http://schemas.openxmlformats.org/officeDocument/2006/relationships/hyperlink" Target="https://d3at7kzws0mw3g.cloudfront.net/MaskLabreportno/414A5A24-0376-49A6-B3A2-FA304A2A2249.jpg" TargetMode="External"/><Relationship Id="rId391" Type="http://schemas.openxmlformats.org/officeDocument/2006/relationships/hyperlink" Target="https://d3at7kzws0mw3g.cloudfront.net/video/Vision360.html?d=234503-7" TargetMode="External"/><Relationship Id="rId392" Type="http://schemas.openxmlformats.org/officeDocument/2006/relationships/hyperlink" Target="https://my.hk.co/diamond-details/6405ccdf15717e160bd9ed8d" TargetMode="External"/><Relationship Id="rId393" Type="http://schemas.openxmlformats.org/officeDocument/2006/relationships/hyperlink" Target="https://d3at7kzws0mw3g.cloudfront.net/MaskLabreportno/BFE73449-5012-41AD-AB85-A81EA3823A1C.jpg" TargetMode="External"/><Relationship Id="rId394" Type="http://schemas.openxmlformats.org/officeDocument/2006/relationships/hyperlink" Target="https://d3at7kzws0mw3g.cloudfront.net/video/Vision360.html?d=234503-9" TargetMode="External"/><Relationship Id="rId395" Type="http://schemas.openxmlformats.org/officeDocument/2006/relationships/hyperlink" Target="https://my.hk.co/diamond-details/643104fe50817f7f92ae63c3" TargetMode="External"/><Relationship Id="rId396" Type="http://schemas.openxmlformats.org/officeDocument/2006/relationships/hyperlink" Target="https://d3at7kzws0mw3g.cloudfront.net/MaskLabreportno/CFC60A22-C92B-4504-B127-542B222C6466.jpg" TargetMode="External"/><Relationship Id="rId397" Type="http://schemas.openxmlformats.org/officeDocument/2006/relationships/hyperlink" Target="https://d3at7kzws0mw3g.cloudfront.net/video/Vision360.html?d=234502-13" TargetMode="External"/><Relationship Id="rId39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3"/>
  <sheetFormatPr defaultRowHeight="15" outlineLevelRow="0" outlineLevelCol="0" x14ac:dyDescent="55"/>
  <cols>
    <col min="1" max="2" width="6" customWidth="1"/>
    <col min="3" max="41" width="10" customWidth="1"/>
    <col min="42" max="43" width="50" customWidth="1"/>
    <col min="44" max="48" width="10" customWidth="1"/>
    <col min="49" max="50" width="15" customWidth="1"/>
    <col min="51" max="51" hidden="1" customWidth="1"/>
  </cols>
  <sheetData>
    <row r="1" spans="1:51" x14ac:dyDescent="0.25">
      <c r="A1" s="1" t="s">
        <v>0</v>
      </c>
      <c r="B1" s="1"/>
      <c r="C1" s="1" t="s">
        <v>0</v>
      </c>
      <c r="D1" s="1" t="s">
        <v>0</v>
      </c>
      <c r="E1" s="2" t="s">
        <v>1</v>
      </c>
      <c r="F1" s="2" t="s">
        <v>2</v>
      </c>
      <c r="G1" s="3" t="s">
        <v>3</v>
      </c>
      <c r="H1" s="3"/>
      <c r="I1" s="3"/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1" t="s">
        <v>0</v>
      </c>
      <c r="P1" s="1" t="s">
        <v>0</v>
      </c>
      <c r="Q1" s="1" t="s">
        <v>0</v>
      </c>
      <c r="R1" s="1" t="s">
        <v>0</v>
      </c>
      <c r="S1" s="2" t="s">
        <v>9</v>
      </c>
      <c r="T1" s="2" t="s">
        <v>10</v>
      </c>
      <c r="U1" s="1" t="s">
        <v>0</v>
      </c>
      <c r="V1" s="1" t="s">
        <v>0</v>
      </c>
      <c r="W1" s="2" t="s">
        <v>11</v>
      </c>
      <c r="X1" s="2" t="s">
        <v>12</v>
      </c>
      <c r="Y1" s="2" t="s">
        <v>13</v>
      </c>
      <c r="Z1" s="2" t="s">
        <v>14</v>
      </c>
      <c r="AA1" s="1" t="s">
        <v>0</v>
      </c>
      <c r="AB1" s="2" t="s">
        <v>15</v>
      </c>
      <c r="AC1" s="2" t="s">
        <v>16</v>
      </c>
      <c r="AD1" s="2" t="s">
        <v>17</v>
      </c>
      <c r="AE1" s="2" t="s">
        <v>18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2" t="s">
        <v>19</v>
      </c>
      <c r="AM1" s="2" t="s">
        <v>20</v>
      </c>
      <c r="AN1" s="2" t="s">
        <v>21</v>
      </c>
      <c r="AO1" s="2" t="s">
        <v>22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41" x14ac:dyDescent="0.25">
      <c r="A2" s="1"/>
      <c r="B2" s="1"/>
      <c r="C2" s="1"/>
      <c r="D2" s="2" t="s">
        <v>23</v>
      </c>
      <c r="E2" s="4">
        <f>ROUND(COUNTA(E6:E138),2)</f>
      </c>
      <c r="F2" s="4">
        <f>ROUND(SUM(F6:F138),2)</f>
      </c>
      <c r="G2" s="3"/>
      <c r="H2" s="3"/>
      <c r="I2" s="3"/>
      <c r="J2" s="4">
        <f>ROUND(K2/F2,2)</f>
      </c>
      <c r="K2" s="4">
        <f>ROUND(SUM(K6:K138),2)</f>
      </c>
      <c r="L2" s="4">
        <f>ROUND((N2/K2*100)-100,2)</f>
      </c>
      <c r="M2" s="4">
        <f>ROUND(N2/F2,2)</f>
      </c>
      <c r="N2" s="4">
        <f>ROUND(SUM(N6:N138),2)</f>
      </c>
      <c r="O2" s="1"/>
      <c r="P2" s="1"/>
      <c r="Q2" s="1"/>
      <c r="R2" s="1"/>
      <c r="S2" s="5" t="s">
        <v>24</v>
      </c>
      <c r="T2" s="5" t="s">
        <v>25</v>
      </c>
      <c r="U2" s="1"/>
      <c r="V2" s="1"/>
      <c r="W2" s="5" t="s">
        <v>26</v>
      </c>
      <c r="X2" s="5" t="s">
        <v>27</v>
      </c>
      <c r="Y2" s="5" t="s">
        <v>28</v>
      </c>
      <c r="Z2" s="5" t="s">
        <v>29</v>
      </c>
      <c r="AA2" s="1"/>
      <c r="AB2" s="5" t="s">
        <v>30</v>
      </c>
      <c r="AC2" s="5" t="s">
        <v>31</v>
      </c>
      <c r="AD2" s="5" t="s">
        <v>32</v>
      </c>
      <c r="AE2" s="5" t="s">
        <v>33</v>
      </c>
      <c r="AF2" s="1"/>
      <c r="AG2" s="1"/>
      <c r="AH2" s="1"/>
      <c r="AI2" s="1"/>
      <c r="AJ2" s="1"/>
      <c r="AK2" s="1"/>
      <c r="AL2" s="5" t="s">
        <v>34</v>
      </c>
      <c r="AM2" s="5" t="s">
        <v>35</v>
      </c>
      <c r="AN2" s="5" t="s">
        <v>36</v>
      </c>
      <c r="AO2" s="5" t="s">
        <v>37</v>
      </c>
    </row>
    <row r="3" spans="1:14" x14ac:dyDescent="0.25">
      <c r="A3" s="1"/>
      <c r="B3" s="1"/>
      <c r="C3" s="1"/>
      <c r="D3" s="2" t="s">
        <v>38</v>
      </c>
      <c r="E3" s="4">
        <f>ROUND(SUBTOTAL(3,E6:E138),2)</f>
      </c>
      <c r="F3" s="4">
        <f>ROUND(SUBTOTAL(9,F6:F138),2)</f>
      </c>
      <c r="G3" s="3"/>
      <c r="H3" s="3"/>
      <c r="I3" s="3"/>
      <c r="J3" s="4">
        <f>ROUND(K3/F3,2)</f>
      </c>
      <c r="K3" s="4">
        <f>ROUND(SUBTOTAL(9,K6:K138),2)</f>
      </c>
      <c r="L3" s="4">
        <f>ROUND((N3/K3*100)-100,2)</f>
      </c>
      <c r="M3" s="4">
        <f>ROUND(N3/F3,2)</f>
      </c>
      <c r="N3" s="4">
        <f>ROUND(SUBTOTAL(9,N6:N138),2)</f>
      </c>
    </row>
    <row r="5" spans="1:51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2</v>
      </c>
      <c r="G5" s="2" t="s">
        <v>44</v>
      </c>
      <c r="H5" s="2" t="s">
        <v>45</v>
      </c>
      <c r="I5" s="2" t="s">
        <v>46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9</v>
      </c>
      <c r="T5" s="2" t="s">
        <v>10</v>
      </c>
      <c r="U5" s="2" t="s">
        <v>51</v>
      </c>
      <c r="V5" s="2" t="s">
        <v>52</v>
      </c>
      <c r="W5" s="2" t="s">
        <v>11</v>
      </c>
      <c r="X5" s="2" t="s">
        <v>12</v>
      </c>
      <c r="Y5" s="2" t="s">
        <v>13</v>
      </c>
      <c r="Z5" s="2" t="s">
        <v>14</v>
      </c>
      <c r="AA5" s="2" t="s">
        <v>53</v>
      </c>
      <c r="AB5" s="2" t="s">
        <v>15</v>
      </c>
      <c r="AC5" s="2" t="s">
        <v>16</v>
      </c>
      <c r="AD5" s="2" t="s">
        <v>17</v>
      </c>
      <c r="AE5" s="2" t="s">
        <v>18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58</v>
      </c>
      <c r="AK5" s="2" t="s">
        <v>59</v>
      </c>
      <c r="AL5" s="2" t="s">
        <v>19</v>
      </c>
      <c r="AM5" s="2" t="s">
        <v>20</v>
      </c>
      <c r="AN5" s="2" t="s">
        <v>21</v>
      </c>
      <c r="AO5" s="2" t="s">
        <v>22</v>
      </c>
      <c r="AP5" s="2" t="s">
        <v>60</v>
      </c>
      <c r="AQ5" s="2" t="s">
        <v>61</v>
      </c>
      <c r="AR5" s="2" t="s">
        <v>62</v>
      </c>
      <c r="AS5" s="2" t="s">
        <v>63</v>
      </c>
      <c r="AT5" s="2" t="s">
        <v>64</v>
      </c>
      <c r="AU5" s="2" t="s">
        <v>65</v>
      </c>
      <c r="AV5" s="2" t="s">
        <v>66</v>
      </c>
      <c r="AW5" s="2" t="s">
        <v>67</v>
      </c>
      <c r="AX5" s="2" t="s">
        <v>68</v>
      </c>
      <c r="AY5" s="2" t="s">
        <v>69</v>
      </c>
    </row>
    <row r="6" spans="1:51" x14ac:dyDescent="0.25">
      <c r="A6" s="6">
        <v>1</v>
      </c>
      <c r="B6" s="7" t="s">
        <v>70</v>
      </c>
      <c r="C6" s="1" t="s">
        <v>71</v>
      </c>
      <c r="D6" s="1" t="s">
        <v>72</v>
      </c>
      <c r="E6" s="1" t="s">
        <v>73</v>
      </c>
      <c r="F6" s="8">
        <v>1.5</v>
      </c>
      <c r="G6" s="1" t="s">
        <v>74</v>
      </c>
      <c r="H6" s="1" t="s">
        <v>75</v>
      </c>
      <c r="I6" s="1" t="s">
        <v>76</v>
      </c>
      <c r="J6" s="9">
        <v>15600</v>
      </c>
      <c r="K6" s="9">
        <v>23400</v>
      </c>
      <c r="L6" s="8">
        <v>-41</v>
      </c>
      <c r="M6" s="8">
        <v>9204</v>
      </c>
      <c r="N6" s="8">
        <v>13806</v>
      </c>
      <c r="O6" s="1" t="s">
        <v>77</v>
      </c>
      <c r="P6" s="1" t="s">
        <v>77</v>
      </c>
      <c r="Q6" s="1" t="s">
        <v>77</v>
      </c>
      <c r="R6" s="1" t="s">
        <v>78</v>
      </c>
      <c r="S6" s="10">
        <v>62.5</v>
      </c>
      <c r="T6" s="6">
        <v>56</v>
      </c>
      <c r="U6" s="1" t="s">
        <v>79</v>
      </c>
      <c r="V6" s="1" t="s">
        <v>80</v>
      </c>
      <c r="W6" s="1" t="s">
        <v>81</v>
      </c>
      <c r="X6" s="1" t="s">
        <v>82</v>
      </c>
      <c r="Y6" s="1" t="s">
        <v>83</v>
      </c>
      <c r="Z6" s="1" t="s">
        <v>84</v>
      </c>
      <c r="AA6" s="1" t="s">
        <v>85</v>
      </c>
      <c r="AB6" s="1" t="s">
        <v>86</v>
      </c>
      <c r="AC6" s="1" t="s">
        <v>87</v>
      </c>
      <c r="AD6" s="1" t="s">
        <v>88</v>
      </c>
      <c r="AE6" s="1" t="s">
        <v>89</v>
      </c>
      <c r="AF6" s="1" t="s">
        <v>90</v>
      </c>
      <c r="AG6" s="1" t="s">
        <v>0</v>
      </c>
      <c r="AH6" s="1" t="s">
        <v>91</v>
      </c>
      <c r="AI6" s="1" t="s">
        <v>92</v>
      </c>
      <c r="AJ6" s="8">
        <v>1.01</v>
      </c>
      <c r="AK6" s="1" t="s">
        <v>93</v>
      </c>
      <c r="AL6" s="8">
        <v>40.6</v>
      </c>
      <c r="AM6" s="8">
        <v>43</v>
      </c>
      <c r="AN6" s="8">
        <v>36</v>
      </c>
      <c r="AO6" s="8">
        <v>16</v>
      </c>
      <c r="AP6" s="1" t="s">
        <v>94</v>
      </c>
      <c r="AQ6" s="1" t="s">
        <v>95</v>
      </c>
      <c r="AR6" s="1" t="s">
        <v>96</v>
      </c>
      <c r="AS6" s="1" t="s">
        <v>0</v>
      </c>
      <c r="AT6" s="1" t="s">
        <v>78</v>
      </c>
      <c r="AU6" s="8">
        <v>3.5</v>
      </c>
      <c r="AV6" s="1" t="s">
        <v>96</v>
      </c>
      <c r="AW6" s="7" t="s">
        <v>97</v>
      </c>
      <c r="AX6" s="7" t="s">
        <v>68</v>
      </c>
      <c r="AY6" s="1" t="s">
        <v>98</v>
      </c>
    </row>
    <row r="7" spans="1:51" x14ac:dyDescent="0.25">
      <c r="A7" s="6">
        <v>2</v>
      </c>
      <c r="B7" s="7" t="s">
        <v>70</v>
      </c>
      <c r="C7" s="1" t="s">
        <v>99</v>
      </c>
      <c r="D7" s="1" t="s">
        <v>72</v>
      </c>
      <c r="E7" s="1" t="s">
        <v>73</v>
      </c>
      <c r="F7" s="8">
        <v>1.51</v>
      </c>
      <c r="G7" s="1" t="s">
        <v>74</v>
      </c>
      <c r="H7" s="1" t="s">
        <v>75</v>
      </c>
      <c r="I7" s="1" t="s">
        <v>76</v>
      </c>
      <c r="J7" s="9">
        <v>15600</v>
      </c>
      <c r="K7" s="9">
        <v>23556</v>
      </c>
      <c r="L7" s="8">
        <v>-38.31</v>
      </c>
      <c r="M7" s="8">
        <v>9623.64</v>
      </c>
      <c r="N7" s="8">
        <v>14531.7</v>
      </c>
      <c r="O7" s="1" t="s">
        <v>77</v>
      </c>
      <c r="P7" s="1" t="s">
        <v>77</v>
      </c>
      <c r="Q7" s="1" t="s">
        <v>77</v>
      </c>
      <c r="R7" s="1" t="s">
        <v>78</v>
      </c>
      <c r="S7" s="10">
        <v>62.6</v>
      </c>
      <c r="T7" s="6">
        <v>56</v>
      </c>
      <c r="U7" s="1" t="s">
        <v>100</v>
      </c>
      <c r="V7" s="1" t="s">
        <v>80</v>
      </c>
      <c r="W7" s="1" t="s">
        <v>81</v>
      </c>
      <c r="X7" s="1" t="s">
        <v>101</v>
      </c>
      <c r="Y7" s="1" t="s">
        <v>102</v>
      </c>
      <c r="Z7" s="1" t="s">
        <v>84</v>
      </c>
      <c r="AA7" s="1" t="s">
        <v>85</v>
      </c>
      <c r="AB7" s="1" t="s">
        <v>103</v>
      </c>
      <c r="AC7" s="1" t="s">
        <v>104</v>
      </c>
      <c r="AD7" s="1" t="s">
        <v>88</v>
      </c>
      <c r="AE7" s="1" t="s">
        <v>105</v>
      </c>
      <c r="AF7" s="1" t="s">
        <v>90</v>
      </c>
      <c r="AG7" s="1" t="s">
        <v>0</v>
      </c>
      <c r="AH7" s="1" t="s">
        <v>91</v>
      </c>
      <c r="AI7" s="1" t="s">
        <v>92</v>
      </c>
      <c r="AJ7" s="8">
        <v>1.01</v>
      </c>
      <c r="AK7" s="1" t="s">
        <v>106</v>
      </c>
      <c r="AL7" s="8">
        <v>40.6</v>
      </c>
      <c r="AM7" s="8">
        <v>42.5</v>
      </c>
      <c r="AN7" s="8">
        <v>36.5</v>
      </c>
      <c r="AO7" s="8">
        <v>16.5</v>
      </c>
      <c r="AP7" s="1" t="s">
        <v>107</v>
      </c>
      <c r="AQ7" s="1" t="s">
        <v>96</v>
      </c>
      <c r="AR7" s="1" t="s">
        <v>96</v>
      </c>
      <c r="AS7" s="1" t="s">
        <v>0</v>
      </c>
      <c r="AT7" s="1" t="s">
        <v>78</v>
      </c>
      <c r="AU7" s="8">
        <v>3.5</v>
      </c>
      <c r="AV7" s="1" t="s">
        <v>96</v>
      </c>
      <c r="AW7" s="7" t="s">
        <v>97</v>
      </c>
      <c r="AX7" s="7" t="s">
        <v>68</v>
      </c>
      <c r="AY7" s="1" t="s">
        <v>98</v>
      </c>
    </row>
    <row r="8" spans="1:51" x14ac:dyDescent="0.25">
      <c r="A8" s="6">
        <v>3</v>
      </c>
      <c r="B8" s="7" t="s">
        <v>70</v>
      </c>
      <c r="C8" s="1" t="s">
        <v>108</v>
      </c>
      <c r="D8" s="1" t="s">
        <v>72</v>
      </c>
      <c r="E8" s="1" t="s">
        <v>73</v>
      </c>
      <c r="F8" s="8">
        <v>1.5</v>
      </c>
      <c r="G8" s="1" t="s">
        <v>74</v>
      </c>
      <c r="H8" s="1" t="s">
        <v>75</v>
      </c>
      <c r="I8" s="1" t="s">
        <v>76</v>
      </c>
      <c r="J8" s="9">
        <v>15600</v>
      </c>
      <c r="K8" s="9">
        <v>23400</v>
      </c>
      <c r="L8" s="8">
        <v>-35.61</v>
      </c>
      <c r="M8" s="8">
        <v>10044.84</v>
      </c>
      <c r="N8" s="8">
        <v>15067.26</v>
      </c>
      <c r="O8" s="1" t="s">
        <v>77</v>
      </c>
      <c r="P8" s="1" t="s">
        <v>77</v>
      </c>
      <c r="Q8" s="1" t="s">
        <v>77</v>
      </c>
      <c r="R8" s="1" t="s">
        <v>78</v>
      </c>
      <c r="S8" s="10">
        <v>60.2</v>
      </c>
      <c r="T8" s="6">
        <v>60</v>
      </c>
      <c r="U8" s="1" t="s">
        <v>109</v>
      </c>
      <c r="V8" s="1" t="s">
        <v>80</v>
      </c>
      <c r="W8" s="1" t="s">
        <v>104</v>
      </c>
      <c r="X8" s="1" t="s">
        <v>104</v>
      </c>
      <c r="Y8" s="1" t="s">
        <v>83</v>
      </c>
      <c r="Z8" s="1" t="s">
        <v>84</v>
      </c>
      <c r="AA8" s="1" t="s">
        <v>85</v>
      </c>
      <c r="AB8" s="1" t="s">
        <v>104</v>
      </c>
      <c r="AC8" s="1" t="s">
        <v>87</v>
      </c>
      <c r="AD8" s="1" t="s">
        <v>88</v>
      </c>
      <c r="AE8" s="1" t="s">
        <v>89</v>
      </c>
      <c r="AF8" s="1" t="s">
        <v>90</v>
      </c>
      <c r="AG8" s="1" t="s">
        <v>0</v>
      </c>
      <c r="AH8" s="1" t="s">
        <v>91</v>
      </c>
      <c r="AI8" s="1" t="s">
        <v>96</v>
      </c>
      <c r="AJ8" s="8">
        <v>1.01</v>
      </c>
      <c r="AK8" s="1" t="s">
        <v>106</v>
      </c>
      <c r="AL8" s="8">
        <v>41.6</v>
      </c>
      <c r="AM8" s="8">
        <v>44.5</v>
      </c>
      <c r="AN8" s="8">
        <v>32</v>
      </c>
      <c r="AO8" s="8">
        <v>12.5</v>
      </c>
      <c r="AP8" s="1" t="s">
        <v>110</v>
      </c>
      <c r="AQ8" s="1" t="s">
        <v>111</v>
      </c>
      <c r="AR8" s="1" t="s">
        <v>96</v>
      </c>
      <c r="AS8" s="1" t="s">
        <v>0</v>
      </c>
      <c r="AT8" s="1" t="s">
        <v>78</v>
      </c>
      <c r="AU8" s="8">
        <v>3.5</v>
      </c>
      <c r="AV8" s="1" t="s">
        <v>96</v>
      </c>
      <c r="AW8" s="7" t="s">
        <v>97</v>
      </c>
      <c r="AX8" s="7" t="s">
        <v>68</v>
      </c>
      <c r="AY8" s="1" t="s">
        <v>98</v>
      </c>
    </row>
    <row r="9" spans="1:51" x14ac:dyDescent="0.25">
      <c r="A9" s="6">
        <v>4</v>
      </c>
      <c r="B9" s="7" t="s">
        <v>70</v>
      </c>
      <c r="C9" s="1" t="s">
        <v>112</v>
      </c>
      <c r="D9" s="1" t="s">
        <v>72</v>
      </c>
      <c r="E9" s="1" t="s">
        <v>73</v>
      </c>
      <c r="F9" s="8">
        <v>1.51</v>
      </c>
      <c r="G9" s="1" t="s">
        <v>74</v>
      </c>
      <c r="H9" s="1" t="s">
        <v>75</v>
      </c>
      <c r="I9" s="1" t="s">
        <v>76</v>
      </c>
      <c r="J9" s="9">
        <v>15600</v>
      </c>
      <c r="K9" s="9">
        <v>23556</v>
      </c>
      <c r="L9" s="8">
        <v>-34.53</v>
      </c>
      <c r="M9" s="8">
        <v>10213.32</v>
      </c>
      <c r="N9" s="8">
        <v>15422.11</v>
      </c>
      <c r="O9" s="1" t="s">
        <v>77</v>
      </c>
      <c r="P9" s="1" t="s">
        <v>77</v>
      </c>
      <c r="Q9" s="1" t="s">
        <v>77</v>
      </c>
      <c r="R9" s="1" t="s">
        <v>78</v>
      </c>
      <c r="S9" s="10">
        <v>62.8</v>
      </c>
      <c r="T9" s="6">
        <v>57</v>
      </c>
      <c r="U9" s="1" t="s">
        <v>113</v>
      </c>
      <c r="V9" s="1" t="s">
        <v>80</v>
      </c>
      <c r="W9" s="1" t="s">
        <v>81</v>
      </c>
      <c r="X9" s="1" t="s">
        <v>82</v>
      </c>
      <c r="Y9" s="1" t="s">
        <v>102</v>
      </c>
      <c r="Z9" s="1" t="s">
        <v>84</v>
      </c>
      <c r="AA9" s="1" t="s">
        <v>85</v>
      </c>
      <c r="AB9" s="1" t="s">
        <v>103</v>
      </c>
      <c r="AC9" s="1" t="s">
        <v>114</v>
      </c>
      <c r="AD9" s="1" t="s">
        <v>88</v>
      </c>
      <c r="AE9" s="1" t="s">
        <v>105</v>
      </c>
      <c r="AF9" s="1" t="s">
        <v>90</v>
      </c>
      <c r="AG9" s="1" t="s">
        <v>0</v>
      </c>
      <c r="AH9" s="1" t="s">
        <v>91</v>
      </c>
      <c r="AI9" s="1" t="s">
        <v>96</v>
      </c>
      <c r="AJ9" s="8">
        <v>1.01</v>
      </c>
      <c r="AK9" s="1" t="s">
        <v>106</v>
      </c>
      <c r="AL9" s="8">
        <v>40.8</v>
      </c>
      <c r="AM9" s="8">
        <v>43</v>
      </c>
      <c r="AN9" s="8">
        <v>36.5</v>
      </c>
      <c r="AO9" s="8">
        <v>16</v>
      </c>
      <c r="AP9" s="1" t="s">
        <v>115</v>
      </c>
      <c r="AQ9" s="1" t="s">
        <v>96</v>
      </c>
      <c r="AR9" s="1" t="s">
        <v>96</v>
      </c>
      <c r="AS9" s="1" t="s">
        <v>0</v>
      </c>
      <c r="AT9" s="1" t="s">
        <v>78</v>
      </c>
      <c r="AU9" s="8">
        <v>3.5</v>
      </c>
      <c r="AV9" s="1" t="s">
        <v>96</v>
      </c>
      <c r="AW9" s="7" t="s">
        <v>97</v>
      </c>
      <c r="AX9" s="7" t="s">
        <v>68</v>
      </c>
      <c r="AY9" s="1" t="s">
        <v>98</v>
      </c>
    </row>
    <row r="10" spans="1:51" x14ac:dyDescent="0.25">
      <c r="A10" s="6">
        <v>5</v>
      </c>
      <c r="B10" s="7" t="s">
        <v>70</v>
      </c>
      <c r="C10" s="1" t="s">
        <v>116</v>
      </c>
      <c r="D10" s="1" t="s">
        <v>72</v>
      </c>
      <c r="E10" s="1" t="s">
        <v>73</v>
      </c>
      <c r="F10" s="8">
        <v>1.5</v>
      </c>
      <c r="G10" s="1" t="s">
        <v>74</v>
      </c>
      <c r="H10" s="1" t="s">
        <v>117</v>
      </c>
      <c r="I10" s="1" t="s">
        <v>76</v>
      </c>
      <c r="J10" s="9">
        <v>14200</v>
      </c>
      <c r="K10" s="9">
        <v>21300</v>
      </c>
      <c r="L10" s="8">
        <v>-42.38</v>
      </c>
      <c r="M10" s="8">
        <v>8182.04</v>
      </c>
      <c r="N10" s="8">
        <v>12273.06</v>
      </c>
      <c r="O10" s="1" t="s">
        <v>77</v>
      </c>
      <c r="P10" s="1" t="s">
        <v>77</v>
      </c>
      <c r="Q10" s="1" t="s">
        <v>77</v>
      </c>
      <c r="R10" s="1" t="s">
        <v>117</v>
      </c>
      <c r="S10" s="10">
        <v>61.4</v>
      </c>
      <c r="T10" s="6">
        <v>59</v>
      </c>
      <c r="U10" s="1" t="s">
        <v>118</v>
      </c>
      <c r="V10" s="1" t="s">
        <v>80</v>
      </c>
      <c r="W10" s="1" t="s">
        <v>81</v>
      </c>
      <c r="X10" s="1" t="s">
        <v>101</v>
      </c>
      <c r="Y10" s="1" t="s">
        <v>83</v>
      </c>
      <c r="Z10" s="1" t="s">
        <v>84</v>
      </c>
      <c r="AA10" s="1" t="s">
        <v>85</v>
      </c>
      <c r="AB10" s="1" t="s">
        <v>86</v>
      </c>
      <c r="AC10" s="1" t="s">
        <v>87</v>
      </c>
      <c r="AD10" s="1" t="s">
        <v>88</v>
      </c>
      <c r="AE10" s="1" t="s">
        <v>89</v>
      </c>
      <c r="AF10" s="1" t="s">
        <v>90</v>
      </c>
      <c r="AG10" s="1" t="s">
        <v>0</v>
      </c>
      <c r="AH10" s="1" t="s">
        <v>91</v>
      </c>
      <c r="AI10" s="1" t="s">
        <v>96</v>
      </c>
      <c r="AJ10" s="8">
        <v>1</v>
      </c>
      <c r="AK10" s="1" t="s">
        <v>93</v>
      </c>
      <c r="AL10" s="8">
        <v>40.6</v>
      </c>
      <c r="AM10" s="8">
        <v>42.5</v>
      </c>
      <c r="AN10" s="8">
        <v>36</v>
      </c>
      <c r="AO10" s="8">
        <v>15</v>
      </c>
      <c r="AP10" s="1" t="s">
        <v>119</v>
      </c>
      <c r="AQ10" s="1" t="s">
        <v>120</v>
      </c>
      <c r="AR10" s="1" t="s">
        <v>96</v>
      </c>
      <c r="AS10" s="1" t="s">
        <v>0</v>
      </c>
      <c r="AT10" s="1" t="s">
        <v>78</v>
      </c>
      <c r="AU10" s="8">
        <v>4</v>
      </c>
      <c r="AV10" s="1" t="s">
        <v>96</v>
      </c>
      <c r="AW10" s="7" t="s">
        <v>97</v>
      </c>
      <c r="AX10" s="7" t="s">
        <v>68</v>
      </c>
      <c r="AY10" s="1" t="s">
        <v>98</v>
      </c>
    </row>
    <row r="11" spans="1:51" x14ac:dyDescent="0.25">
      <c r="A11" s="6">
        <v>6</v>
      </c>
      <c r="B11" s="7" t="s">
        <v>70</v>
      </c>
      <c r="C11" s="1" t="s">
        <v>121</v>
      </c>
      <c r="D11" s="1" t="s">
        <v>72</v>
      </c>
      <c r="E11" s="1" t="s">
        <v>73</v>
      </c>
      <c r="F11" s="8">
        <v>1.51</v>
      </c>
      <c r="G11" s="1" t="s">
        <v>74</v>
      </c>
      <c r="H11" s="1" t="s">
        <v>117</v>
      </c>
      <c r="I11" s="1" t="s">
        <v>76</v>
      </c>
      <c r="J11" s="9">
        <v>14200</v>
      </c>
      <c r="K11" s="9">
        <v>21442</v>
      </c>
      <c r="L11" s="8">
        <v>-38.5</v>
      </c>
      <c r="M11" s="8">
        <v>8733</v>
      </c>
      <c r="N11" s="8">
        <v>13186.83</v>
      </c>
      <c r="O11" s="1" t="s">
        <v>77</v>
      </c>
      <c r="P11" s="1" t="s">
        <v>77</v>
      </c>
      <c r="Q11" s="1" t="s">
        <v>77</v>
      </c>
      <c r="R11" s="1" t="s">
        <v>78</v>
      </c>
      <c r="S11" s="10">
        <v>62.8</v>
      </c>
      <c r="T11" s="6">
        <v>56</v>
      </c>
      <c r="U11" s="1" t="s">
        <v>122</v>
      </c>
      <c r="V11" s="1" t="s">
        <v>80</v>
      </c>
      <c r="W11" s="1" t="s">
        <v>123</v>
      </c>
      <c r="X11" s="1" t="s">
        <v>82</v>
      </c>
      <c r="Y11" s="1" t="s">
        <v>104</v>
      </c>
      <c r="Z11" s="1" t="s">
        <v>104</v>
      </c>
      <c r="AA11" s="1" t="s">
        <v>85</v>
      </c>
      <c r="AB11" s="1" t="s">
        <v>124</v>
      </c>
      <c r="AC11" s="1" t="s">
        <v>104</v>
      </c>
      <c r="AD11" s="1" t="s">
        <v>88</v>
      </c>
      <c r="AE11" s="1" t="s">
        <v>89</v>
      </c>
      <c r="AF11" s="1" t="s">
        <v>90</v>
      </c>
      <c r="AG11" s="1" t="s">
        <v>0</v>
      </c>
      <c r="AH11" s="1" t="s">
        <v>125</v>
      </c>
      <c r="AI11" s="1" t="s">
        <v>126</v>
      </c>
      <c r="AJ11" s="8">
        <v>1.01</v>
      </c>
      <c r="AK11" s="1" t="s">
        <v>93</v>
      </c>
      <c r="AL11" s="8">
        <v>40.8</v>
      </c>
      <c r="AM11" s="8">
        <v>43</v>
      </c>
      <c r="AN11" s="8">
        <v>36.5</v>
      </c>
      <c r="AO11" s="8">
        <v>16.5</v>
      </c>
      <c r="AP11" s="1" t="s">
        <v>127</v>
      </c>
      <c r="AQ11" s="1" t="s">
        <v>128</v>
      </c>
      <c r="AR11" s="1" t="s">
        <v>96</v>
      </c>
      <c r="AS11" s="1" t="s">
        <v>0</v>
      </c>
      <c r="AT11" s="1" t="s">
        <v>78</v>
      </c>
      <c r="AU11" s="8">
        <v>3.5</v>
      </c>
      <c r="AV11" s="1" t="s">
        <v>96</v>
      </c>
      <c r="AW11" s="7" t="s">
        <v>97</v>
      </c>
      <c r="AX11" s="7" t="s">
        <v>68</v>
      </c>
      <c r="AY11" s="1" t="s">
        <v>98</v>
      </c>
    </row>
    <row r="12" spans="1:51" x14ac:dyDescent="0.25">
      <c r="A12" s="6">
        <v>7</v>
      </c>
      <c r="B12" s="7" t="s">
        <v>70</v>
      </c>
      <c r="C12" s="1" t="s">
        <v>129</v>
      </c>
      <c r="D12" s="1" t="s">
        <v>72</v>
      </c>
      <c r="E12" s="1" t="s">
        <v>73</v>
      </c>
      <c r="F12" s="8">
        <v>1.51</v>
      </c>
      <c r="G12" s="1" t="s">
        <v>74</v>
      </c>
      <c r="H12" s="1" t="s">
        <v>117</v>
      </c>
      <c r="I12" s="1" t="s">
        <v>76</v>
      </c>
      <c r="J12" s="9">
        <v>14200</v>
      </c>
      <c r="K12" s="9">
        <v>21442</v>
      </c>
      <c r="L12" s="8">
        <v>-35.81</v>
      </c>
      <c r="M12" s="8">
        <v>9114.98</v>
      </c>
      <c r="N12" s="8">
        <v>13763.62</v>
      </c>
      <c r="O12" s="1" t="s">
        <v>77</v>
      </c>
      <c r="P12" s="1" t="s">
        <v>77</v>
      </c>
      <c r="Q12" s="1" t="s">
        <v>77</v>
      </c>
      <c r="R12" s="1" t="s">
        <v>78</v>
      </c>
      <c r="S12" s="10">
        <v>62.6</v>
      </c>
      <c r="T12" s="6">
        <v>56</v>
      </c>
      <c r="U12" s="1" t="s">
        <v>100</v>
      </c>
      <c r="V12" s="1" t="s">
        <v>80</v>
      </c>
      <c r="W12" s="1" t="s">
        <v>81</v>
      </c>
      <c r="X12" s="1" t="s">
        <v>82</v>
      </c>
      <c r="Y12" s="1" t="s">
        <v>83</v>
      </c>
      <c r="Z12" s="1" t="s">
        <v>130</v>
      </c>
      <c r="AA12" s="1" t="s">
        <v>85</v>
      </c>
      <c r="AB12" s="1" t="s">
        <v>86</v>
      </c>
      <c r="AC12" s="1" t="s">
        <v>87</v>
      </c>
      <c r="AD12" s="1" t="s">
        <v>88</v>
      </c>
      <c r="AE12" s="1" t="s">
        <v>105</v>
      </c>
      <c r="AF12" s="1" t="s">
        <v>90</v>
      </c>
      <c r="AG12" s="1" t="s">
        <v>0</v>
      </c>
      <c r="AH12" s="1" t="s">
        <v>125</v>
      </c>
      <c r="AI12" s="1" t="s">
        <v>96</v>
      </c>
      <c r="AJ12" s="8">
        <v>1.01</v>
      </c>
      <c r="AK12" s="1" t="s">
        <v>93</v>
      </c>
      <c r="AL12" s="8">
        <v>40.8</v>
      </c>
      <c r="AM12" s="8">
        <v>43</v>
      </c>
      <c r="AN12" s="8">
        <v>36.5</v>
      </c>
      <c r="AO12" s="8">
        <v>16</v>
      </c>
      <c r="AP12" s="1" t="s">
        <v>131</v>
      </c>
      <c r="AQ12" s="1" t="s">
        <v>132</v>
      </c>
      <c r="AR12" s="1" t="s">
        <v>96</v>
      </c>
      <c r="AS12" s="1" t="s">
        <v>0</v>
      </c>
      <c r="AT12" s="1" t="s">
        <v>78</v>
      </c>
      <c r="AU12" s="8">
        <v>3.5</v>
      </c>
      <c r="AV12" s="1" t="s">
        <v>96</v>
      </c>
      <c r="AW12" s="7" t="s">
        <v>97</v>
      </c>
      <c r="AX12" s="7" t="s">
        <v>68</v>
      </c>
      <c r="AY12" s="1" t="s">
        <v>98</v>
      </c>
    </row>
    <row r="13" spans="1:51" x14ac:dyDescent="0.25">
      <c r="A13" s="6">
        <v>8</v>
      </c>
      <c r="B13" s="7" t="s">
        <v>70</v>
      </c>
      <c r="C13" s="1" t="s">
        <v>133</v>
      </c>
      <c r="D13" s="1" t="s">
        <v>72</v>
      </c>
      <c r="E13" s="1" t="s">
        <v>73</v>
      </c>
      <c r="F13" s="8">
        <v>1.6</v>
      </c>
      <c r="G13" s="1" t="s">
        <v>74</v>
      </c>
      <c r="H13" s="1" t="s">
        <v>117</v>
      </c>
      <c r="I13" s="1" t="s">
        <v>76</v>
      </c>
      <c r="J13" s="9">
        <v>14200</v>
      </c>
      <c r="K13" s="9">
        <v>22720</v>
      </c>
      <c r="L13" s="8">
        <v>-35.43</v>
      </c>
      <c r="M13" s="8">
        <v>9168.939999999999</v>
      </c>
      <c r="N13" s="8">
        <v>14670.3</v>
      </c>
      <c r="O13" s="1" t="s">
        <v>77</v>
      </c>
      <c r="P13" s="1" t="s">
        <v>77</v>
      </c>
      <c r="Q13" s="1" t="s">
        <v>77</v>
      </c>
      <c r="R13" s="1" t="s">
        <v>78</v>
      </c>
      <c r="S13" s="10">
        <v>62.7</v>
      </c>
      <c r="T13" s="6">
        <v>57</v>
      </c>
      <c r="U13" s="1" t="s">
        <v>134</v>
      </c>
      <c r="V13" s="1" t="s">
        <v>80</v>
      </c>
      <c r="W13" s="1" t="s">
        <v>104</v>
      </c>
      <c r="X13" s="1" t="s">
        <v>82</v>
      </c>
      <c r="Y13" s="1" t="s">
        <v>83</v>
      </c>
      <c r="Z13" s="1" t="s">
        <v>84</v>
      </c>
      <c r="AA13" s="1" t="s">
        <v>85</v>
      </c>
      <c r="AB13" s="1" t="s">
        <v>104</v>
      </c>
      <c r="AC13" s="1" t="s">
        <v>87</v>
      </c>
      <c r="AD13" s="1" t="s">
        <v>88</v>
      </c>
      <c r="AE13" s="1" t="s">
        <v>105</v>
      </c>
      <c r="AF13" s="1" t="s">
        <v>90</v>
      </c>
      <c r="AG13" s="1" t="s">
        <v>0</v>
      </c>
      <c r="AH13" s="1" t="s">
        <v>91</v>
      </c>
      <c r="AI13" s="1" t="s">
        <v>96</v>
      </c>
      <c r="AJ13" s="8">
        <v>1.01</v>
      </c>
      <c r="AK13" s="1" t="s">
        <v>93</v>
      </c>
      <c r="AL13" s="8">
        <v>40.8</v>
      </c>
      <c r="AM13" s="8">
        <v>43</v>
      </c>
      <c r="AN13" s="8">
        <v>36.5</v>
      </c>
      <c r="AO13" s="8">
        <v>16</v>
      </c>
      <c r="AP13" s="1" t="s">
        <v>135</v>
      </c>
      <c r="AQ13" s="1" t="s">
        <v>128</v>
      </c>
      <c r="AR13" s="1" t="s">
        <v>96</v>
      </c>
      <c r="AS13" s="1" t="s">
        <v>0</v>
      </c>
      <c r="AT13" s="1" t="s">
        <v>78</v>
      </c>
      <c r="AU13" s="8">
        <v>3.5</v>
      </c>
      <c r="AV13" s="1" t="s">
        <v>96</v>
      </c>
      <c r="AW13" s="7" t="s">
        <v>97</v>
      </c>
      <c r="AX13" s="7" t="s">
        <v>68</v>
      </c>
      <c r="AY13" s="1" t="s">
        <v>98</v>
      </c>
    </row>
    <row r="14" spans="1:51" x14ac:dyDescent="0.25">
      <c r="A14" s="6">
        <v>9</v>
      </c>
      <c r="B14" s="7" t="s">
        <v>70</v>
      </c>
      <c r="C14" s="1" t="s">
        <v>136</v>
      </c>
      <c r="D14" s="1" t="s">
        <v>72</v>
      </c>
      <c r="E14" s="1" t="s">
        <v>73</v>
      </c>
      <c r="F14" s="8">
        <v>1.6</v>
      </c>
      <c r="G14" s="1" t="s">
        <v>74</v>
      </c>
      <c r="H14" s="1" t="s">
        <v>137</v>
      </c>
      <c r="I14" s="1" t="s">
        <v>76</v>
      </c>
      <c r="J14" s="9">
        <v>12600</v>
      </c>
      <c r="K14" s="9">
        <v>20160</v>
      </c>
      <c r="L14" s="8">
        <v>-42.75</v>
      </c>
      <c r="M14" s="8">
        <v>7213.5</v>
      </c>
      <c r="N14" s="8">
        <v>11541.6</v>
      </c>
      <c r="O14" s="1" t="s">
        <v>77</v>
      </c>
      <c r="P14" s="1" t="s">
        <v>77</v>
      </c>
      <c r="Q14" s="1" t="s">
        <v>77</v>
      </c>
      <c r="R14" s="1" t="s">
        <v>78</v>
      </c>
      <c r="S14" s="10">
        <v>62.7</v>
      </c>
      <c r="T14" s="6">
        <v>55</v>
      </c>
      <c r="U14" s="1" t="s">
        <v>138</v>
      </c>
      <c r="V14" s="1" t="s">
        <v>80</v>
      </c>
      <c r="W14" s="1" t="s">
        <v>81</v>
      </c>
      <c r="X14" s="1" t="s">
        <v>82</v>
      </c>
      <c r="Y14" s="1" t="s">
        <v>83</v>
      </c>
      <c r="Z14" s="1" t="s">
        <v>84</v>
      </c>
      <c r="AA14" s="1" t="s">
        <v>85</v>
      </c>
      <c r="AB14" s="1" t="s">
        <v>86</v>
      </c>
      <c r="AC14" s="1" t="s">
        <v>87</v>
      </c>
      <c r="AD14" s="1" t="s">
        <v>88</v>
      </c>
      <c r="AE14" s="1" t="s">
        <v>89</v>
      </c>
      <c r="AF14" s="1" t="s">
        <v>90</v>
      </c>
      <c r="AG14" s="1" t="s">
        <v>0</v>
      </c>
      <c r="AH14" s="1" t="s">
        <v>125</v>
      </c>
      <c r="AI14" s="1" t="s">
        <v>92</v>
      </c>
      <c r="AJ14" s="8">
        <v>1.01</v>
      </c>
      <c r="AK14" s="1" t="s">
        <v>93</v>
      </c>
      <c r="AL14" s="8">
        <v>40.6</v>
      </c>
      <c r="AM14" s="8">
        <v>43</v>
      </c>
      <c r="AN14" s="8">
        <v>36.5</v>
      </c>
      <c r="AO14" s="8">
        <v>16.5</v>
      </c>
      <c r="AP14" s="1" t="s">
        <v>139</v>
      </c>
      <c r="AQ14" s="1" t="s">
        <v>128</v>
      </c>
      <c r="AR14" s="1" t="s">
        <v>96</v>
      </c>
      <c r="AS14" s="1" t="s">
        <v>0</v>
      </c>
      <c r="AT14" s="1" t="s">
        <v>78</v>
      </c>
      <c r="AU14" s="8">
        <v>3.5</v>
      </c>
      <c r="AV14" s="1" t="s">
        <v>96</v>
      </c>
      <c r="AW14" s="7" t="s">
        <v>97</v>
      </c>
      <c r="AX14" s="7" t="s">
        <v>68</v>
      </c>
      <c r="AY14" s="1" t="s">
        <v>98</v>
      </c>
    </row>
    <row r="15" spans="1:51" x14ac:dyDescent="0.25">
      <c r="A15" s="6">
        <v>10</v>
      </c>
      <c r="B15" s="7" t="s">
        <v>70</v>
      </c>
      <c r="C15" s="1" t="s">
        <v>140</v>
      </c>
      <c r="D15" s="1" t="s">
        <v>72</v>
      </c>
      <c r="E15" s="1" t="s">
        <v>73</v>
      </c>
      <c r="F15" s="8">
        <v>1.6</v>
      </c>
      <c r="G15" s="1" t="s">
        <v>74</v>
      </c>
      <c r="H15" s="1" t="s">
        <v>137</v>
      </c>
      <c r="I15" s="1" t="s">
        <v>76</v>
      </c>
      <c r="J15" s="9">
        <v>12600</v>
      </c>
      <c r="K15" s="9">
        <v>20160</v>
      </c>
      <c r="L15" s="8">
        <v>-37.21</v>
      </c>
      <c r="M15" s="8">
        <v>7911.54</v>
      </c>
      <c r="N15" s="8">
        <v>12658.46</v>
      </c>
      <c r="O15" s="1" t="s">
        <v>77</v>
      </c>
      <c r="P15" s="1" t="s">
        <v>77</v>
      </c>
      <c r="Q15" s="1" t="s">
        <v>77</v>
      </c>
      <c r="R15" s="1" t="s">
        <v>78</v>
      </c>
      <c r="S15" s="10">
        <v>62.4</v>
      </c>
      <c r="T15" s="6">
        <v>57</v>
      </c>
      <c r="U15" s="1" t="s">
        <v>141</v>
      </c>
      <c r="V15" s="1" t="s">
        <v>80</v>
      </c>
      <c r="W15" s="1" t="s">
        <v>104</v>
      </c>
      <c r="X15" s="1" t="s">
        <v>82</v>
      </c>
      <c r="Y15" s="1" t="s">
        <v>83</v>
      </c>
      <c r="Z15" s="1" t="s">
        <v>84</v>
      </c>
      <c r="AA15" s="1" t="s">
        <v>85</v>
      </c>
      <c r="AB15" s="1" t="s">
        <v>103</v>
      </c>
      <c r="AC15" s="1" t="s">
        <v>104</v>
      </c>
      <c r="AD15" s="1" t="s">
        <v>104</v>
      </c>
      <c r="AE15" s="1" t="s">
        <v>89</v>
      </c>
      <c r="AF15" s="1" t="s">
        <v>90</v>
      </c>
      <c r="AG15" s="1" t="s">
        <v>0</v>
      </c>
      <c r="AH15" s="1" t="s">
        <v>125</v>
      </c>
      <c r="AI15" s="1" t="s">
        <v>92</v>
      </c>
      <c r="AJ15" s="8">
        <v>1.01</v>
      </c>
      <c r="AK15" s="1" t="s">
        <v>93</v>
      </c>
      <c r="AL15" s="8">
        <v>40.6</v>
      </c>
      <c r="AM15" s="8">
        <v>42.5</v>
      </c>
      <c r="AN15" s="8">
        <v>36</v>
      </c>
      <c r="AO15" s="8">
        <v>15.5</v>
      </c>
      <c r="AP15" s="1" t="s">
        <v>142</v>
      </c>
      <c r="AQ15" s="1" t="s">
        <v>95</v>
      </c>
      <c r="AR15" s="1" t="s">
        <v>96</v>
      </c>
      <c r="AS15" s="1" t="s">
        <v>0</v>
      </c>
      <c r="AT15" s="1" t="s">
        <v>78</v>
      </c>
      <c r="AU15" s="8">
        <v>4</v>
      </c>
      <c r="AV15" s="1" t="s">
        <v>96</v>
      </c>
      <c r="AW15" s="7" t="s">
        <v>97</v>
      </c>
      <c r="AX15" s="7" t="s">
        <v>68</v>
      </c>
      <c r="AY15" s="1" t="s">
        <v>98</v>
      </c>
    </row>
    <row r="16" spans="1:51" x14ac:dyDescent="0.25">
      <c r="A16" s="6">
        <v>11</v>
      </c>
      <c r="B16" s="7" t="s">
        <v>70</v>
      </c>
      <c r="C16" s="1" t="s">
        <v>143</v>
      </c>
      <c r="D16" s="1" t="s">
        <v>72</v>
      </c>
      <c r="E16" s="1" t="s">
        <v>73</v>
      </c>
      <c r="F16" s="8">
        <v>1.5</v>
      </c>
      <c r="G16" s="1" t="s">
        <v>74</v>
      </c>
      <c r="H16" s="1" t="s">
        <v>137</v>
      </c>
      <c r="I16" s="1" t="s">
        <v>76</v>
      </c>
      <c r="J16" s="9">
        <v>12600</v>
      </c>
      <c r="K16" s="9">
        <v>18900</v>
      </c>
      <c r="L16" s="8">
        <v>-36.44</v>
      </c>
      <c r="M16" s="8">
        <v>8008.56</v>
      </c>
      <c r="N16" s="8">
        <v>12012.84</v>
      </c>
      <c r="O16" s="1" t="s">
        <v>77</v>
      </c>
      <c r="P16" s="1" t="s">
        <v>77</v>
      </c>
      <c r="Q16" s="1" t="s">
        <v>77</v>
      </c>
      <c r="R16" s="1" t="s">
        <v>78</v>
      </c>
      <c r="S16" s="10">
        <v>61.5</v>
      </c>
      <c r="T16" s="6">
        <v>59</v>
      </c>
      <c r="U16" s="1" t="s">
        <v>144</v>
      </c>
      <c r="V16" s="1" t="s">
        <v>80</v>
      </c>
      <c r="W16" s="1" t="s">
        <v>81</v>
      </c>
      <c r="X16" s="1" t="s">
        <v>101</v>
      </c>
      <c r="Y16" s="1" t="s">
        <v>102</v>
      </c>
      <c r="Z16" s="1" t="s">
        <v>84</v>
      </c>
      <c r="AA16" s="1" t="s">
        <v>85</v>
      </c>
      <c r="AB16" s="1" t="s">
        <v>103</v>
      </c>
      <c r="AC16" s="1" t="s">
        <v>114</v>
      </c>
      <c r="AD16" s="1" t="s">
        <v>88</v>
      </c>
      <c r="AE16" s="1" t="s">
        <v>89</v>
      </c>
      <c r="AF16" s="1" t="s">
        <v>90</v>
      </c>
      <c r="AG16" s="1" t="s">
        <v>0</v>
      </c>
      <c r="AH16" s="1" t="s">
        <v>91</v>
      </c>
      <c r="AI16" s="1" t="s">
        <v>96</v>
      </c>
      <c r="AJ16" s="8">
        <v>1.01</v>
      </c>
      <c r="AK16" s="1" t="s">
        <v>93</v>
      </c>
      <c r="AL16" s="8">
        <v>40.6</v>
      </c>
      <c r="AM16" s="8">
        <v>42.5</v>
      </c>
      <c r="AN16" s="8">
        <v>36</v>
      </c>
      <c r="AO16" s="8">
        <v>15</v>
      </c>
      <c r="AP16" s="1" t="s">
        <v>145</v>
      </c>
      <c r="AQ16" s="1" t="s">
        <v>128</v>
      </c>
      <c r="AR16" s="1" t="s">
        <v>96</v>
      </c>
      <c r="AS16" s="1" t="s">
        <v>0</v>
      </c>
      <c r="AT16" s="1" t="s">
        <v>78</v>
      </c>
      <c r="AU16" s="8">
        <v>4</v>
      </c>
      <c r="AV16" s="1" t="s">
        <v>96</v>
      </c>
      <c r="AW16" s="7" t="s">
        <v>97</v>
      </c>
      <c r="AX16" s="7" t="s">
        <v>68</v>
      </c>
      <c r="AY16" s="1" t="s">
        <v>98</v>
      </c>
    </row>
    <row r="17" spans="1:51" x14ac:dyDescent="0.25">
      <c r="A17" s="6">
        <v>12</v>
      </c>
      <c r="B17" s="7" t="s">
        <v>70</v>
      </c>
      <c r="C17" s="1" t="s">
        <v>146</v>
      </c>
      <c r="D17" s="1" t="s">
        <v>72</v>
      </c>
      <c r="E17" s="1" t="s">
        <v>73</v>
      </c>
      <c r="F17" s="8">
        <v>1.6</v>
      </c>
      <c r="G17" s="1" t="s">
        <v>74</v>
      </c>
      <c r="H17" s="1" t="s">
        <v>137</v>
      </c>
      <c r="I17" s="1" t="s">
        <v>76</v>
      </c>
      <c r="J17" s="9">
        <v>12600</v>
      </c>
      <c r="K17" s="9">
        <v>20160</v>
      </c>
      <c r="L17" s="8">
        <v>-35.53</v>
      </c>
      <c r="M17" s="8">
        <v>8123.22</v>
      </c>
      <c r="N17" s="8">
        <v>12997.15</v>
      </c>
      <c r="O17" s="1" t="s">
        <v>77</v>
      </c>
      <c r="P17" s="1" t="s">
        <v>77</v>
      </c>
      <c r="Q17" s="1" t="s">
        <v>77</v>
      </c>
      <c r="R17" s="1" t="s">
        <v>78</v>
      </c>
      <c r="S17" s="10">
        <v>60.9</v>
      </c>
      <c r="T17" s="6">
        <v>59</v>
      </c>
      <c r="U17" s="1" t="s">
        <v>147</v>
      </c>
      <c r="V17" s="1" t="s">
        <v>80</v>
      </c>
      <c r="W17" s="1" t="s">
        <v>104</v>
      </c>
      <c r="X17" s="1" t="s">
        <v>82</v>
      </c>
      <c r="Y17" s="1" t="s">
        <v>83</v>
      </c>
      <c r="Z17" s="1" t="s">
        <v>130</v>
      </c>
      <c r="AA17" s="1" t="s">
        <v>85</v>
      </c>
      <c r="AB17" s="1" t="s">
        <v>86</v>
      </c>
      <c r="AC17" s="1" t="s">
        <v>87</v>
      </c>
      <c r="AD17" s="1" t="s">
        <v>88</v>
      </c>
      <c r="AE17" s="1" t="s">
        <v>105</v>
      </c>
      <c r="AF17" s="1" t="s">
        <v>90</v>
      </c>
      <c r="AG17" s="1" t="s">
        <v>0</v>
      </c>
      <c r="AH17" s="1" t="s">
        <v>91</v>
      </c>
      <c r="AI17" s="1" t="s">
        <v>96</v>
      </c>
      <c r="AJ17" s="8">
        <v>1.01</v>
      </c>
      <c r="AK17" s="1" t="s">
        <v>106</v>
      </c>
      <c r="AL17" s="8">
        <v>40.6</v>
      </c>
      <c r="AM17" s="8">
        <v>42.5</v>
      </c>
      <c r="AN17" s="8">
        <v>35</v>
      </c>
      <c r="AO17" s="8">
        <v>14.5</v>
      </c>
      <c r="AP17" s="1" t="s">
        <v>131</v>
      </c>
      <c r="AQ17" s="1" t="s">
        <v>128</v>
      </c>
      <c r="AR17" s="1" t="s">
        <v>96</v>
      </c>
      <c r="AS17" s="1" t="s">
        <v>0</v>
      </c>
      <c r="AT17" s="1" t="s">
        <v>78</v>
      </c>
      <c r="AU17" s="8">
        <v>4</v>
      </c>
      <c r="AV17" s="1" t="s">
        <v>96</v>
      </c>
      <c r="AW17" s="7" t="s">
        <v>97</v>
      </c>
      <c r="AX17" s="7" t="s">
        <v>68</v>
      </c>
      <c r="AY17" s="1" t="s">
        <v>98</v>
      </c>
    </row>
    <row r="18" spans="1:51" x14ac:dyDescent="0.25">
      <c r="A18" s="6">
        <v>13</v>
      </c>
      <c r="B18" s="7" t="s">
        <v>70</v>
      </c>
      <c r="C18" s="1" t="s">
        <v>148</v>
      </c>
      <c r="D18" s="1" t="s">
        <v>72</v>
      </c>
      <c r="E18" s="1" t="s">
        <v>73</v>
      </c>
      <c r="F18" s="8">
        <v>1.51</v>
      </c>
      <c r="G18" s="1" t="s">
        <v>149</v>
      </c>
      <c r="H18" s="1" t="s">
        <v>75</v>
      </c>
      <c r="I18" s="1" t="s">
        <v>76</v>
      </c>
      <c r="J18" s="9">
        <v>13600</v>
      </c>
      <c r="K18" s="9">
        <v>20536</v>
      </c>
      <c r="L18" s="8">
        <v>-35.26</v>
      </c>
      <c r="M18" s="8">
        <v>8804.64</v>
      </c>
      <c r="N18" s="8">
        <v>13295.01</v>
      </c>
      <c r="O18" s="1" t="s">
        <v>77</v>
      </c>
      <c r="P18" s="1" t="s">
        <v>77</v>
      </c>
      <c r="Q18" s="1" t="s">
        <v>77</v>
      </c>
      <c r="R18" s="1" t="s">
        <v>78</v>
      </c>
      <c r="S18" s="10">
        <v>59.6</v>
      </c>
      <c r="T18" s="6">
        <v>60</v>
      </c>
      <c r="U18" s="1" t="s">
        <v>150</v>
      </c>
      <c r="V18" s="1" t="s">
        <v>80</v>
      </c>
      <c r="W18" s="1" t="s">
        <v>104</v>
      </c>
      <c r="X18" s="1" t="s">
        <v>82</v>
      </c>
      <c r="Y18" s="1" t="s">
        <v>83</v>
      </c>
      <c r="Z18" s="1" t="s">
        <v>130</v>
      </c>
      <c r="AA18" s="1" t="s">
        <v>85</v>
      </c>
      <c r="AB18" s="1" t="s">
        <v>103</v>
      </c>
      <c r="AC18" s="1" t="s">
        <v>87</v>
      </c>
      <c r="AD18" s="1" t="s">
        <v>88</v>
      </c>
      <c r="AE18" s="1" t="s">
        <v>89</v>
      </c>
      <c r="AF18" s="1" t="s">
        <v>90</v>
      </c>
      <c r="AG18" s="1" t="s">
        <v>0</v>
      </c>
      <c r="AH18" s="1" t="s">
        <v>125</v>
      </c>
      <c r="AI18" s="1" t="s">
        <v>96</v>
      </c>
      <c r="AJ18" s="8">
        <v>1</v>
      </c>
      <c r="AK18" s="1" t="s">
        <v>93</v>
      </c>
      <c r="AL18" s="8">
        <v>41</v>
      </c>
      <c r="AM18" s="8">
        <v>43.5</v>
      </c>
      <c r="AN18" s="8">
        <v>32.5</v>
      </c>
      <c r="AO18" s="8">
        <v>13</v>
      </c>
      <c r="AP18" s="1" t="s">
        <v>151</v>
      </c>
      <c r="AQ18" s="1" t="s">
        <v>111</v>
      </c>
      <c r="AR18" s="1" t="s">
        <v>96</v>
      </c>
      <c r="AS18" s="1" t="s">
        <v>0</v>
      </c>
      <c r="AT18" s="1" t="s">
        <v>78</v>
      </c>
      <c r="AU18" s="8">
        <v>3</v>
      </c>
      <c r="AV18" s="1" t="s">
        <v>96</v>
      </c>
      <c r="AW18" s="7" t="s">
        <v>97</v>
      </c>
      <c r="AX18" s="7" t="s">
        <v>68</v>
      </c>
      <c r="AY18" s="1" t="s">
        <v>98</v>
      </c>
    </row>
    <row r="19" spans="1:51" x14ac:dyDescent="0.25">
      <c r="A19" s="6">
        <v>14</v>
      </c>
      <c r="B19" s="7" t="s">
        <v>70</v>
      </c>
      <c r="C19" s="1" t="s">
        <v>152</v>
      </c>
      <c r="D19" s="1" t="s">
        <v>72</v>
      </c>
      <c r="E19" s="1" t="s">
        <v>73</v>
      </c>
      <c r="F19" s="8">
        <v>1.5</v>
      </c>
      <c r="G19" s="1" t="s">
        <v>149</v>
      </c>
      <c r="H19" s="1" t="s">
        <v>75</v>
      </c>
      <c r="I19" s="1" t="s">
        <v>76</v>
      </c>
      <c r="J19" s="9">
        <v>13600</v>
      </c>
      <c r="K19" s="9">
        <v>20400</v>
      </c>
      <c r="L19" s="8">
        <v>-33.17</v>
      </c>
      <c r="M19" s="8">
        <v>9088.880000000001</v>
      </c>
      <c r="N19" s="8">
        <v>13633.32</v>
      </c>
      <c r="O19" s="1" t="s">
        <v>77</v>
      </c>
      <c r="P19" s="1" t="s">
        <v>77</v>
      </c>
      <c r="Q19" s="1" t="s">
        <v>77</v>
      </c>
      <c r="R19" s="1" t="s">
        <v>78</v>
      </c>
      <c r="S19" s="10">
        <v>61.2</v>
      </c>
      <c r="T19" s="6">
        <v>57</v>
      </c>
      <c r="U19" s="1" t="s">
        <v>153</v>
      </c>
      <c r="V19" s="1" t="s">
        <v>80</v>
      </c>
      <c r="W19" s="1" t="s">
        <v>81</v>
      </c>
      <c r="X19" s="1" t="s">
        <v>82</v>
      </c>
      <c r="Y19" s="1" t="s">
        <v>83</v>
      </c>
      <c r="Z19" s="1" t="s">
        <v>84</v>
      </c>
      <c r="AA19" s="1" t="s">
        <v>85</v>
      </c>
      <c r="AB19" s="1" t="s">
        <v>86</v>
      </c>
      <c r="AC19" s="1" t="s">
        <v>87</v>
      </c>
      <c r="AD19" s="1" t="s">
        <v>88</v>
      </c>
      <c r="AE19" s="1" t="s">
        <v>89</v>
      </c>
      <c r="AF19" s="1" t="s">
        <v>90</v>
      </c>
      <c r="AG19" s="1" t="s">
        <v>0</v>
      </c>
      <c r="AH19" s="1" t="s">
        <v>91</v>
      </c>
      <c r="AI19" s="1" t="s">
        <v>96</v>
      </c>
      <c r="AJ19" s="8">
        <v>1.01</v>
      </c>
      <c r="AK19" s="1" t="s">
        <v>93</v>
      </c>
      <c r="AL19" s="8">
        <v>41.4</v>
      </c>
      <c r="AM19" s="8">
        <v>44</v>
      </c>
      <c r="AN19" s="8">
        <v>32</v>
      </c>
      <c r="AO19" s="8">
        <v>13.5</v>
      </c>
      <c r="AP19" s="1" t="s">
        <v>154</v>
      </c>
      <c r="AQ19" s="1" t="s">
        <v>111</v>
      </c>
      <c r="AR19" s="1" t="s">
        <v>96</v>
      </c>
      <c r="AS19" s="1" t="s">
        <v>0</v>
      </c>
      <c r="AT19" s="1" t="s">
        <v>78</v>
      </c>
      <c r="AU19" s="8">
        <v>3.5</v>
      </c>
      <c r="AV19" s="1" t="s">
        <v>96</v>
      </c>
      <c r="AW19" s="7" t="s">
        <v>97</v>
      </c>
      <c r="AX19" s="7" t="s">
        <v>68</v>
      </c>
      <c r="AY19" s="1" t="s">
        <v>98</v>
      </c>
    </row>
    <row r="20" spans="1:51" x14ac:dyDescent="0.25">
      <c r="A20" s="6">
        <v>15</v>
      </c>
      <c r="B20" s="7" t="s">
        <v>70</v>
      </c>
      <c r="C20" s="1" t="s">
        <v>155</v>
      </c>
      <c r="D20" s="1" t="s">
        <v>72</v>
      </c>
      <c r="E20" s="1" t="s">
        <v>73</v>
      </c>
      <c r="F20" s="8">
        <v>1.51</v>
      </c>
      <c r="G20" s="1" t="s">
        <v>149</v>
      </c>
      <c r="H20" s="1" t="s">
        <v>117</v>
      </c>
      <c r="I20" s="1" t="s">
        <v>76</v>
      </c>
      <c r="J20" s="9">
        <v>12800</v>
      </c>
      <c r="K20" s="9">
        <v>19328</v>
      </c>
      <c r="L20" s="8">
        <v>-47</v>
      </c>
      <c r="M20" s="8">
        <v>6784</v>
      </c>
      <c r="N20" s="8">
        <v>10243.84</v>
      </c>
      <c r="O20" s="1" t="s">
        <v>77</v>
      </c>
      <c r="P20" s="1" t="s">
        <v>77</v>
      </c>
      <c r="Q20" s="1" t="s">
        <v>77</v>
      </c>
      <c r="R20" s="1" t="s">
        <v>156</v>
      </c>
      <c r="S20" s="10">
        <v>62.8</v>
      </c>
      <c r="T20" s="6">
        <v>58</v>
      </c>
      <c r="U20" s="1" t="s">
        <v>157</v>
      </c>
      <c r="V20" s="1" t="s">
        <v>80</v>
      </c>
      <c r="W20" s="1" t="s">
        <v>81</v>
      </c>
      <c r="X20" s="1" t="s">
        <v>82</v>
      </c>
      <c r="Y20" s="1" t="s">
        <v>83</v>
      </c>
      <c r="Z20" s="1" t="s">
        <v>84</v>
      </c>
      <c r="AA20" s="1" t="s">
        <v>85</v>
      </c>
      <c r="AB20" s="1" t="s">
        <v>124</v>
      </c>
      <c r="AC20" s="1" t="s">
        <v>114</v>
      </c>
      <c r="AD20" s="1" t="s">
        <v>88</v>
      </c>
      <c r="AE20" s="1" t="s">
        <v>89</v>
      </c>
      <c r="AF20" s="1" t="s">
        <v>90</v>
      </c>
      <c r="AG20" s="1" t="s">
        <v>0</v>
      </c>
      <c r="AH20" s="1" t="s">
        <v>91</v>
      </c>
      <c r="AI20" s="1" t="s">
        <v>92</v>
      </c>
      <c r="AJ20" s="8">
        <v>1.01</v>
      </c>
      <c r="AK20" s="1" t="s">
        <v>106</v>
      </c>
      <c r="AL20" s="8">
        <v>41.6</v>
      </c>
      <c r="AM20" s="8">
        <v>44.5</v>
      </c>
      <c r="AN20" s="8">
        <v>34.5</v>
      </c>
      <c r="AO20" s="8">
        <v>14.5</v>
      </c>
      <c r="AP20" s="1" t="s">
        <v>158</v>
      </c>
      <c r="AQ20" s="1" t="s">
        <v>159</v>
      </c>
      <c r="AR20" s="1" t="s">
        <v>96</v>
      </c>
      <c r="AS20" s="1" t="s">
        <v>160</v>
      </c>
      <c r="AT20" s="1" t="s">
        <v>78</v>
      </c>
      <c r="AU20" s="8">
        <v>4</v>
      </c>
      <c r="AV20" s="1" t="s">
        <v>96</v>
      </c>
      <c r="AW20" s="7" t="s">
        <v>97</v>
      </c>
      <c r="AX20" s="7" t="s">
        <v>68</v>
      </c>
      <c r="AY20" s="1" t="s">
        <v>98</v>
      </c>
    </row>
    <row r="21" spans="1:51" x14ac:dyDescent="0.25">
      <c r="A21" s="6">
        <v>16</v>
      </c>
      <c r="B21" s="7" t="s">
        <v>70</v>
      </c>
      <c r="C21" s="1" t="s">
        <v>161</v>
      </c>
      <c r="D21" s="1" t="s">
        <v>72</v>
      </c>
      <c r="E21" s="1" t="s">
        <v>73</v>
      </c>
      <c r="F21" s="8">
        <v>1.51</v>
      </c>
      <c r="G21" s="1" t="s">
        <v>149</v>
      </c>
      <c r="H21" s="1" t="s">
        <v>117</v>
      </c>
      <c r="I21" s="1" t="s">
        <v>76</v>
      </c>
      <c r="J21" s="9">
        <v>12800</v>
      </c>
      <c r="K21" s="9">
        <v>19328</v>
      </c>
      <c r="L21" s="8">
        <v>-39.92</v>
      </c>
      <c r="M21" s="8">
        <v>7690.24</v>
      </c>
      <c r="N21" s="8">
        <v>11612.26</v>
      </c>
      <c r="O21" s="1" t="s">
        <v>77</v>
      </c>
      <c r="P21" s="1" t="s">
        <v>77</v>
      </c>
      <c r="Q21" s="1" t="s">
        <v>77</v>
      </c>
      <c r="R21" s="1" t="s">
        <v>78</v>
      </c>
      <c r="S21" s="10">
        <v>62.6</v>
      </c>
      <c r="T21" s="6">
        <v>57</v>
      </c>
      <c r="U21" s="1" t="s">
        <v>162</v>
      </c>
      <c r="V21" s="1" t="s">
        <v>80</v>
      </c>
      <c r="W21" s="1" t="s">
        <v>123</v>
      </c>
      <c r="X21" s="1" t="s">
        <v>82</v>
      </c>
      <c r="Y21" s="1" t="s">
        <v>83</v>
      </c>
      <c r="Z21" s="1" t="s">
        <v>84</v>
      </c>
      <c r="AA21" s="1" t="s">
        <v>85</v>
      </c>
      <c r="AB21" s="1" t="s">
        <v>124</v>
      </c>
      <c r="AC21" s="1" t="s">
        <v>87</v>
      </c>
      <c r="AD21" s="1" t="s">
        <v>88</v>
      </c>
      <c r="AE21" s="1" t="s">
        <v>89</v>
      </c>
      <c r="AF21" s="1" t="s">
        <v>90</v>
      </c>
      <c r="AG21" s="1" t="s">
        <v>0</v>
      </c>
      <c r="AH21" s="1" t="s">
        <v>91</v>
      </c>
      <c r="AI21" s="1" t="s">
        <v>163</v>
      </c>
      <c r="AJ21" s="8">
        <v>1.01</v>
      </c>
      <c r="AK21" s="1" t="s">
        <v>106</v>
      </c>
      <c r="AL21" s="8">
        <v>41.6</v>
      </c>
      <c r="AM21" s="8">
        <v>44.5</v>
      </c>
      <c r="AN21" s="8">
        <v>34</v>
      </c>
      <c r="AO21" s="8">
        <v>14.5</v>
      </c>
      <c r="AP21" s="1" t="s">
        <v>164</v>
      </c>
      <c r="AQ21" s="1" t="s">
        <v>165</v>
      </c>
      <c r="AR21" s="1" t="s">
        <v>96</v>
      </c>
      <c r="AS21" s="1" t="s">
        <v>0</v>
      </c>
      <c r="AT21" s="1" t="s">
        <v>78</v>
      </c>
      <c r="AU21" s="8">
        <v>4</v>
      </c>
      <c r="AV21" s="1" t="s">
        <v>96</v>
      </c>
      <c r="AW21" s="7" t="s">
        <v>97</v>
      </c>
      <c r="AX21" s="7" t="s">
        <v>68</v>
      </c>
      <c r="AY21" s="1" t="s">
        <v>98</v>
      </c>
    </row>
    <row r="22" spans="1:51" x14ac:dyDescent="0.25">
      <c r="A22" s="6">
        <v>17</v>
      </c>
      <c r="B22" s="7" t="s">
        <v>70</v>
      </c>
      <c r="C22" s="1" t="s">
        <v>166</v>
      </c>
      <c r="D22" s="1" t="s">
        <v>72</v>
      </c>
      <c r="E22" s="1" t="s">
        <v>73</v>
      </c>
      <c r="F22" s="8">
        <v>1.51</v>
      </c>
      <c r="G22" s="1" t="s">
        <v>149</v>
      </c>
      <c r="H22" s="1" t="s">
        <v>117</v>
      </c>
      <c r="I22" s="1" t="s">
        <v>76</v>
      </c>
      <c r="J22" s="9">
        <v>12800</v>
      </c>
      <c r="K22" s="9">
        <v>19328</v>
      </c>
      <c r="L22" s="8">
        <v>-37.24</v>
      </c>
      <c r="M22" s="8">
        <v>8033.28</v>
      </c>
      <c r="N22" s="8">
        <v>12130.25</v>
      </c>
      <c r="O22" s="1" t="s">
        <v>77</v>
      </c>
      <c r="P22" s="1" t="s">
        <v>77</v>
      </c>
      <c r="Q22" s="1" t="s">
        <v>77</v>
      </c>
      <c r="R22" s="1" t="s">
        <v>78</v>
      </c>
      <c r="S22" s="10">
        <v>61.1</v>
      </c>
      <c r="T22" s="6">
        <v>58</v>
      </c>
      <c r="U22" s="1" t="s">
        <v>167</v>
      </c>
      <c r="V22" s="1" t="s">
        <v>80</v>
      </c>
      <c r="W22" s="1" t="s">
        <v>104</v>
      </c>
      <c r="X22" s="1" t="s">
        <v>82</v>
      </c>
      <c r="Y22" s="1" t="s">
        <v>83</v>
      </c>
      <c r="Z22" s="1" t="s">
        <v>84</v>
      </c>
      <c r="AA22" s="1" t="s">
        <v>85</v>
      </c>
      <c r="AB22" s="1" t="s">
        <v>104</v>
      </c>
      <c r="AC22" s="1" t="s">
        <v>87</v>
      </c>
      <c r="AD22" s="1" t="s">
        <v>88</v>
      </c>
      <c r="AE22" s="1" t="s">
        <v>89</v>
      </c>
      <c r="AF22" s="1" t="s">
        <v>90</v>
      </c>
      <c r="AG22" s="1" t="s">
        <v>0</v>
      </c>
      <c r="AH22" s="1" t="s">
        <v>91</v>
      </c>
      <c r="AI22" s="1" t="s">
        <v>96</v>
      </c>
      <c r="AJ22" s="8">
        <v>1.01</v>
      </c>
      <c r="AK22" s="1" t="s">
        <v>106</v>
      </c>
      <c r="AL22" s="8">
        <v>40.6</v>
      </c>
      <c r="AM22" s="8">
        <v>42.5</v>
      </c>
      <c r="AN22" s="8">
        <v>35.5</v>
      </c>
      <c r="AO22" s="8">
        <v>15</v>
      </c>
      <c r="AP22" s="1" t="s">
        <v>168</v>
      </c>
      <c r="AQ22" s="1" t="s">
        <v>159</v>
      </c>
      <c r="AR22" s="1" t="s">
        <v>96</v>
      </c>
      <c r="AS22" s="1" t="s">
        <v>0</v>
      </c>
      <c r="AT22" s="1" t="s">
        <v>169</v>
      </c>
      <c r="AU22" s="8">
        <v>3.5</v>
      </c>
      <c r="AV22" s="1" t="s">
        <v>96</v>
      </c>
      <c r="AW22" s="7" t="s">
        <v>97</v>
      </c>
      <c r="AX22" s="7" t="s">
        <v>68</v>
      </c>
      <c r="AY22" s="1" t="s">
        <v>98</v>
      </c>
    </row>
    <row r="23" spans="1:51" x14ac:dyDescent="0.25">
      <c r="A23" s="6">
        <v>18</v>
      </c>
      <c r="B23" s="7" t="s">
        <v>70</v>
      </c>
      <c r="C23" s="1" t="s">
        <v>170</v>
      </c>
      <c r="D23" s="1" t="s">
        <v>72</v>
      </c>
      <c r="E23" s="1" t="s">
        <v>73</v>
      </c>
      <c r="F23" s="8">
        <v>1.51</v>
      </c>
      <c r="G23" s="1" t="s">
        <v>149</v>
      </c>
      <c r="H23" s="1" t="s">
        <v>137</v>
      </c>
      <c r="I23" s="1" t="s">
        <v>76</v>
      </c>
      <c r="J23" s="9">
        <v>11500</v>
      </c>
      <c r="K23" s="9">
        <v>17365</v>
      </c>
      <c r="L23" s="8">
        <v>-42.14</v>
      </c>
      <c r="M23" s="8">
        <v>6653.9</v>
      </c>
      <c r="N23" s="8">
        <v>10047.39</v>
      </c>
      <c r="O23" s="1" t="s">
        <v>77</v>
      </c>
      <c r="P23" s="1" t="s">
        <v>77</v>
      </c>
      <c r="Q23" s="1" t="s">
        <v>77</v>
      </c>
      <c r="R23" s="1" t="s">
        <v>117</v>
      </c>
      <c r="S23" s="10">
        <v>62.4</v>
      </c>
      <c r="T23" s="6">
        <v>56</v>
      </c>
      <c r="U23" s="1" t="s">
        <v>171</v>
      </c>
      <c r="V23" s="1" t="s">
        <v>80</v>
      </c>
      <c r="W23" s="1" t="s">
        <v>123</v>
      </c>
      <c r="X23" s="1" t="s">
        <v>101</v>
      </c>
      <c r="Y23" s="1" t="s">
        <v>83</v>
      </c>
      <c r="Z23" s="1" t="s">
        <v>84</v>
      </c>
      <c r="AA23" s="1" t="s">
        <v>85</v>
      </c>
      <c r="AB23" s="1" t="s">
        <v>86</v>
      </c>
      <c r="AC23" s="1" t="s">
        <v>104</v>
      </c>
      <c r="AD23" s="1" t="s">
        <v>88</v>
      </c>
      <c r="AE23" s="1" t="s">
        <v>89</v>
      </c>
      <c r="AF23" s="1" t="s">
        <v>90</v>
      </c>
      <c r="AG23" s="1" t="s">
        <v>0</v>
      </c>
      <c r="AH23" s="1" t="s">
        <v>91</v>
      </c>
      <c r="AI23" s="1" t="s">
        <v>92</v>
      </c>
      <c r="AJ23" s="8">
        <v>1</v>
      </c>
      <c r="AK23" s="1" t="s">
        <v>93</v>
      </c>
      <c r="AL23" s="8">
        <v>40.6</v>
      </c>
      <c r="AM23" s="8">
        <v>43</v>
      </c>
      <c r="AN23" s="8">
        <v>36.5</v>
      </c>
      <c r="AO23" s="8">
        <v>16.5</v>
      </c>
      <c r="AP23" s="1" t="s">
        <v>172</v>
      </c>
      <c r="AQ23" s="1" t="s">
        <v>128</v>
      </c>
      <c r="AR23" s="1" t="s">
        <v>96</v>
      </c>
      <c r="AS23" s="1" t="s">
        <v>0</v>
      </c>
      <c r="AT23" s="1" t="s">
        <v>78</v>
      </c>
      <c r="AU23" s="8">
        <v>3.5</v>
      </c>
      <c r="AV23" s="1" t="s">
        <v>96</v>
      </c>
      <c r="AW23" s="7" t="s">
        <v>97</v>
      </c>
      <c r="AX23" s="7" t="s">
        <v>68</v>
      </c>
      <c r="AY23" s="1" t="s">
        <v>98</v>
      </c>
    </row>
    <row r="24" spans="1:51" x14ac:dyDescent="0.25">
      <c r="A24" s="6">
        <v>19</v>
      </c>
      <c r="B24" s="7" t="s">
        <v>70</v>
      </c>
      <c r="C24" s="1" t="s">
        <v>173</v>
      </c>
      <c r="D24" s="1" t="s">
        <v>72</v>
      </c>
      <c r="E24" s="1" t="s">
        <v>73</v>
      </c>
      <c r="F24" s="8">
        <v>1.5</v>
      </c>
      <c r="G24" s="1" t="s">
        <v>149</v>
      </c>
      <c r="H24" s="1" t="s">
        <v>137</v>
      </c>
      <c r="I24" s="1" t="s">
        <v>76</v>
      </c>
      <c r="J24" s="9">
        <v>11500</v>
      </c>
      <c r="K24" s="9">
        <v>17250</v>
      </c>
      <c r="L24" s="8">
        <v>-41.6</v>
      </c>
      <c r="M24" s="8">
        <v>6716</v>
      </c>
      <c r="N24" s="8">
        <v>10074</v>
      </c>
      <c r="O24" s="1" t="s">
        <v>77</v>
      </c>
      <c r="P24" s="1" t="s">
        <v>77</v>
      </c>
      <c r="Q24" s="1" t="s">
        <v>77</v>
      </c>
      <c r="R24" s="1" t="s">
        <v>78</v>
      </c>
      <c r="S24" s="10">
        <v>63.1</v>
      </c>
      <c r="T24" s="6">
        <v>55</v>
      </c>
      <c r="U24" s="1" t="s">
        <v>174</v>
      </c>
      <c r="V24" s="1" t="s">
        <v>80</v>
      </c>
      <c r="W24" s="1" t="s">
        <v>123</v>
      </c>
      <c r="X24" s="1" t="s">
        <v>82</v>
      </c>
      <c r="Y24" s="1" t="s">
        <v>83</v>
      </c>
      <c r="Z24" s="1" t="s">
        <v>84</v>
      </c>
      <c r="AA24" s="1" t="s">
        <v>85</v>
      </c>
      <c r="AB24" s="1" t="s">
        <v>124</v>
      </c>
      <c r="AC24" s="1" t="s">
        <v>114</v>
      </c>
      <c r="AD24" s="1" t="s">
        <v>88</v>
      </c>
      <c r="AE24" s="1" t="s">
        <v>89</v>
      </c>
      <c r="AF24" s="1" t="s">
        <v>90</v>
      </c>
      <c r="AG24" s="1" t="s">
        <v>0</v>
      </c>
      <c r="AH24" s="1" t="s">
        <v>91</v>
      </c>
      <c r="AI24" s="1" t="s">
        <v>126</v>
      </c>
      <c r="AJ24" s="8">
        <v>1.01</v>
      </c>
      <c r="AK24" s="1" t="s">
        <v>106</v>
      </c>
      <c r="AL24" s="8">
        <v>40.6</v>
      </c>
      <c r="AM24" s="8">
        <v>42.5</v>
      </c>
      <c r="AN24" s="8">
        <v>36.5</v>
      </c>
      <c r="AO24" s="8">
        <v>16.5</v>
      </c>
      <c r="AP24" s="1" t="s">
        <v>175</v>
      </c>
      <c r="AQ24" s="1" t="s">
        <v>120</v>
      </c>
      <c r="AR24" s="1" t="s">
        <v>96</v>
      </c>
      <c r="AS24" s="1" t="s">
        <v>0</v>
      </c>
      <c r="AT24" s="1" t="s">
        <v>78</v>
      </c>
      <c r="AU24" s="8">
        <v>3.5</v>
      </c>
      <c r="AV24" s="1" t="s">
        <v>96</v>
      </c>
      <c r="AW24" s="7" t="s">
        <v>97</v>
      </c>
      <c r="AX24" s="7" t="s">
        <v>68</v>
      </c>
      <c r="AY24" s="1" t="s">
        <v>98</v>
      </c>
    </row>
    <row r="25" spans="1:51" x14ac:dyDescent="0.25">
      <c r="A25" s="6">
        <v>20</v>
      </c>
      <c r="B25" s="7" t="s">
        <v>70</v>
      </c>
      <c r="C25" s="1" t="s">
        <v>176</v>
      </c>
      <c r="D25" s="1" t="s">
        <v>72</v>
      </c>
      <c r="E25" s="1" t="s">
        <v>73</v>
      </c>
      <c r="F25" s="8">
        <v>1.61</v>
      </c>
      <c r="G25" s="1" t="s">
        <v>149</v>
      </c>
      <c r="H25" s="1" t="s">
        <v>137</v>
      </c>
      <c r="I25" s="1" t="s">
        <v>76</v>
      </c>
      <c r="J25" s="9">
        <v>11500</v>
      </c>
      <c r="K25" s="9">
        <v>18515</v>
      </c>
      <c r="L25" s="8">
        <v>-37.39</v>
      </c>
      <c r="M25" s="8">
        <v>7200.15</v>
      </c>
      <c r="N25" s="8">
        <v>11592.24</v>
      </c>
      <c r="O25" s="1" t="s">
        <v>77</v>
      </c>
      <c r="P25" s="1" t="s">
        <v>77</v>
      </c>
      <c r="Q25" s="1" t="s">
        <v>77</v>
      </c>
      <c r="R25" s="1" t="s">
        <v>78</v>
      </c>
      <c r="S25" s="10">
        <v>61.8</v>
      </c>
      <c r="T25" s="6">
        <v>59</v>
      </c>
      <c r="U25" s="1" t="s">
        <v>177</v>
      </c>
      <c r="V25" s="1" t="s">
        <v>80</v>
      </c>
      <c r="W25" s="1" t="s">
        <v>178</v>
      </c>
      <c r="X25" s="1" t="s">
        <v>82</v>
      </c>
      <c r="Y25" s="1" t="s">
        <v>83</v>
      </c>
      <c r="Z25" s="1" t="s">
        <v>84</v>
      </c>
      <c r="AA25" s="1" t="s">
        <v>85</v>
      </c>
      <c r="AB25" s="1" t="s">
        <v>86</v>
      </c>
      <c r="AC25" s="1" t="s">
        <v>87</v>
      </c>
      <c r="AD25" s="1" t="s">
        <v>88</v>
      </c>
      <c r="AE25" s="1" t="s">
        <v>89</v>
      </c>
      <c r="AF25" s="1" t="s">
        <v>90</v>
      </c>
      <c r="AG25" s="1" t="s">
        <v>0</v>
      </c>
      <c r="AH25" s="1" t="s">
        <v>91</v>
      </c>
      <c r="AI25" s="1" t="s">
        <v>126</v>
      </c>
      <c r="AJ25" s="8">
        <v>1.01</v>
      </c>
      <c r="AK25" s="1" t="s">
        <v>93</v>
      </c>
      <c r="AL25" s="8">
        <v>41.4</v>
      </c>
      <c r="AM25" s="8">
        <v>44</v>
      </c>
      <c r="AN25" s="8">
        <v>34.5</v>
      </c>
      <c r="AO25" s="8">
        <v>14</v>
      </c>
      <c r="AP25" s="1" t="s">
        <v>179</v>
      </c>
      <c r="AQ25" s="1" t="s">
        <v>120</v>
      </c>
      <c r="AR25" s="1" t="s">
        <v>96</v>
      </c>
      <c r="AS25" s="1" t="s">
        <v>0</v>
      </c>
      <c r="AT25" s="1" t="s">
        <v>78</v>
      </c>
      <c r="AU25" s="8">
        <v>4</v>
      </c>
      <c r="AV25" s="1" t="s">
        <v>96</v>
      </c>
      <c r="AW25" s="7" t="s">
        <v>97</v>
      </c>
      <c r="AX25" s="7" t="s">
        <v>68</v>
      </c>
      <c r="AY25" s="1" t="s">
        <v>98</v>
      </c>
    </row>
    <row r="26" spans="1:51" x14ac:dyDescent="0.25">
      <c r="A26" s="6">
        <v>21</v>
      </c>
      <c r="B26" s="7" t="s">
        <v>70</v>
      </c>
      <c r="C26" s="1" t="s">
        <v>180</v>
      </c>
      <c r="D26" s="1" t="s">
        <v>72</v>
      </c>
      <c r="E26" s="1" t="s">
        <v>73</v>
      </c>
      <c r="F26" s="8">
        <v>1.5</v>
      </c>
      <c r="G26" s="1" t="s">
        <v>181</v>
      </c>
      <c r="H26" s="1" t="s">
        <v>75</v>
      </c>
      <c r="I26" s="1" t="s">
        <v>76</v>
      </c>
      <c r="J26" s="9">
        <v>10700</v>
      </c>
      <c r="K26" s="9">
        <v>16050</v>
      </c>
      <c r="L26" s="8">
        <v>-46.31</v>
      </c>
      <c r="M26" s="8">
        <v>5744.83</v>
      </c>
      <c r="N26" s="8">
        <v>8617.25</v>
      </c>
      <c r="O26" s="1" t="s">
        <v>77</v>
      </c>
      <c r="P26" s="1" t="s">
        <v>77</v>
      </c>
      <c r="Q26" s="1" t="s">
        <v>77</v>
      </c>
      <c r="R26" s="1" t="s">
        <v>78</v>
      </c>
      <c r="S26" s="10">
        <v>60.8</v>
      </c>
      <c r="T26" s="6">
        <v>59</v>
      </c>
      <c r="U26" s="1" t="s">
        <v>182</v>
      </c>
      <c r="V26" s="1" t="s">
        <v>80</v>
      </c>
      <c r="W26" s="1" t="s">
        <v>123</v>
      </c>
      <c r="X26" s="1" t="s">
        <v>82</v>
      </c>
      <c r="Y26" s="1" t="s">
        <v>83</v>
      </c>
      <c r="Z26" s="1" t="s">
        <v>84</v>
      </c>
      <c r="AA26" s="1" t="s">
        <v>85</v>
      </c>
      <c r="AB26" s="1" t="s">
        <v>183</v>
      </c>
      <c r="AC26" s="1" t="s">
        <v>114</v>
      </c>
      <c r="AD26" s="1" t="s">
        <v>88</v>
      </c>
      <c r="AE26" s="1" t="s">
        <v>89</v>
      </c>
      <c r="AF26" s="1" t="s">
        <v>90</v>
      </c>
      <c r="AG26" s="1" t="s">
        <v>0</v>
      </c>
      <c r="AH26" s="1" t="s">
        <v>91</v>
      </c>
      <c r="AI26" s="1" t="s">
        <v>184</v>
      </c>
      <c r="AJ26" s="8">
        <v>1.01</v>
      </c>
      <c r="AK26" s="1" t="s">
        <v>185</v>
      </c>
      <c r="AL26" s="8">
        <v>41</v>
      </c>
      <c r="AM26" s="8">
        <v>43.5</v>
      </c>
      <c r="AN26" s="8">
        <v>34</v>
      </c>
      <c r="AO26" s="8">
        <v>13.5</v>
      </c>
      <c r="AP26" s="1" t="s">
        <v>186</v>
      </c>
      <c r="AQ26" s="1" t="s">
        <v>128</v>
      </c>
      <c r="AR26" s="1" t="s">
        <v>96</v>
      </c>
      <c r="AS26" s="1" t="s">
        <v>0</v>
      </c>
      <c r="AT26" s="1" t="s">
        <v>78</v>
      </c>
      <c r="AU26" s="8">
        <v>4</v>
      </c>
      <c r="AV26" s="1" t="s">
        <v>96</v>
      </c>
      <c r="AW26" s="7" t="s">
        <v>97</v>
      </c>
      <c r="AX26" s="7" t="s">
        <v>68</v>
      </c>
      <c r="AY26" s="1" t="s">
        <v>98</v>
      </c>
    </row>
    <row r="27" spans="1:51" x14ac:dyDescent="0.25">
      <c r="A27" s="6">
        <v>22</v>
      </c>
      <c r="B27" s="7" t="s">
        <v>70</v>
      </c>
      <c r="C27" s="1" t="s">
        <v>187</v>
      </c>
      <c r="D27" s="1" t="s">
        <v>72</v>
      </c>
      <c r="E27" s="1" t="s">
        <v>73</v>
      </c>
      <c r="F27" s="8">
        <v>1.51</v>
      </c>
      <c r="G27" s="1" t="s">
        <v>181</v>
      </c>
      <c r="H27" s="1" t="s">
        <v>117</v>
      </c>
      <c r="I27" s="1" t="s">
        <v>76</v>
      </c>
      <c r="J27" s="9">
        <v>10100</v>
      </c>
      <c r="K27" s="9">
        <v>15251</v>
      </c>
      <c r="L27" s="8">
        <v>-46.55</v>
      </c>
      <c r="M27" s="8">
        <v>5398.45</v>
      </c>
      <c r="N27" s="8">
        <v>8151.66</v>
      </c>
      <c r="O27" s="1" t="s">
        <v>77</v>
      </c>
      <c r="P27" s="1" t="s">
        <v>77</v>
      </c>
      <c r="Q27" s="1" t="s">
        <v>77</v>
      </c>
      <c r="R27" s="1" t="s">
        <v>78</v>
      </c>
      <c r="S27" s="10">
        <v>62.9</v>
      </c>
      <c r="T27" s="6">
        <v>57</v>
      </c>
      <c r="U27" s="1" t="s">
        <v>188</v>
      </c>
      <c r="V27" s="1" t="s">
        <v>80</v>
      </c>
      <c r="W27" s="1" t="s">
        <v>178</v>
      </c>
      <c r="X27" s="1" t="s">
        <v>101</v>
      </c>
      <c r="Y27" s="1" t="s">
        <v>83</v>
      </c>
      <c r="Z27" s="1" t="s">
        <v>84</v>
      </c>
      <c r="AA27" s="1" t="s">
        <v>85</v>
      </c>
      <c r="AB27" s="1" t="s">
        <v>103</v>
      </c>
      <c r="AC27" s="1" t="s">
        <v>87</v>
      </c>
      <c r="AD27" s="1" t="s">
        <v>88</v>
      </c>
      <c r="AE27" s="1" t="s">
        <v>89</v>
      </c>
      <c r="AF27" s="1" t="s">
        <v>90</v>
      </c>
      <c r="AG27" s="1" t="s">
        <v>104</v>
      </c>
      <c r="AH27" s="1" t="s">
        <v>91</v>
      </c>
      <c r="AI27" s="1" t="s">
        <v>96</v>
      </c>
      <c r="AJ27" s="8">
        <v>1.01</v>
      </c>
      <c r="AK27" s="1" t="s">
        <v>93</v>
      </c>
      <c r="AL27" s="8">
        <v>41</v>
      </c>
      <c r="AM27" s="8">
        <v>43</v>
      </c>
      <c r="AN27" s="8">
        <v>36.5</v>
      </c>
      <c r="AO27" s="8">
        <v>16</v>
      </c>
      <c r="AP27" s="1" t="s">
        <v>189</v>
      </c>
      <c r="AQ27" s="1" t="s">
        <v>165</v>
      </c>
      <c r="AR27" s="1" t="s">
        <v>96</v>
      </c>
      <c r="AS27" s="1" t="s">
        <v>0</v>
      </c>
      <c r="AT27" s="1" t="s">
        <v>78</v>
      </c>
      <c r="AU27" s="8">
        <v>3.5</v>
      </c>
      <c r="AV27" s="1" t="s">
        <v>96</v>
      </c>
      <c r="AW27" s="7" t="s">
        <v>97</v>
      </c>
      <c r="AX27" s="7" t="s">
        <v>68</v>
      </c>
      <c r="AY27" s="1" t="s">
        <v>98</v>
      </c>
    </row>
    <row r="28" spans="1:51" x14ac:dyDescent="0.25">
      <c r="A28" s="6">
        <v>23</v>
      </c>
      <c r="B28" s="7" t="s">
        <v>70</v>
      </c>
      <c r="C28" s="1" t="s">
        <v>190</v>
      </c>
      <c r="D28" s="1" t="s">
        <v>72</v>
      </c>
      <c r="E28" s="1" t="s">
        <v>73</v>
      </c>
      <c r="F28" s="8">
        <v>1.51</v>
      </c>
      <c r="G28" s="1" t="s">
        <v>181</v>
      </c>
      <c r="H28" s="1" t="s">
        <v>117</v>
      </c>
      <c r="I28" s="1" t="s">
        <v>76</v>
      </c>
      <c r="J28" s="9">
        <v>10100</v>
      </c>
      <c r="K28" s="9">
        <v>15251</v>
      </c>
      <c r="L28" s="8">
        <v>-31.17</v>
      </c>
      <c r="M28" s="8">
        <v>6951.83</v>
      </c>
      <c r="N28" s="8">
        <v>10497.26</v>
      </c>
      <c r="O28" s="1" t="s">
        <v>77</v>
      </c>
      <c r="P28" s="1" t="s">
        <v>77</v>
      </c>
      <c r="Q28" s="1" t="s">
        <v>77</v>
      </c>
      <c r="R28" s="1" t="s">
        <v>78</v>
      </c>
      <c r="S28" s="10">
        <v>62.7</v>
      </c>
      <c r="T28" s="6">
        <v>58</v>
      </c>
      <c r="U28" s="1" t="s">
        <v>191</v>
      </c>
      <c r="V28" s="1" t="s">
        <v>80</v>
      </c>
      <c r="W28" s="1" t="s">
        <v>123</v>
      </c>
      <c r="X28" s="1" t="s">
        <v>101</v>
      </c>
      <c r="Y28" s="1" t="s">
        <v>83</v>
      </c>
      <c r="Z28" s="1" t="s">
        <v>84</v>
      </c>
      <c r="AA28" s="1" t="s">
        <v>85</v>
      </c>
      <c r="AB28" s="1" t="s">
        <v>103</v>
      </c>
      <c r="AC28" s="1" t="s">
        <v>87</v>
      </c>
      <c r="AD28" s="1" t="s">
        <v>88</v>
      </c>
      <c r="AE28" s="1" t="s">
        <v>192</v>
      </c>
      <c r="AF28" s="1" t="s">
        <v>90</v>
      </c>
      <c r="AG28" s="1" t="s">
        <v>104</v>
      </c>
      <c r="AH28" s="1" t="s">
        <v>91</v>
      </c>
      <c r="AI28" s="1" t="s">
        <v>163</v>
      </c>
      <c r="AJ28" s="8">
        <v>1.01</v>
      </c>
      <c r="AK28" s="1" t="s">
        <v>93</v>
      </c>
      <c r="AL28" s="8">
        <v>41.4</v>
      </c>
      <c r="AM28" s="8">
        <v>44</v>
      </c>
      <c r="AN28" s="8">
        <v>35.5</v>
      </c>
      <c r="AO28" s="8">
        <v>15</v>
      </c>
      <c r="AP28" s="1" t="s">
        <v>193</v>
      </c>
      <c r="AQ28" s="1" t="s">
        <v>194</v>
      </c>
      <c r="AR28" s="1" t="s">
        <v>96</v>
      </c>
      <c r="AS28" s="1" t="s">
        <v>0</v>
      </c>
      <c r="AT28" s="1" t="s">
        <v>78</v>
      </c>
      <c r="AU28" s="8">
        <v>3.5</v>
      </c>
      <c r="AV28" s="1" t="s">
        <v>96</v>
      </c>
      <c r="AW28" s="7" t="s">
        <v>97</v>
      </c>
      <c r="AX28" s="7" t="s">
        <v>68</v>
      </c>
      <c r="AY28" s="1" t="s">
        <v>98</v>
      </c>
    </row>
    <row r="29" spans="1:51" x14ac:dyDescent="0.25">
      <c r="A29" s="6">
        <v>24</v>
      </c>
      <c r="B29" s="7" t="s">
        <v>70</v>
      </c>
      <c r="C29" s="1" t="s">
        <v>195</v>
      </c>
      <c r="D29" s="1" t="s">
        <v>72</v>
      </c>
      <c r="E29" s="1" t="s">
        <v>73</v>
      </c>
      <c r="F29" s="8">
        <v>1.5</v>
      </c>
      <c r="G29" s="1" t="s">
        <v>181</v>
      </c>
      <c r="H29" s="1" t="s">
        <v>137</v>
      </c>
      <c r="I29" s="1" t="s">
        <v>76</v>
      </c>
      <c r="J29" s="9">
        <v>9400</v>
      </c>
      <c r="K29" s="9">
        <v>14100</v>
      </c>
      <c r="L29" s="8">
        <v>-50.94</v>
      </c>
      <c r="M29" s="8">
        <v>4611.64</v>
      </c>
      <c r="N29" s="8">
        <v>6917.46</v>
      </c>
      <c r="O29" s="1" t="s">
        <v>77</v>
      </c>
      <c r="P29" s="1" t="s">
        <v>77</v>
      </c>
      <c r="Q29" s="1" t="s">
        <v>77</v>
      </c>
      <c r="R29" s="1" t="s">
        <v>156</v>
      </c>
      <c r="S29" s="10">
        <v>61.2</v>
      </c>
      <c r="T29" s="6">
        <v>58</v>
      </c>
      <c r="U29" s="1" t="s">
        <v>196</v>
      </c>
      <c r="V29" s="1" t="s">
        <v>80</v>
      </c>
      <c r="W29" s="1" t="s">
        <v>123</v>
      </c>
      <c r="X29" s="1" t="s">
        <v>101</v>
      </c>
      <c r="Y29" s="1" t="s">
        <v>197</v>
      </c>
      <c r="Z29" s="1" t="s">
        <v>84</v>
      </c>
      <c r="AA29" s="1" t="s">
        <v>85</v>
      </c>
      <c r="AB29" s="1" t="s">
        <v>103</v>
      </c>
      <c r="AC29" s="1" t="s">
        <v>104</v>
      </c>
      <c r="AD29" s="1" t="s">
        <v>104</v>
      </c>
      <c r="AE29" s="1" t="s">
        <v>192</v>
      </c>
      <c r="AF29" s="1" t="s">
        <v>90</v>
      </c>
      <c r="AG29" s="1" t="s">
        <v>0</v>
      </c>
      <c r="AH29" s="1" t="s">
        <v>91</v>
      </c>
      <c r="AI29" s="1" t="s">
        <v>92</v>
      </c>
      <c r="AJ29" s="8">
        <v>1.01</v>
      </c>
      <c r="AK29" s="1" t="s">
        <v>93</v>
      </c>
      <c r="AL29" s="8">
        <v>40.8</v>
      </c>
      <c r="AM29" s="8">
        <v>43</v>
      </c>
      <c r="AN29" s="8">
        <v>34.5</v>
      </c>
      <c r="AO29" s="8">
        <v>14.5</v>
      </c>
      <c r="AP29" s="1" t="s">
        <v>198</v>
      </c>
      <c r="AQ29" s="1" t="s">
        <v>199</v>
      </c>
      <c r="AR29" s="1" t="s">
        <v>96</v>
      </c>
      <c r="AS29" s="1" t="s">
        <v>160</v>
      </c>
      <c r="AT29" s="1" t="s">
        <v>78</v>
      </c>
      <c r="AU29" s="8">
        <v>4</v>
      </c>
      <c r="AV29" s="1" t="s">
        <v>96</v>
      </c>
      <c r="AW29" s="7" t="s">
        <v>97</v>
      </c>
      <c r="AX29" s="7" t="s">
        <v>68</v>
      </c>
      <c r="AY29" s="1" t="s">
        <v>98</v>
      </c>
    </row>
    <row r="30" spans="1:51" x14ac:dyDescent="0.25">
      <c r="A30" s="6">
        <v>25</v>
      </c>
      <c r="B30" s="7" t="s">
        <v>70</v>
      </c>
      <c r="C30" s="1" t="s">
        <v>200</v>
      </c>
      <c r="D30" s="1" t="s">
        <v>72</v>
      </c>
      <c r="E30" s="1" t="s">
        <v>73</v>
      </c>
      <c r="F30" s="8">
        <v>1.51</v>
      </c>
      <c r="G30" s="1" t="s">
        <v>181</v>
      </c>
      <c r="H30" s="1" t="s">
        <v>137</v>
      </c>
      <c r="I30" s="1" t="s">
        <v>76</v>
      </c>
      <c r="J30" s="9">
        <v>9400</v>
      </c>
      <c r="K30" s="9">
        <v>14194</v>
      </c>
      <c r="L30" s="8">
        <v>-50.79</v>
      </c>
      <c r="M30" s="8">
        <v>4625.74</v>
      </c>
      <c r="N30" s="8">
        <v>6984.87</v>
      </c>
      <c r="O30" s="1" t="s">
        <v>77</v>
      </c>
      <c r="P30" s="1" t="s">
        <v>77</v>
      </c>
      <c r="Q30" s="1" t="s">
        <v>77</v>
      </c>
      <c r="R30" s="1" t="s">
        <v>78</v>
      </c>
      <c r="S30" s="10">
        <v>63.1</v>
      </c>
      <c r="T30" s="6">
        <v>56</v>
      </c>
      <c r="U30" s="1" t="s">
        <v>201</v>
      </c>
      <c r="V30" s="1" t="s">
        <v>80</v>
      </c>
      <c r="W30" s="1" t="s">
        <v>178</v>
      </c>
      <c r="X30" s="1" t="s">
        <v>82</v>
      </c>
      <c r="Y30" s="1" t="s">
        <v>83</v>
      </c>
      <c r="Z30" s="1" t="s">
        <v>84</v>
      </c>
      <c r="AA30" s="1" t="s">
        <v>85</v>
      </c>
      <c r="AB30" s="1" t="s">
        <v>124</v>
      </c>
      <c r="AC30" s="1" t="s">
        <v>104</v>
      </c>
      <c r="AD30" s="1" t="s">
        <v>88</v>
      </c>
      <c r="AE30" s="1" t="s">
        <v>192</v>
      </c>
      <c r="AF30" s="1" t="s">
        <v>90</v>
      </c>
      <c r="AG30" s="1" t="s">
        <v>0</v>
      </c>
      <c r="AH30" s="1" t="s">
        <v>91</v>
      </c>
      <c r="AI30" s="1" t="s">
        <v>96</v>
      </c>
      <c r="AJ30" s="8">
        <v>1.01</v>
      </c>
      <c r="AK30" s="1" t="s">
        <v>93</v>
      </c>
      <c r="AL30" s="8">
        <v>40.8</v>
      </c>
      <c r="AM30" s="8">
        <v>43</v>
      </c>
      <c r="AN30" s="8">
        <v>36.5</v>
      </c>
      <c r="AO30" s="8">
        <v>16.5</v>
      </c>
      <c r="AP30" s="1" t="s">
        <v>202</v>
      </c>
      <c r="AQ30" s="1" t="s">
        <v>128</v>
      </c>
      <c r="AR30" s="1" t="s">
        <v>96</v>
      </c>
      <c r="AS30" s="1" t="s">
        <v>0</v>
      </c>
      <c r="AT30" s="1" t="s">
        <v>78</v>
      </c>
      <c r="AU30" s="8">
        <v>3.5</v>
      </c>
      <c r="AV30" s="1" t="s">
        <v>96</v>
      </c>
      <c r="AW30" s="7" t="s">
        <v>97</v>
      </c>
      <c r="AX30" s="7" t="s">
        <v>68</v>
      </c>
      <c r="AY30" s="1" t="s">
        <v>98</v>
      </c>
    </row>
    <row r="31" spans="1:51" x14ac:dyDescent="0.25">
      <c r="A31" s="6">
        <v>26</v>
      </c>
      <c r="B31" s="7" t="s">
        <v>70</v>
      </c>
      <c r="C31" s="1" t="s">
        <v>203</v>
      </c>
      <c r="D31" s="1" t="s">
        <v>72</v>
      </c>
      <c r="E31" s="1" t="s">
        <v>73</v>
      </c>
      <c r="F31" s="8">
        <v>1.51</v>
      </c>
      <c r="G31" s="1" t="s">
        <v>181</v>
      </c>
      <c r="H31" s="1" t="s">
        <v>137</v>
      </c>
      <c r="I31" s="1" t="s">
        <v>76</v>
      </c>
      <c r="J31" s="9">
        <v>9400</v>
      </c>
      <c r="K31" s="9">
        <v>14194</v>
      </c>
      <c r="L31" s="8">
        <v>-45.14</v>
      </c>
      <c r="M31" s="8">
        <v>5156.84</v>
      </c>
      <c r="N31" s="8">
        <v>7786.83</v>
      </c>
      <c r="O31" s="1" t="s">
        <v>77</v>
      </c>
      <c r="P31" s="1" t="s">
        <v>77</v>
      </c>
      <c r="Q31" s="1" t="s">
        <v>77</v>
      </c>
      <c r="R31" s="1" t="s">
        <v>78</v>
      </c>
      <c r="S31" s="10">
        <v>62.4</v>
      </c>
      <c r="T31" s="6">
        <v>56</v>
      </c>
      <c r="U31" s="1" t="s">
        <v>204</v>
      </c>
      <c r="V31" s="1" t="s">
        <v>80</v>
      </c>
      <c r="W31" s="1" t="s">
        <v>123</v>
      </c>
      <c r="X31" s="1" t="s">
        <v>82</v>
      </c>
      <c r="Y31" s="1" t="s">
        <v>197</v>
      </c>
      <c r="Z31" s="1" t="s">
        <v>84</v>
      </c>
      <c r="AA31" s="1" t="s">
        <v>85</v>
      </c>
      <c r="AB31" s="1" t="s">
        <v>86</v>
      </c>
      <c r="AC31" s="1" t="s">
        <v>87</v>
      </c>
      <c r="AD31" s="1" t="s">
        <v>88</v>
      </c>
      <c r="AE31" s="1" t="s">
        <v>89</v>
      </c>
      <c r="AF31" s="1" t="s">
        <v>90</v>
      </c>
      <c r="AG31" s="1" t="s">
        <v>0</v>
      </c>
      <c r="AH31" s="1" t="s">
        <v>91</v>
      </c>
      <c r="AI31" s="1" t="s">
        <v>92</v>
      </c>
      <c r="AJ31" s="8">
        <v>1.01</v>
      </c>
      <c r="AK31" s="1" t="s">
        <v>106</v>
      </c>
      <c r="AL31" s="8">
        <v>40.6</v>
      </c>
      <c r="AM31" s="8">
        <v>43</v>
      </c>
      <c r="AN31" s="8">
        <v>36</v>
      </c>
      <c r="AO31" s="8">
        <v>16</v>
      </c>
      <c r="AP31" s="1" t="s">
        <v>205</v>
      </c>
      <c r="AQ31" s="1" t="s">
        <v>128</v>
      </c>
      <c r="AR31" s="1" t="s">
        <v>96</v>
      </c>
      <c r="AS31" s="1" t="s">
        <v>0</v>
      </c>
      <c r="AT31" s="1" t="s">
        <v>78</v>
      </c>
      <c r="AU31" s="8">
        <v>3.5</v>
      </c>
      <c r="AV31" s="1" t="s">
        <v>96</v>
      </c>
      <c r="AW31" s="7" t="s">
        <v>97</v>
      </c>
      <c r="AX31" s="7" t="s">
        <v>68</v>
      </c>
      <c r="AY31" s="1" t="s">
        <v>98</v>
      </c>
    </row>
    <row r="32" spans="1:51" x14ac:dyDescent="0.25">
      <c r="A32" s="6">
        <v>27</v>
      </c>
      <c r="B32" s="7" t="s">
        <v>70</v>
      </c>
      <c r="C32" s="1" t="s">
        <v>206</v>
      </c>
      <c r="D32" s="1" t="s">
        <v>72</v>
      </c>
      <c r="E32" s="1" t="s">
        <v>73</v>
      </c>
      <c r="F32" s="8">
        <v>1.5</v>
      </c>
      <c r="G32" s="1" t="s">
        <v>181</v>
      </c>
      <c r="H32" s="1" t="s">
        <v>137</v>
      </c>
      <c r="I32" s="1" t="s">
        <v>76</v>
      </c>
      <c r="J32" s="9">
        <v>9400</v>
      </c>
      <c r="K32" s="9">
        <v>14100</v>
      </c>
      <c r="L32" s="8">
        <v>-24.44</v>
      </c>
      <c r="M32" s="8">
        <v>7102.639999999999</v>
      </c>
      <c r="N32" s="8">
        <v>10653.96</v>
      </c>
      <c r="O32" s="1" t="s">
        <v>77</v>
      </c>
      <c r="P32" s="1" t="s">
        <v>77</v>
      </c>
      <c r="Q32" s="1" t="s">
        <v>77</v>
      </c>
      <c r="R32" s="1" t="s">
        <v>78</v>
      </c>
      <c r="S32" s="10">
        <v>62.6</v>
      </c>
      <c r="T32" s="6">
        <v>56</v>
      </c>
      <c r="U32" s="1" t="s">
        <v>207</v>
      </c>
      <c r="V32" s="1" t="s">
        <v>80</v>
      </c>
      <c r="W32" s="1" t="s">
        <v>104</v>
      </c>
      <c r="X32" s="1" t="s">
        <v>82</v>
      </c>
      <c r="Y32" s="1" t="s">
        <v>83</v>
      </c>
      <c r="Z32" s="1" t="s">
        <v>84</v>
      </c>
      <c r="AA32" s="1" t="s">
        <v>85</v>
      </c>
      <c r="AB32" s="1" t="s">
        <v>86</v>
      </c>
      <c r="AC32" s="1" t="s">
        <v>87</v>
      </c>
      <c r="AD32" s="1" t="s">
        <v>88</v>
      </c>
      <c r="AE32" s="1" t="s">
        <v>89</v>
      </c>
      <c r="AF32" s="1" t="s">
        <v>90</v>
      </c>
      <c r="AG32" s="1" t="s">
        <v>0</v>
      </c>
      <c r="AH32" s="1" t="s">
        <v>91</v>
      </c>
      <c r="AI32" s="1" t="s">
        <v>92</v>
      </c>
      <c r="AJ32" s="8">
        <v>1.01</v>
      </c>
      <c r="AK32" s="1" t="s">
        <v>106</v>
      </c>
      <c r="AL32" s="8">
        <v>41</v>
      </c>
      <c r="AM32" s="8">
        <v>43.5</v>
      </c>
      <c r="AN32" s="8">
        <v>34.5</v>
      </c>
      <c r="AO32" s="8">
        <v>15</v>
      </c>
      <c r="AP32" s="1" t="s">
        <v>208</v>
      </c>
      <c r="AQ32" s="1" t="s">
        <v>209</v>
      </c>
      <c r="AR32" s="1" t="s">
        <v>96</v>
      </c>
      <c r="AS32" s="1" t="s">
        <v>0</v>
      </c>
      <c r="AT32" s="1" t="s">
        <v>78</v>
      </c>
      <c r="AU32" s="8">
        <v>4</v>
      </c>
      <c r="AV32" s="1" t="s">
        <v>96</v>
      </c>
      <c r="AW32" s="7" t="s">
        <v>97</v>
      </c>
      <c r="AX32" s="7" t="s">
        <v>68</v>
      </c>
      <c r="AY32" s="1" t="s">
        <v>98</v>
      </c>
    </row>
    <row r="33" spans="1:51" x14ac:dyDescent="0.25">
      <c r="A33" s="6">
        <v>28</v>
      </c>
      <c r="B33" s="7" t="s">
        <v>70</v>
      </c>
      <c r="C33" s="1" t="s">
        <v>210</v>
      </c>
      <c r="D33" s="1" t="s">
        <v>72</v>
      </c>
      <c r="E33" s="1" t="s">
        <v>73</v>
      </c>
      <c r="F33" s="8">
        <v>1.58</v>
      </c>
      <c r="G33" s="1" t="s">
        <v>211</v>
      </c>
      <c r="H33" s="1" t="s">
        <v>117</v>
      </c>
      <c r="I33" s="1" t="s">
        <v>76</v>
      </c>
      <c r="J33" s="9">
        <v>8200</v>
      </c>
      <c r="K33" s="9">
        <v>12956</v>
      </c>
      <c r="L33" s="8">
        <v>-34.15</v>
      </c>
      <c r="M33" s="8">
        <v>5399.7</v>
      </c>
      <c r="N33" s="8">
        <v>8531.53</v>
      </c>
      <c r="O33" s="1" t="s">
        <v>77</v>
      </c>
      <c r="P33" s="1" t="s">
        <v>77</v>
      </c>
      <c r="Q33" s="1" t="s">
        <v>77</v>
      </c>
      <c r="R33" s="1" t="s">
        <v>78</v>
      </c>
      <c r="S33" s="10">
        <v>63.1</v>
      </c>
      <c r="T33" s="6">
        <v>56</v>
      </c>
      <c r="U33" s="1" t="s">
        <v>212</v>
      </c>
      <c r="V33" s="1" t="s">
        <v>80</v>
      </c>
      <c r="W33" s="1" t="s">
        <v>123</v>
      </c>
      <c r="X33" s="1" t="s">
        <v>101</v>
      </c>
      <c r="Y33" s="1" t="s">
        <v>197</v>
      </c>
      <c r="Z33" s="1" t="s">
        <v>84</v>
      </c>
      <c r="AA33" s="1" t="s">
        <v>85</v>
      </c>
      <c r="AB33" s="1" t="s">
        <v>86</v>
      </c>
      <c r="AC33" s="1" t="s">
        <v>87</v>
      </c>
      <c r="AD33" s="1" t="s">
        <v>88</v>
      </c>
      <c r="AE33" s="1" t="s">
        <v>192</v>
      </c>
      <c r="AF33" s="1" t="s">
        <v>90</v>
      </c>
      <c r="AG33" s="1" t="s">
        <v>78</v>
      </c>
      <c r="AH33" s="1" t="s">
        <v>213</v>
      </c>
      <c r="AI33" s="1" t="s">
        <v>214</v>
      </c>
      <c r="AJ33" s="8">
        <v>1.01</v>
      </c>
      <c r="AK33" s="1" t="s">
        <v>93</v>
      </c>
      <c r="AL33" s="8">
        <v>40.8</v>
      </c>
      <c r="AM33" s="8">
        <v>43</v>
      </c>
      <c r="AN33" s="8">
        <v>36.5</v>
      </c>
      <c r="AO33" s="8">
        <v>16.5</v>
      </c>
      <c r="AP33" s="1" t="s">
        <v>139</v>
      </c>
      <c r="AQ33" s="1" t="s">
        <v>128</v>
      </c>
      <c r="AR33" s="1" t="s">
        <v>96</v>
      </c>
      <c r="AS33" s="1" t="s">
        <v>0</v>
      </c>
      <c r="AT33" s="1" t="s">
        <v>78</v>
      </c>
      <c r="AU33" s="8">
        <v>3.5</v>
      </c>
      <c r="AV33" s="1" t="s">
        <v>96</v>
      </c>
      <c r="AW33" s="7" t="s">
        <v>97</v>
      </c>
      <c r="AX33" s="7" t="s">
        <v>68</v>
      </c>
      <c r="AY33" s="1" t="s">
        <v>98</v>
      </c>
    </row>
    <row r="34" spans="1:51" x14ac:dyDescent="0.25">
      <c r="A34" s="6">
        <v>29</v>
      </c>
      <c r="B34" s="7" t="s">
        <v>70</v>
      </c>
      <c r="C34" s="1" t="s">
        <v>215</v>
      </c>
      <c r="D34" s="1" t="s">
        <v>72</v>
      </c>
      <c r="E34" s="1" t="s">
        <v>73</v>
      </c>
      <c r="F34" s="8">
        <v>1.79</v>
      </c>
      <c r="G34" s="1" t="s">
        <v>74</v>
      </c>
      <c r="H34" s="1" t="s">
        <v>75</v>
      </c>
      <c r="I34" s="1" t="s">
        <v>76</v>
      </c>
      <c r="J34" s="9">
        <v>15600</v>
      </c>
      <c r="K34" s="9">
        <v>27924</v>
      </c>
      <c r="L34" s="8">
        <v>-37.11</v>
      </c>
      <c r="M34" s="8">
        <v>9810.84</v>
      </c>
      <c r="N34" s="8">
        <v>17561.4</v>
      </c>
      <c r="O34" s="1" t="s">
        <v>77</v>
      </c>
      <c r="P34" s="1" t="s">
        <v>77</v>
      </c>
      <c r="Q34" s="1" t="s">
        <v>77</v>
      </c>
      <c r="R34" s="1" t="s">
        <v>78</v>
      </c>
      <c r="S34" s="10">
        <v>62.7</v>
      </c>
      <c r="T34" s="6">
        <v>58</v>
      </c>
      <c r="U34" s="1" t="s">
        <v>216</v>
      </c>
      <c r="V34" s="1" t="s">
        <v>80</v>
      </c>
      <c r="W34" s="1" t="s">
        <v>123</v>
      </c>
      <c r="X34" s="1" t="s">
        <v>101</v>
      </c>
      <c r="Y34" s="1" t="s">
        <v>83</v>
      </c>
      <c r="Z34" s="1" t="s">
        <v>84</v>
      </c>
      <c r="AA34" s="1" t="s">
        <v>85</v>
      </c>
      <c r="AB34" s="1" t="s">
        <v>103</v>
      </c>
      <c r="AC34" s="1" t="s">
        <v>114</v>
      </c>
      <c r="AD34" s="1" t="s">
        <v>88</v>
      </c>
      <c r="AE34" s="1" t="s">
        <v>89</v>
      </c>
      <c r="AF34" s="1" t="s">
        <v>90</v>
      </c>
      <c r="AG34" s="1" t="s">
        <v>0</v>
      </c>
      <c r="AH34" s="1" t="s">
        <v>91</v>
      </c>
      <c r="AI34" s="1" t="s">
        <v>96</v>
      </c>
      <c r="AJ34" s="8">
        <v>1.01</v>
      </c>
      <c r="AK34" s="1" t="s">
        <v>106</v>
      </c>
      <c r="AL34" s="8">
        <v>41</v>
      </c>
      <c r="AM34" s="8">
        <v>43.5</v>
      </c>
      <c r="AN34" s="8">
        <v>36.5</v>
      </c>
      <c r="AO34" s="8">
        <v>15.5</v>
      </c>
      <c r="AP34" s="1" t="s">
        <v>217</v>
      </c>
      <c r="AQ34" s="1" t="s">
        <v>218</v>
      </c>
      <c r="AR34" s="1" t="s">
        <v>96</v>
      </c>
      <c r="AS34" s="1" t="s">
        <v>0</v>
      </c>
      <c r="AT34" s="1" t="s">
        <v>78</v>
      </c>
      <c r="AU34" s="8">
        <v>3.5</v>
      </c>
      <c r="AV34" s="1" t="s">
        <v>96</v>
      </c>
      <c r="AW34" s="7" t="s">
        <v>97</v>
      </c>
      <c r="AX34" s="7" t="s">
        <v>68</v>
      </c>
      <c r="AY34" s="1" t="s">
        <v>219</v>
      </c>
    </row>
    <row r="35" spans="1:51" x14ac:dyDescent="0.25">
      <c r="A35" s="6">
        <v>30</v>
      </c>
      <c r="B35" s="7" t="s">
        <v>70</v>
      </c>
      <c r="C35" s="1" t="s">
        <v>220</v>
      </c>
      <c r="D35" s="1" t="s">
        <v>72</v>
      </c>
      <c r="E35" s="1" t="s">
        <v>73</v>
      </c>
      <c r="F35" s="8">
        <v>1.72</v>
      </c>
      <c r="G35" s="1" t="s">
        <v>74</v>
      </c>
      <c r="H35" s="1" t="s">
        <v>137</v>
      </c>
      <c r="I35" s="1" t="s">
        <v>76</v>
      </c>
      <c r="J35" s="9">
        <v>12600</v>
      </c>
      <c r="K35" s="9">
        <v>21672</v>
      </c>
      <c r="L35" s="8">
        <v>-32.75</v>
      </c>
      <c r="M35" s="8">
        <v>8473.5</v>
      </c>
      <c r="N35" s="8">
        <v>14574.42</v>
      </c>
      <c r="O35" s="1" t="s">
        <v>77</v>
      </c>
      <c r="P35" s="1" t="s">
        <v>77</v>
      </c>
      <c r="Q35" s="1" t="s">
        <v>77</v>
      </c>
      <c r="R35" s="1" t="s">
        <v>78</v>
      </c>
      <c r="S35" s="10">
        <v>63.1</v>
      </c>
      <c r="T35" s="6">
        <v>56</v>
      </c>
      <c r="U35" s="1" t="s">
        <v>221</v>
      </c>
      <c r="V35" s="1" t="s">
        <v>80</v>
      </c>
      <c r="W35" s="1" t="s">
        <v>81</v>
      </c>
      <c r="X35" s="1" t="s">
        <v>82</v>
      </c>
      <c r="Y35" s="1" t="s">
        <v>83</v>
      </c>
      <c r="Z35" s="1" t="s">
        <v>84</v>
      </c>
      <c r="AA35" s="1" t="s">
        <v>85</v>
      </c>
      <c r="AB35" s="1" t="s">
        <v>86</v>
      </c>
      <c r="AC35" s="1" t="s">
        <v>104</v>
      </c>
      <c r="AD35" s="1" t="s">
        <v>88</v>
      </c>
      <c r="AE35" s="1" t="s">
        <v>105</v>
      </c>
      <c r="AF35" s="1" t="s">
        <v>90</v>
      </c>
      <c r="AG35" s="1" t="s">
        <v>0</v>
      </c>
      <c r="AH35" s="1" t="s">
        <v>91</v>
      </c>
      <c r="AI35" s="1" t="s">
        <v>96</v>
      </c>
      <c r="AJ35" s="8">
        <v>1.01</v>
      </c>
      <c r="AK35" s="1" t="s">
        <v>93</v>
      </c>
      <c r="AL35" s="8">
        <v>40.8</v>
      </c>
      <c r="AM35" s="8">
        <v>43</v>
      </c>
      <c r="AN35" s="8">
        <v>36.5</v>
      </c>
      <c r="AO35" s="8">
        <v>16.5</v>
      </c>
      <c r="AP35" s="1" t="s">
        <v>222</v>
      </c>
      <c r="AQ35" s="1" t="s">
        <v>159</v>
      </c>
      <c r="AR35" s="1" t="s">
        <v>96</v>
      </c>
      <c r="AS35" s="1" t="s">
        <v>0</v>
      </c>
      <c r="AT35" s="1" t="s">
        <v>78</v>
      </c>
      <c r="AU35" s="8">
        <v>3.5</v>
      </c>
      <c r="AV35" s="1" t="s">
        <v>96</v>
      </c>
      <c r="AW35" s="7" t="s">
        <v>97</v>
      </c>
      <c r="AX35" s="7" t="s">
        <v>68</v>
      </c>
      <c r="AY35" s="1" t="s">
        <v>219</v>
      </c>
    </row>
    <row r="36" spans="1:51" x14ac:dyDescent="0.25">
      <c r="A36" s="6">
        <v>31</v>
      </c>
      <c r="B36" s="7" t="s">
        <v>70</v>
      </c>
      <c r="C36" s="1" t="s">
        <v>223</v>
      </c>
      <c r="D36" s="1" t="s">
        <v>72</v>
      </c>
      <c r="E36" s="1" t="s">
        <v>73</v>
      </c>
      <c r="F36" s="8">
        <v>1.7</v>
      </c>
      <c r="G36" s="1" t="s">
        <v>74</v>
      </c>
      <c r="H36" s="1" t="s">
        <v>137</v>
      </c>
      <c r="I36" s="1" t="s">
        <v>76</v>
      </c>
      <c r="J36" s="9">
        <v>12600</v>
      </c>
      <c r="K36" s="9">
        <v>21420</v>
      </c>
      <c r="L36" s="8">
        <v>-32.06</v>
      </c>
      <c r="M36" s="8">
        <v>8560.44</v>
      </c>
      <c r="N36" s="8">
        <v>14552.75</v>
      </c>
      <c r="O36" s="1" t="s">
        <v>77</v>
      </c>
      <c r="P36" s="1" t="s">
        <v>77</v>
      </c>
      <c r="Q36" s="1" t="s">
        <v>77</v>
      </c>
      <c r="R36" s="1" t="s">
        <v>78</v>
      </c>
      <c r="S36" s="10">
        <v>61.4</v>
      </c>
      <c r="T36" s="6">
        <v>59</v>
      </c>
      <c r="U36" s="1" t="s">
        <v>224</v>
      </c>
      <c r="V36" s="1" t="s">
        <v>80</v>
      </c>
      <c r="W36" s="1" t="s">
        <v>81</v>
      </c>
      <c r="X36" s="1" t="s">
        <v>82</v>
      </c>
      <c r="Y36" s="1" t="s">
        <v>104</v>
      </c>
      <c r="Z36" s="1" t="s">
        <v>84</v>
      </c>
      <c r="AA36" s="1" t="s">
        <v>85</v>
      </c>
      <c r="AB36" s="1" t="s">
        <v>124</v>
      </c>
      <c r="AC36" s="1" t="s">
        <v>87</v>
      </c>
      <c r="AD36" s="1" t="s">
        <v>88</v>
      </c>
      <c r="AE36" s="1" t="s">
        <v>89</v>
      </c>
      <c r="AF36" s="1" t="s">
        <v>90</v>
      </c>
      <c r="AG36" s="1" t="s">
        <v>0</v>
      </c>
      <c r="AH36" s="1" t="s">
        <v>91</v>
      </c>
      <c r="AI36" s="1" t="s">
        <v>96</v>
      </c>
      <c r="AJ36" s="8">
        <v>1.01</v>
      </c>
      <c r="AK36" s="1" t="s">
        <v>93</v>
      </c>
      <c r="AL36" s="8">
        <v>41.8</v>
      </c>
      <c r="AM36" s="8">
        <v>44.5</v>
      </c>
      <c r="AN36" s="8">
        <v>32.5</v>
      </c>
      <c r="AO36" s="8">
        <v>13</v>
      </c>
      <c r="AP36" s="1" t="s">
        <v>225</v>
      </c>
      <c r="AQ36" s="1" t="s">
        <v>95</v>
      </c>
      <c r="AR36" s="1" t="s">
        <v>96</v>
      </c>
      <c r="AS36" s="1" t="s">
        <v>0</v>
      </c>
      <c r="AT36" s="1" t="s">
        <v>78</v>
      </c>
      <c r="AU36" s="8">
        <v>4</v>
      </c>
      <c r="AV36" s="1" t="s">
        <v>96</v>
      </c>
      <c r="AW36" s="7" t="s">
        <v>97</v>
      </c>
      <c r="AX36" s="7" t="s">
        <v>68</v>
      </c>
      <c r="AY36" s="1" t="s">
        <v>219</v>
      </c>
    </row>
    <row r="37" spans="1:51" x14ac:dyDescent="0.25">
      <c r="A37" s="6">
        <v>32</v>
      </c>
      <c r="B37" s="7" t="s">
        <v>70</v>
      </c>
      <c r="C37" s="1" t="s">
        <v>226</v>
      </c>
      <c r="D37" s="1" t="s">
        <v>72</v>
      </c>
      <c r="E37" s="1" t="s">
        <v>73</v>
      </c>
      <c r="F37" s="8">
        <v>1.8</v>
      </c>
      <c r="G37" s="1" t="s">
        <v>74</v>
      </c>
      <c r="H37" s="1" t="s">
        <v>137</v>
      </c>
      <c r="I37" s="1" t="s">
        <v>76</v>
      </c>
      <c r="J37" s="9">
        <v>12600</v>
      </c>
      <c r="K37" s="9">
        <v>22680</v>
      </c>
      <c r="L37" s="8">
        <v>-26.91</v>
      </c>
      <c r="M37" s="8">
        <v>9209.34</v>
      </c>
      <c r="N37" s="8">
        <v>16576.81</v>
      </c>
      <c r="O37" s="1" t="s">
        <v>77</v>
      </c>
      <c r="P37" s="1" t="s">
        <v>77</v>
      </c>
      <c r="Q37" s="1" t="s">
        <v>77</v>
      </c>
      <c r="R37" s="1" t="s">
        <v>117</v>
      </c>
      <c r="S37" s="10">
        <v>62.6</v>
      </c>
      <c r="T37" s="6">
        <v>58</v>
      </c>
      <c r="U37" s="1" t="s">
        <v>227</v>
      </c>
      <c r="V37" s="1" t="s">
        <v>80</v>
      </c>
      <c r="W37" s="1" t="s">
        <v>81</v>
      </c>
      <c r="X37" s="1" t="s">
        <v>82</v>
      </c>
      <c r="Y37" s="1" t="s">
        <v>83</v>
      </c>
      <c r="Z37" s="1" t="s">
        <v>104</v>
      </c>
      <c r="AA37" s="1" t="s">
        <v>85</v>
      </c>
      <c r="AB37" s="1" t="s">
        <v>86</v>
      </c>
      <c r="AC37" s="1" t="s">
        <v>87</v>
      </c>
      <c r="AD37" s="1" t="s">
        <v>88</v>
      </c>
      <c r="AE37" s="1" t="s">
        <v>105</v>
      </c>
      <c r="AF37" s="1" t="s">
        <v>90</v>
      </c>
      <c r="AG37" s="1" t="s">
        <v>0</v>
      </c>
      <c r="AH37" s="1" t="s">
        <v>91</v>
      </c>
      <c r="AI37" s="1" t="s">
        <v>96</v>
      </c>
      <c r="AJ37" s="8">
        <v>1.01</v>
      </c>
      <c r="AK37" s="1" t="s">
        <v>106</v>
      </c>
      <c r="AL37" s="8">
        <v>41.2</v>
      </c>
      <c r="AM37" s="8">
        <v>43.5</v>
      </c>
      <c r="AN37" s="8">
        <v>36</v>
      </c>
      <c r="AO37" s="8">
        <v>15.5</v>
      </c>
      <c r="AP37" s="1" t="s">
        <v>96</v>
      </c>
      <c r="AQ37" s="1" t="s">
        <v>228</v>
      </c>
      <c r="AR37" s="1" t="s">
        <v>96</v>
      </c>
      <c r="AS37" s="1" t="s">
        <v>0</v>
      </c>
      <c r="AT37" s="1" t="s">
        <v>78</v>
      </c>
      <c r="AU37" s="8">
        <v>3.5</v>
      </c>
      <c r="AV37" s="1" t="s">
        <v>96</v>
      </c>
      <c r="AW37" s="7" t="s">
        <v>97</v>
      </c>
      <c r="AX37" s="7" t="s">
        <v>68</v>
      </c>
      <c r="AY37" s="1" t="s">
        <v>219</v>
      </c>
    </row>
    <row r="38" spans="1:51" x14ac:dyDescent="0.25">
      <c r="A38" s="6">
        <v>33</v>
      </c>
      <c r="B38" s="7" t="s">
        <v>70</v>
      </c>
      <c r="C38" s="1" t="s">
        <v>229</v>
      </c>
      <c r="D38" s="1" t="s">
        <v>72</v>
      </c>
      <c r="E38" s="1" t="s">
        <v>73</v>
      </c>
      <c r="F38" s="8">
        <v>1.9</v>
      </c>
      <c r="G38" s="1" t="s">
        <v>74</v>
      </c>
      <c r="H38" s="1" t="s">
        <v>137</v>
      </c>
      <c r="I38" s="1" t="s">
        <v>76</v>
      </c>
      <c r="J38" s="9">
        <v>12600</v>
      </c>
      <c r="K38" s="9">
        <v>23940</v>
      </c>
      <c r="L38" s="8">
        <v>-26.35</v>
      </c>
      <c r="M38" s="8">
        <v>9279.9</v>
      </c>
      <c r="N38" s="8">
        <v>17631.81</v>
      </c>
      <c r="O38" s="1" t="s">
        <v>77</v>
      </c>
      <c r="P38" s="1" t="s">
        <v>77</v>
      </c>
      <c r="Q38" s="1" t="s">
        <v>77</v>
      </c>
      <c r="R38" s="1" t="s">
        <v>117</v>
      </c>
      <c r="S38" s="10">
        <v>62.5</v>
      </c>
      <c r="T38" s="6">
        <v>58</v>
      </c>
      <c r="U38" s="1" t="s">
        <v>230</v>
      </c>
      <c r="V38" s="1" t="s">
        <v>80</v>
      </c>
      <c r="W38" s="1" t="s">
        <v>123</v>
      </c>
      <c r="X38" s="1" t="s">
        <v>82</v>
      </c>
      <c r="Y38" s="1" t="s">
        <v>83</v>
      </c>
      <c r="Z38" s="1" t="s">
        <v>84</v>
      </c>
      <c r="AA38" s="1" t="s">
        <v>85</v>
      </c>
      <c r="AB38" s="1" t="s">
        <v>103</v>
      </c>
      <c r="AC38" s="1" t="s">
        <v>114</v>
      </c>
      <c r="AD38" s="1" t="s">
        <v>88</v>
      </c>
      <c r="AE38" s="1" t="s">
        <v>105</v>
      </c>
      <c r="AF38" s="1" t="s">
        <v>90</v>
      </c>
      <c r="AG38" s="1" t="s">
        <v>0</v>
      </c>
      <c r="AH38" s="1" t="s">
        <v>91</v>
      </c>
      <c r="AI38" s="1" t="s">
        <v>96</v>
      </c>
      <c r="AJ38" s="8">
        <v>1.01</v>
      </c>
      <c r="AK38" s="1" t="s">
        <v>93</v>
      </c>
      <c r="AL38" s="8">
        <v>40.6</v>
      </c>
      <c r="AM38" s="8">
        <v>43</v>
      </c>
      <c r="AN38" s="8">
        <v>36.5</v>
      </c>
      <c r="AO38" s="8">
        <v>16</v>
      </c>
      <c r="AP38" s="1" t="s">
        <v>231</v>
      </c>
      <c r="AQ38" s="1" t="s">
        <v>128</v>
      </c>
      <c r="AR38" s="1" t="s">
        <v>96</v>
      </c>
      <c r="AS38" s="1" t="s">
        <v>0</v>
      </c>
      <c r="AT38" s="1" t="s">
        <v>78</v>
      </c>
      <c r="AU38" s="8">
        <v>3.5</v>
      </c>
      <c r="AV38" s="1" t="s">
        <v>96</v>
      </c>
      <c r="AW38" s="7" t="s">
        <v>97</v>
      </c>
      <c r="AX38" s="7" t="s">
        <v>68</v>
      </c>
      <c r="AY38" s="1" t="s">
        <v>219</v>
      </c>
    </row>
    <row r="39" spans="1:51" x14ac:dyDescent="0.25">
      <c r="A39" s="6">
        <v>34</v>
      </c>
      <c r="B39" s="7" t="s">
        <v>70</v>
      </c>
      <c r="C39" s="1" t="s">
        <v>232</v>
      </c>
      <c r="D39" s="1" t="s">
        <v>72</v>
      </c>
      <c r="E39" s="1" t="s">
        <v>73</v>
      </c>
      <c r="F39" s="8">
        <v>1.71</v>
      </c>
      <c r="G39" s="1" t="s">
        <v>149</v>
      </c>
      <c r="H39" s="1" t="s">
        <v>75</v>
      </c>
      <c r="I39" s="1" t="s">
        <v>76</v>
      </c>
      <c r="J39" s="9">
        <v>13600</v>
      </c>
      <c r="K39" s="9">
        <v>23256</v>
      </c>
      <c r="L39" s="8">
        <v>-39.44</v>
      </c>
      <c r="M39" s="8">
        <v>8236.16</v>
      </c>
      <c r="N39" s="8">
        <v>14083.83</v>
      </c>
      <c r="O39" s="1" t="s">
        <v>77</v>
      </c>
      <c r="P39" s="1" t="s">
        <v>77</v>
      </c>
      <c r="Q39" s="1" t="s">
        <v>77</v>
      </c>
      <c r="R39" s="1" t="s">
        <v>117</v>
      </c>
      <c r="S39" s="10">
        <v>62.6</v>
      </c>
      <c r="T39" s="6">
        <v>58</v>
      </c>
      <c r="U39" s="1" t="s">
        <v>233</v>
      </c>
      <c r="V39" s="1" t="s">
        <v>80</v>
      </c>
      <c r="W39" s="1" t="s">
        <v>123</v>
      </c>
      <c r="X39" s="1" t="s">
        <v>101</v>
      </c>
      <c r="Y39" s="1" t="s">
        <v>102</v>
      </c>
      <c r="Z39" s="1" t="s">
        <v>84</v>
      </c>
      <c r="AA39" s="1" t="s">
        <v>85</v>
      </c>
      <c r="AB39" s="1" t="s">
        <v>124</v>
      </c>
      <c r="AC39" s="1" t="s">
        <v>87</v>
      </c>
      <c r="AD39" s="1" t="s">
        <v>88</v>
      </c>
      <c r="AE39" s="1" t="s">
        <v>89</v>
      </c>
      <c r="AF39" s="1" t="s">
        <v>90</v>
      </c>
      <c r="AG39" s="1" t="s">
        <v>0</v>
      </c>
      <c r="AH39" s="1" t="s">
        <v>91</v>
      </c>
      <c r="AI39" s="1" t="s">
        <v>96</v>
      </c>
      <c r="AJ39" s="8">
        <v>1.01</v>
      </c>
      <c r="AK39" s="1" t="s">
        <v>106</v>
      </c>
      <c r="AL39" s="8">
        <v>41.2</v>
      </c>
      <c r="AM39" s="8">
        <v>43.5</v>
      </c>
      <c r="AN39" s="8">
        <v>36</v>
      </c>
      <c r="AO39" s="8">
        <v>15.5</v>
      </c>
      <c r="AP39" s="1" t="s">
        <v>234</v>
      </c>
      <c r="AQ39" s="1" t="s">
        <v>128</v>
      </c>
      <c r="AR39" s="1" t="s">
        <v>96</v>
      </c>
      <c r="AS39" s="1" t="s">
        <v>0</v>
      </c>
      <c r="AT39" s="1" t="s">
        <v>78</v>
      </c>
      <c r="AU39" s="8">
        <v>3.5</v>
      </c>
      <c r="AV39" s="1" t="s">
        <v>96</v>
      </c>
      <c r="AW39" s="7" t="s">
        <v>97</v>
      </c>
      <c r="AX39" s="7" t="s">
        <v>68</v>
      </c>
      <c r="AY39" s="1" t="s">
        <v>219</v>
      </c>
    </row>
    <row r="40" spans="1:51" x14ac:dyDescent="0.25">
      <c r="A40" s="6">
        <v>35</v>
      </c>
      <c r="B40" s="7" t="s">
        <v>70</v>
      </c>
      <c r="C40" s="1" t="s">
        <v>235</v>
      </c>
      <c r="D40" s="1" t="s">
        <v>72</v>
      </c>
      <c r="E40" s="1" t="s">
        <v>73</v>
      </c>
      <c r="F40" s="8">
        <v>1.8</v>
      </c>
      <c r="G40" s="1" t="s">
        <v>149</v>
      </c>
      <c r="H40" s="1" t="s">
        <v>75</v>
      </c>
      <c r="I40" s="1" t="s">
        <v>76</v>
      </c>
      <c r="J40" s="9">
        <v>13600</v>
      </c>
      <c r="K40" s="9">
        <v>24480</v>
      </c>
      <c r="L40" s="8">
        <v>-30.04</v>
      </c>
      <c r="M40" s="8">
        <v>9514.56</v>
      </c>
      <c r="N40" s="8">
        <v>17126.21</v>
      </c>
      <c r="O40" s="1" t="s">
        <v>77</v>
      </c>
      <c r="P40" s="1" t="s">
        <v>77</v>
      </c>
      <c r="Q40" s="1" t="s">
        <v>77</v>
      </c>
      <c r="R40" s="1" t="s">
        <v>78</v>
      </c>
      <c r="S40" s="10">
        <v>62.6</v>
      </c>
      <c r="T40" s="6">
        <v>58</v>
      </c>
      <c r="U40" s="1" t="s">
        <v>236</v>
      </c>
      <c r="V40" s="1" t="s">
        <v>80</v>
      </c>
      <c r="W40" s="1" t="s">
        <v>123</v>
      </c>
      <c r="X40" s="1" t="s">
        <v>101</v>
      </c>
      <c r="Y40" s="1" t="s">
        <v>83</v>
      </c>
      <c r="Z40" s="1" t="s">
        <v>84</v>
      </c>
      <c r="AA40" s="1" t="s">
        <v>85</v>
      </c>
      <c r="AB40" s="1" t="s">
        <v>86</v>
      </c>
      <c r="AC40" s="1" t="s">
        <v>87</v>
      </c>
      <c r="AD40" s="1" t="s">
        <v>88</v>
      </c>
      <c r="AE40" s="1" t="s">
        <v>89</v>
      </c>
      <c r="AF40" s="1" t="s">
        <v>90</v>
      </c>
      <c r="AG40" s="1" t="s">
        <v>0</v>
      </c>
      <c r="AH40" s="1" t="s">
        <v>91</v>
      </c>
      <c r="AI40" s="1" t="s">
        <v>96</v>
      </c>
      <c r="AJ40" s="8">
        <v>1.01</v>
      </c>
      <c r="AK40" s="1" t="s">
        <v>93</v>
      </c>
      <c r="AL40" s="8">
        <v>41</v>
      </c>
      <c r="AM40" s="8">
        <v>43.5</v>
      </c>
      <c r="AN40" s="8">
        <v>36.5</v>
      </c>
      <c r="AO40" s="8">
        <v>15.5</v>
      </c>
      <c r="AP40" s="1" t="s">
        <v>237</v>
      </c>
      <c r="AQ40" s="1" t="s">
        <v>120</v>
      </c>
      <c r="AR40" s="1" t="s">
        <v>96</v>
      </c>
      <c r="AS40" s="1" t="s">
        <v>0</v>
      </c>
      <c r="AT40" s="1" t="s">
        <v>78</v>
      </c>
      <c r="AU40" s="8">
        <v>3.5</v>
      </c>
      <c r="AV40" s="1" t="s">
        <v>96</v>
      </c>
      <c r="AW40" s="7" t="s">
        <v>97</v>
      </c>
      <c r="AX40" s="1" t="s">
        <v>96</v>
      </c>
      <c r="AY40" s="1" t="s">
        <v>219</v>
      </c>
    </row>
    <row r="41" spans="1:51" x14ac:dyDescent="0.25">
      <c r="A41" s="6">
        <v>36</v>
      </c>
      <c r="B41" s="7" t="s">
        <v>70</v>
      </c>
      <c r="C41" s="1" t="s">
        <v>238</v>
      </c>
      <c r="D41" s="1" t="s">
        <v>72</v>
      </c>
      <c r="E41" s="1" t="s">
        <v>73</v>
      </c>
      <c r="F41" s="8">
        <v>1.7</v>
      </c>
      <c r="G41" s="1" t="s">
        <v>149</v>
      </c>
      <c r="H41" s="1" t="s">
        <v>117</v>
      </c>
      <c r="I41" s="1" t="s">
        <v>76</v>
      </c>
      <c r="J41" s="9">
        <v>12800</v>
      </c>
      <c r="K41" s="9">
        <v>21760</v>
      </c>
      <c r="L41" s="8">
        <v>-37.82</v>
      </c>
      <c r="M41" s="8">
        <v>7959.04</v>
      </c>
      <c r="N41" s="8">
        <v>13530.37</v>
      </c>
      <c r="O41" s="1" t="s">
        <v>77</v>
      </c>
      <c r="P41" s="1" t="s">
        <v>77</v>
      </c>
      <c r="Q41" s="1" t="s">
        <v>77</v>
      </c>
      <c r="R41" s="1" t="s">
        <v>78</v>
      </c>
      <c r="S41" s="10">
        <v>62.7</v>
      </c>
      <c r="T41" s="6">
        <v>56</v>
      </c>
      <c r="U41" s="1" t="s">
        <v>239</v>
      </c>
      <c r="V41" s="1" t="s">
        <v>80</v>
      </c>
      <c r="W41" s="1" t="s">
        <v>123</v>
      </c>
      <c r="X41" s="1" t="s">
        <v>82</v>
      </c>
      <c r="Y41" s="1" t="s">
        <v>197</v>
      </c>
      <c r="Z41" s="1" t="s">
        <v>84</v>
      </c>
      <c r="AA41" s="1" t="s">
        <v>85</v>
      </c>
      <c r="AB41" s="1" t="s">
        <v>124</v>
      </c>
      <c r="AC41" s="1" t="s">
        <v>114</v>
      </c>
      <c r="AD41" s="1" t="s">
        <v>88</v>
      </c>
      <c r="AE41" s="1" t="s">
        <v>89</v>
      </c>
      <c r="AF41" s="1" t="s">
        <v>90</v>
      </c>
      <c r="AG41" s="1" t="s">
        <v>0</v>
      </c>
      <c r="AH41" s="1" t="s">
        <v>91</v>
      </c>
      <c r="AI41" s="1" t="s">
        <v>96</v>
      </c>
      <c r="AJ41" s="8">
        <v>1.01</v>
      </c>
      <c r="AK41" s="1" t="s">
        <v>93</v>
      </c>
      <c r="AL41" s="8">
        <v>40.6</v>
      </c>
      <c r="AM41" s="8">
        <v>43</v>
      </c>
      <c r="AN41" s="8">
        <v>36.5</v>
      </c>
      <c r="AO41" s="8">
        <v>16</v>
      </c>
      <c r="AP41" s="1" t="s">
        <v>240</v>
      </c>
      <c r="AQ41" s="1" t="s">
        <v>111</v>
      </c>
      <c r="AR41" s="1" t="s">
        <v>96</v>
      </c>
      <c r="AS41" s="1" t="s">
        <v>0</v>
      </c>
      <c r="AT41" s="1" t="s">
        <v>78</v>
      </c>
      <c r="AU41" s="8">
        <v>3.5</v>
      </c>
      <c r="AV41" s="1" t="s">
        <v>96</v>
      </c>
      <c r="AW41" s="7" t="s">
        <v>97</v>
      </c>
      <c r="AX41" s="7" t="s">
        <v>68</v>
      </c>
      <c r="AY41" s="1" t="s">
        <v>219</v>
      </c>
    </row>
    <row r="42" spans="1:51" x14ac:dyDescent="0.25">
      <c r="A42" s="6">
        <v>37</v>
      </c>
      <c r="B42" s="7" t="s">
        <v>70</v>
      </c>
      <c r="C42" s="1" t="s">
        <v>241</v>
      </c>
      <c r="D42" s="1" t="s">
        <v>72</v>
      </c>
      <c r="E42" s="1" t="s">
        <v>73</v>
      </c>
      <c r="F42" s="8">
        <v>1.79</v>
      </c>
      <c r="G42" s="1" t="s">
        <v>149</v>
      </c>
      <c r="H42" s="1" t="s">
        <v>117</v>
      </c>
      <c r="I42" s="1" t="s">
        <v>76</v>
      </c>
      <c r="J42" s="9">
        <v>12800</v>
      </c>
      <c r="K42" s="9">
        <v>22912</v>
      </c>
      <c r="L42" s="8">
        <v>-32.53</v>
      </c>
      <c r="M42" s="8">
        <v>8636.16</v>
      </c>
      <c r="N42" s="8">
        <v>15458.73</v>
      </c>
      <c r="O42" s="1" t="s">
        <v>77</v>
      </c>
      <c r="P42" s="1" t="s">
        <v>77</v>
      </c>
      <c r="Q42" s="1" t="s">
        <v>77</v>
      </c>
      <c r="R42" s="1" t="s">
        <v>78</v>
      </c>
      <c r="S42" s="10">
        <v>62.2</v>
      </c>
      <c r="T42" s="6">
        <v>59</v>
      </c>
      <c r="U42" s="1" t="s">
        <v>242</v>
      </c>
      <c r="V42" s="1" t="s">
        <v>80</v>
      </c>
      <c r="W42" s="1" t="s">
        <v>81</v>
      </c>
      <c r="X42" s="1" t="s">
        <v>82</v>
      </c>
      <c r="Y42" s="1" t="s">
        <v>83</v>
      </c>
      <c r="Z42" s="1" t="s">
        <v>243</v>
      </c>
      <c r="AA42" s="1" t="s">
        <v>85</v>
      </c>
      <c r="AB42" s="1" t="s">
        <v>103</v>
      </c>
      <c r="AC42" s="1" t="s">
        <v>114</v>
      </c>
      <c r="AD42" s="1" t="s">
        <v>88</v>
      </c>
      <c r="AE42" s="1" t="s">
        <v>89</v>
      </c>
      <c r="AF42" s="1" t="s">
        <v>90</v>
      </c>
      <c r="AG42" s="1" t="s">
        <v>0</v>
      </c>
      <c r="AH42" s="1" t="s">
        <v>91</v>
      </c>
      <c r="AI42" s="1" t="s">
        <v>96</v>
      </c>
      <c r="AJ42" s="8">
        <v>1.01</v>
      </c>
      <c r="AK42" s="1" t="s">
        <v>106</v>
      </c>
      <c r="AL42" s="8">
        <v>41.2</v>
      </c>
      <c r="AM42" s="8">
        <v>43.5</v>
      </c>
      <c r="AN42" s="8">
        <v>36</v>
      </c>
      <c r="AO42" s="8">
        <v>15</v>
      </c>
      <c r="AP42" s="1" t="s">
        <v>107</v>
      </c>
      <c r="AQ42" s="1" t="s">
        <v>159</v>
      </c>
      <c r="AR42" s="1" t="s">
        <v>96</v>
      </c>
      <c r="AS42" s="1" t="s">
        <v>0</v>
      </c>
      <c r="AT42" s="1" t="s">
        <v>78</v>
      </c>
      <c r="AU42" s="8">
        <v>3.5</v>
      </c>
      <c r="AV42" s="1" t="s">
        <v>96</v>
      </c>
      <c r="AW42" s="7" t="s">
        <v>97</v>
      </c>
      <c r="AX42" s="7" t="s">
        <v>68</v>
      </c>
      <c r="AY42" s="1" t="s">
        <v>219</v>
      </c>
    </row>
    <row r="43" spans="1:51" x14ac:dyDescent="0.25">
      <c r="A43" s="6">
        <v>38</v>
      </c>
      <c r="B43" s="7" t="s">
        <v>70</v>
      </c>
      <c r="C43" s="1" t="s">
        <v>244</v>
      </c>
      <c r="D43" s="1" t="s">
        <v>72</v>
      </c>
      <c r="E43" s="1" t="s">
        <v>73</v>
      </c>
      <c r="F43" s="8">
        <v>1.71</v>
      </c>
      <c r="G43" s="1" t="s">
        <v>149</v>
      </c>
      <c r="H43" s="1" t="s">
        <v>137</v>
      </c>
      <c r="I43" s="1" t="s">
        <v>76</v>
      </c>
      <c r="J43" s="9">
        <v>11500</v>
      </c>
      <c r="K43" s="9">
        <v>19665</v>
      </c>
      <c r="L43" s="8">
        <v>-43.63</v>
      </c>
      <c r="M43" s="8">
        <v>6482.55</v>
      </c>
      <c r="N43" s="8">
        <v>11085.16</v>
      </c>
      <c r="O43" s="1" t="s">
        <v>77</v>
      </c>
      <c r="P43" s="1" t="s">
        <v>77</v>
      </c>
      <c r="Q43" s="1" t="s">
        <v>77</v>
      </c>
      <c r="R43" s="1" t="s">
        <v>156</v>
      </c>
      <c r="S43" s="10">
        <v>62.8</v>
      </c>
      <c r="T43" s="6">
        <v>57</v>
      </c>
      <c r="U43" s="1" t="s">
        <v>245</v>
      </c>
      <c r="V43" s="1" t="s">
        <v>80</v>
      </c>
      <c r="W43" s="1" t="s">
        <v>81</v>
      </c>
      <c r="X43" s="1" t="s">
        <v>82</v>
      </c>
      <c r="Y43" s="1" t="s">
        <v>83</v>
      </c>
      <c r="Z43" s="1" t="s">
        <v>84</v>
      </c>
      <c r="AA43" s="1" t="s">
        <v>85</v>
      </c>
      <c r="AB43" s="1" t="s">
        <v>103</v>
      </c>
      <c r="AC43" s="1" t="s">
        <v>114</v>
      </c>
      <c r="AD43" s="1" t="s">
        <v>88</v>
      </c>
      <c r="AE43" s="1" t="s">
        <v>89</v>
      </c>
      <c r="AF43" s="1" t="s">
        <v>90</v>
      </c>
      <c r="AG43" s="1" t="s">
        <v>0</v>
      </c>
      <c r="AH43" s="1" t="s">
        <v>91</v>
      </c>
      <c r="AI43" s="1" t="s">
        <v>96</v>
      </c>
      <c r="AJ43" s="8">
        <v>1.01</v>
      </c>
      <c r="AK43" s="1" t="s">
        <v>106</v>
      </c>
      <c r="AL43" s="8">
        <v>41</v>
      </c>
      <c r="AM43" s="8">
        <v>43.5</v>
      </c>
      <c r="AN43" s="8">
        <v>36.5</v>
      </c>
      <c r="AO43" s="8">
        <v>16</v>
      </c>
      <c r="AP43" s="1" t="s">
        <v>246</v>
      </c>
      <c r="AQ43" s="1" t="s">
        <v>128</v>
      </c>
      <c r="AR43" s="1" t="s">
        <v>96</v>
      </c>
      <c r="AS43" s="1" t="s">
        <v>160</v>
      </c>
      <c r="AT43" s="1" t="s">
        <v>78</v>
      </c>
      <c r="AU43" s="8">
        <v>3.5</v>
      </c>
      <c r="AV43" s="1" t="s">
        <v>96</v>
      </c>
      <c r="AW43" s="7" t="s">
        <v>97</v>
      </c>
      <c r="AX43" s="7" t="s">
        <v>68</v>
      </c>
      <c r="AY43" s="1" t="s">
        <v>219</v>
      </c>
    </row>
    <row r="44" spans="1:51" x14ac:dyDescent="0.25">
      <c r="A44" s="6">
        <v>39</v>
      </c>
      <c r="B44" s="7" t="s">
        <v>70</v>
      </c>
      <c r="C44" s="1" t="s">
        <v>247</v>
      </c>
      <c r="D44" s="1" t="s">
        <v>72</v>
      </c>
      <c r="E44" s="1" t="s">
        <v>73</v>
      </c>
      <c r="F44" s="8">
        <v>1.71</v>
      </c>
      <c r="G44" s="1" t="s">
        <v>149</v>
      </c>
      <c r="H44" s="1" t="s">
        <v>137</v>
      </c>
      <c r="I44" s="1" t="s">
        <v>76</v>
      </c>
      <c r="J44" s="9">
        <v>11500</v>
      </c>
      <c r="K44" s="9">
        <v>19665</v>
      </c>
      <c r="L44" s="8">
        <v>-41.85</v>
      </c>
      <c r="M44" s="8">
        <v>6687.25</v>
      </c>
      <c r="N44" s="8">
        <v>11435.2</v>
      </c>
      <c r="O44" s="1" t="s">
        <v>77</v>
      </c>
      <c r="P44" s="1" t="s">
        <v>77</v>
      </c>
      <c r="Q44" s="1" t="s">
        <v>77</v>
      </c>
      <c r="R44" s="1" t="s">
        <v>156</v>
      </c>
      <c r="S44" s="10">
        <v>60.5</v>
      </c>
      <c r="T44" s="6">
        <v>59</v>
      </c>
      <c r="U44" s="1" t="s">
        <v>248</v>
      </c>
      <c r="V44" s="1" t="s">
        <v>80</v>
      </c>
      <c r="W44" s="1" t="s">
        <v>81</v>
      </c>
      <c r="X44" s="1" t="s">
        <v>82</v>
      </c>
      <c r="Y44" s="1" t="s">
        <v>83</v>
      </c>
      <c r="Z44" s="1" t="s">
        <v>84</v>
      </c>
      <c r="AA44" s="1" t="s">
        <v>85</v>
      </c>
      <c r="AB44" s="1" t="s">
        <v>86</v>
      </c>
      <c r="AC44" s="1" t="s">
        <v>87</v>
      </c>
      <c r="AD44" s="1" t="s">
        <v>88</v>
      </c>
      <c r="AE44" s="1" t="s">
        <v>89</v>
      </c>
      <c r="AF44" s="1" t="s">
        <v>90</v>
      </c>
      <c r="AG44" s="1" t="s">
        <v>0</v>
      </c>
      <c r="AH44" s="1" t="s">
        <v>91</v>
      </c>
      <c r="AI44" s="1" t="s">
        <v>96</v>
      </c>
      <c r="AJ44" s="8">
        <v>1.01</v>
      </c>
      <c r="AK44" s="1" t="s">
        <v>93</v>
      </c>
      <c r="AL44" s="8">
        <v>41.2</v>
      </c>
      <c r="AM44" s="8">
        <v>43.5</v>
      </c>
      <c r="AN44" s="8">
        <v>32</v>
      </c>
      <c r="AO44" s="8">
        <v>13</v>
      </c>
      <c r="AP44" s="1" t="s">
        <v>208</v>
      </c>
      <c r="AQ44" s="1" t="s">
        <v>159</v>
      </c>
      <c r="AR44" s="1" t="s">
        <v>96</v>
      </c>
      <c r="AS44" s="1" t="s">
        <v>160</v>
      </c>
      <c r="AT44" s="1" t="s">
        <v>78</v>
      </c>
      <c r="AU44" s="8">
        <v>4</v>
      </c>
      <c r="AV44" s="1" t="s">
        <v>96</v>
      </c>
      <c r="AW44" s="7" t="s">
        <v>97</v>
      </c>
      <c r="AX44" s="7" t="s">
        <v>68</v>
      </c>
      <c r="AY44" s="1" t="s">
        <v>219</v>
      </c>
    </row>
    <row r="45" spans="1:51" x14ac:dyDescent="0.25">
      <c r="A45" s="6">
        <v>40</v>
      </c>
      <c r="B45" s="7" t="s">
        <v>70</v>
      </c>
      <c r="C45" s="1" t="s">
        <v>249</v>
      </c>
      <c r="D45" s="1" t="s">
        <v>72</v>
      </c>
      <c r="E45" s="1" t="s">
        <v>73</v>
      </c>
      <c r="F45" s="8">
        <v>1.7</v>
      </c>
      <c r="G45" s="1" t="s">
        <v>149</v>
      </c>
      <c r="H45" s="1" t="s">
        <v>137</v>
      </c>
      <c r="I45" s="1" t="s">
        <v>76</v>
      </c>
      <c r="J45" s="9">
        <v>11500</v>
      </c>
      <c r="K45" s="9">
        <v>19550</v>
      </c>
      <c r="L45" s="8">
        <v>-41.53</v>
      </c>
      <c r="M45" s="8">
        <v>6724.05</v>
      </c>
      <c r="N45" s="8">
        <v>11430.89</v>
      </c>
      <c r="O45" s="1" t="s">
        <v>77</v>
      </c>
      <c r="P45" s="1" t="s">
        <v>77</v>
      </c>
      <c r="Q45" s="1" t="s">
        <v>77</v>
      </c>
      <c r="R45" s="1" t="s">
        <v>78</v>
      </c>
      <c r="S45" s="10">
        <v>62.9</v>
      </c>
      <c r="T45" s="6">
        <v>56</v>
      </c>
      <c r="U45" s="1" t="s">
        <v>250</v>
      </c>
      <c r="V45" s="1" t="s">
        <v>80</v>
      </c>
      <c r="W45" s="1" t="s">
        <v>123</v>
      </c>
      <c r="X45" s="1" t="s">
        <v>82</v>
      </c>
      <c r="Y45" s="1" t="s">
        <v>83</v>
      </c>
      <c r="Z45" s="1" t="s">
        <v>84</v>
      </c>
      <c r="AA45" s="1" t="s">
        <v>85</v>
      </c>
      <c r="AB45" s="1" t="s">
        <v>124</v>
      </c>
      <c r="AC45" s="1" t="s">
        <v>251</v>
      </c>
      <c r="AD45" s="1" t="s">
        <v>88</v>
      </c>
      <c r="AE45" s="1" t="s">
        <v>89</v>
      </c>
      <c r="AF45" s="1" t="s">
        <v>90</v>
      </c>
      <c r="AG45" s="1" t="s">
        <v>0</v>
      </c>
      <c r="AH45" s="1" t="s">
        <v>91</v>
      </c>
      <c r="AI45" s="1" t="s">
        <v>96</v>
      </c>
      <c r="AJ45" s="8">
        <v>1.01</v>
      </c>
      <c r="AK45" s="1" t="s">
        <v>106</v>
      </c>
      <c r="AL45" s="8">
        <v>40.8</v>
      </c>
      <c r="AM45" s="8">
        <v>43</v>
      </c>
      <c r="AN45" s="8">
        <v>36.5</v>
      </c>
      <c r="AO45" s="8">
        <v>16.5</v>
      </c>
      <c r="AP45" s="1" t="s">
        <v>252</v>
      </c>
      <c r="AQ45" s="1" t="s">
        <v>199</v>
      </c>
      <c r="AR45" s="1" t="s">
        <v>96</v>
      </c>
      <c r="AS45" s="1" t="s">
        <v>0</v>
      </c>
      <c r="AT45" s="1" t="s">
        <v>78</v>
      </c>
      <c r="AU45" s="8">
        <v>3.5</v>
      </c>
      <c r="AV45" s="1" t="s">
        <v>96</v>
      </c>
      <c r="AW45" s="7" t="s">
        <v>97</v>
      </c>
      <c r="AX45" s="7" t="s">
        <v>68</v>
      </c>
      <c r="AY45" s="1" t="s">
        <v>219</v>
      </c>
    </row>
    <row r="46" spans="1:51" x14ac:dyDescent="0.25">
      <c r="A46" s="6">
        <v>41</v>
      </c>
      <c r="B46" s="7" t="s">
        <v>70</v>
      </c>
      <c r="C46" s="1" t="s">
        <v>253</v>
      </c>
      <c r="D46" s="1" t="s">
        <v>72</v>
      </c>
      <c r="E46" s="1" t="s">
        <v>73</v>
      </c>
      <c r="F46" s="8">
        <v>1.7</v>
      </c>
      <c r="G46" s="1" t="s">
        <v>149</v>
      </c>
      <c r="H46" s="1" t="s">
        <v>137</v>
      </c>
      <c r="I46" s="1" t="s">
        <v>76</v>
      </c>
      <c r="J46" s="9">
        <v>11500</v>
      </c>
      <c r="K46" s="9">
        <v>19550</v>
      </c>
      <c r="L46" s="8">
        <v>-40.49</v>
      </c>
      <c r="M46" s="8">
        <v>6843.65</v>
      </c>
      <c r="N46" s="8">
        <v>11634.21</v>
      </c>
      <c r="O46" s="1" t="s">
        <v>77</v>
      </c>
      <c r="P46" s="1" t="s">
        <v>77</v>
      </c>
      <c r="Q46" s="1" t="s">
        <v>77</v>
      </c>
      <c r="R46" s="1" t="s">
        <v>117</v>
      </c>
      <c r="S46" s="10">
        <v>60.9</v>
      </c>
      <c r="T46" s="6">
        <v>60</v>
      </c>
      <c r="U46" s="1" t="s">
        <v>254</v>
      </c>
      <c r="V46" s="1" t="s">
        <v>80</v>
      </c>
      <c r="W46" s="1" t="s">
        <v>81</v>
      </c>
      <c r="X46" s="1" t="s">
        <v>101</v>
      </c>
      <c r="Y46" s="1" t="s">
        <v>83</v>
      </c>
      <c r="Z46" s="1" t="s">
        <v>84</v>
      </c>
      <c r="AA46" s="1" t="s">
        <v>85</v>
      </c>
      <c r="AB46" s="1" t="s">
        <v>124</v>
      </c>
      <c r="AC46" s="1" t="s">
        <v>114</v>
      </c>
      <c r="AD46" s="1" t="s">
        <v>88</v>
      </c>
      <c r="AE46" s="1" t="s">
        <v>89</v>
      </c>
      <c r="AF46" s="1" t="s">
        <v>90</v>
      </c>
      <c r="AG46" s="1" t="s">
        <v>0</v>
      </c>
      <c r="AH46" s="1" t="s">
        <v>91</v>
      </c>
      <c r="AI46" s="1" t="s">
        <v>96</v>
      </c>
      <c r="AJ46" s="8">
        <v>1.01</v>
      </c>
      <c r="AK46" s="1" t="s">
        <v>185</v>
      </c>
      <c r="AL46" s="8">
        <v>41.6</v>
      </c>
      <c r="AM46" s="8">
        <v>44.5</v>
      </c>
      <c r="AN46" s="8">
        <v>32</v>
      </c>
      <c r="AO46" s="8">
        <v>12.5</v>
      </c>
      <c r="AP46" s="1" t="s">
        <v>255</v>
      </c>
      <c r="AQ46" s="1" t="s">
        <v>128</v>
      </c>
      <c r="AR46" s="1" t="s">
        <v>96</v>
      </c>
      <c r="AS46" s="1" t="s">
        <v>0</v>
      </c>
      <c r="AT46" s="1" t="s">
        <v>78</v>
      </c>
      <c r="AU46" s="8">
        <v>4</v>
      </c>
      <c r="AV46" s="1" t="s">
        <v>96</v>
      </c>
      <c r="AW46" s="7" t="s">
        <v>97</v>
      </c>
      <c r="AX46" s="7" t="s">
        <v>68</v>
      </c>
      <c r="AY46" s="1" t="s">
        <v>219</v>
      </c>
    </row>
    <row r="47" spans="1:51" x14ac:dyDescent="0.25">
      <c r="A47" s="6">
        <v>42</v>
      </c>
      <c r="B47" s="7" t="s">
        <v>70</v>
      </c>
      <c r="C47" s="1" t="s">
        <v>256</v>
      </c>
      <c r="D47" s="1" t="s">
        <v>72</v>
      </c>
      <c r="E47" s="1" t="s">
        <v>73</v>
      </c>
      <c r="F47" s="8">
        <v>1.79</v>
      </c>
      <c r="G47" s="1" t="s">
        <v>149</v>
      </c>
      <c r="H47" s="1" t="s">
        <v>137</v>
      </c>
      <c r="I47" s="1" t="s">
        <v>76</v>
      </c>
      <c r="J47" s="9">
        <v>11500</v>
      </c>
      <c r="K47" s="9">
        <v>20585</v>
      </c>
      <c r="L47" s="8">
        <v>-30.78</v>
      </c>
      <c r="M47" s="8">
        <v>7960.3</v>
      </c>
      <c r="N47" s="8">
        <v>14248.94</v>
      </c>
      <c r="O47" s="1" t="s">
        <v>77</v>
      </c>
      <c r="P47" s="1" t="s">
        <v>77</v>
      </c>
      <c r="Q47" s="1" t="s">
        <v>77</v>
      </c>
      <c r="R47" s="1" t="s">
        <v>117</v>
      </c>
      <c r="S47" s="10">
        <v>62.7</v>
      </c>
      <c r="T47" s="6">
        <v>56</v>
      </c>
      <c r="U47" s="1" t="s">
        <v>216</v>
      </c>
      <c r="V47" s="1" t="s">
        <v>80</v>
      </c>
      <c r="W47" s="1" t="s">
        <v>123</v>
      </c>
      <c r="X47" s="1" t="s">
        <v>82</v>
      </c>
      <c r="Y47" s="1" t="s">
        <v>83</v>
      </c>
      <c r="Z47" s="1" t="s">
        <v>84</v>
      </c>
      <c r="AA47" s="1" t="s">
        <v>85</v>
      </c>
      <c r="AB47" s="1" t="s">
        <v>124</v>
      </c>
      <c r="AC47" s="1" t="s">
        <v>114</v>
      </c>
      <c r="AD47" s="1" t="s">
        <v>88</v>
      </c>
      <c r="AE47" s="1" t="s">
        <v>89</v>
      </c>
      <c r="AF47" s="1" t="s">
        <v>90</v>
      </c>
      <c r="AG47" s="1" t="s">
        <v>0</v>
      </c>
      <c r="AH47" s="1" t="s">
        <v>91</v>
      </c>
      <c r="AI47" s="1" t="s">
        <v>96</v>
      </c>
      <c r="AJ47" s="8">
        <v>1.01</v>
      </c>
      <c r="AK47" s="1" t="s">
        <v>93</v>
      </c>
      <c r="AL47" s="8">
        <v>40.6</v>
      </c>
      <c r="AM47" s="8">
        <v>43</v>
      </c>
      <c r="AN47" s="8">
        <v>36.5</v>
      </c>
      <c r="AO47" s="8">
        <v>16</v>
      </c>
      <c r="AP47" s="1" t="s">
        <v>257</v>
      </c>
      <c r="AQ47" s="1" t="s">
        <v>128</v>
      </c>
      <c r="AR47" s="1" t="s">
        <v>96</v>
      </c>
      <c r="AS47" s="1" t="s">
        <v>0</v>
      </c>
      <c r="AT47" s="1" t="s">
        <v>78</v>
      </c>
      <c r="AU47" s="8">
        <v>3.5</v>
      </c>
      <c r="AV47" s="1" t="s">
        <v>96</v>
      </c>
      <c r="AW47" s="7" t="s">
        <v>97</v>
      </c>
      <c r="AX47" s="7" t="s">
        <v>68</v>
      </c>
      <c r="AY47" s="1" t="s">
        <v>219</v>
      </c>
    </row>
    <row r="48" spans="1:51" x14ac:dyDescent="0.25">
      <c r="A48" s="6">
        <v>43</v>
      </c>
      <c r="B48" s="7" t="s">
        <v>70</v>
      </c>
      <c r="C48" s="1" t="s">
        <v>258</v>
      </c>
      <c r="D48" s="1" t="s">
        <v>72</v>
      </c>
      <c r="E48" s="1" t="s">
        <v>73</v>
      </c>
      <c r="F48" s="8">
        <v>1.7</v>
      </c>
      <c r="G48" s="1" t="s">
        <v>149</v>
      </c>
      <c r="H48" s="1" t="s">
        <v>137</v>
      </c>
      <c r="I48" s="1" t="s">
        <v>76</v>
      </c>
      <c r="J48" s="9">
        <v>11500</v>
      </c>
      <c r="K48" s="9">
        <v>19550</v>
      </c>
      <c r="L48" s="8">
        <v>-29.78</v>
      </c>
      <c r="M48" s="8">
        <v>8075.3</v>
      </c>
      <c r="N48" s="8">
        <v>13728.01</v>
      </c>
      <c r="O48" s="1" t="s">
        <v>77</v>
      </c>
      <c r="P48" s="1" t="s">
        <v>77</v>
      </c>
      <c r="Q48" s="1" t="s">
        <v>77</v>
      </c>
      <c r="R48" s="1" t="s">
        <v>78</v>
      </c>
      <c r="S48" s="10">
        <v>59.4</v>
      </c>
      <c r="T48" s="6">
        <v>59</v>
      </c>
      <c r="U48" s="1" t="s">
        <v>259</v>
      </c>
      <c r="V48" s="1" t="s">
        <v>80</v>
      </c>
      <c r="W48" s="1" t="s">
        <v>104</v>
      </c>
      <c r="X48" s="1" t="s">
        <v>104</v>
      </c>
      <c r="Y48" s="1" t="s">
        <v>83</v>
      </c>
      <c r="Z48" s="1" t="s">
        <v>84</v>
      </c>
      <c r="AA48" s="1" t="s">
        <v>85</v>
      </c>
      <c r="AB48" s="1" t="s">
        <v>86</v>
      </c>
      <c r="AC48" s="1" t="s">
        <v>87</v>
      </c>
      <c r="AD48" s="1" t="s">
        <v>88</v>
      </c>
      <c r="AE48" s="1" t="s">
        <v>89</v>
      </c>
      <c r="AF48" s="1" t="s">
        <v>90</v>
      </c>
      <c r="AG48" s="1" t="s">
        <v>0</v>
      </c>
      <c r="AH48" s="1" t="s">
        <v>91</v>
      </c>
      <c r="AI48" s="1" t="s">
        <v>92</v>
      </c>
      <c r="AJ48" s="8">
        <v>1.01</v>
      </c>
      <c r="AK48" s="1" t="s">
        <v>106</v>
      </c>
      <c r="AL48" s="8">
        <v>41</v>
      </c>
      <c r="AM48" s="8">
        <v>43.5</v>
      </c>
      <c r="AN48" s="8">
        <v>32</v>
      </c>
      <c r="AO48" s="8">
        <v>13</v>
      </c>
      <c r="AP48" s="1" t="s">
        <v>260</v>
      </c>
      <c r="AQ48" s="1" t="s">
        <v>128</v>
      </c>
      <c r="AR48" s="1" t="s">
        <v>96</v>
      </c>
      <c r="AS48" s="1" t="s">
        <v>0</v>
      </c>
      <c r="AT48" s="1" t="s">
        <v>78</v>
      </c>
      <c r="AU48" s="8">
        <v>3.5</v>
      </c>
      <c r="AV48" s="1" t="s">
        <v>96</v>
      </c>
      <c r="AW48" s="7" t="s">
        <v>97</v>
      </c>
      <c r="AX48" s="7" t="s">
        <v>68</v>
      </c>
      <c r="AY48" s="1" t="s">
        <v>219</v>
      </c>
    </row>
    <row r="49" spans="1:51" x14ac:dyDescent="0.25">
      <c r="A49" s="6">
        <v>44</v>
      </c>
      <c r="B49" s="7" t="s">
        <v>70</v>
      </c>
      <c r="C49" s="1" t="s">
        <v>261</v>
      </c>
      <c r="D49" s="1" t="s">
        <v>72</v>
      </c>
      <c r="E49" s="1" t="s">
        <v>73</v>
      </c>
      <c r="F49" s="8">
        <v>1.9</v>
      </c>
      <c r="G49" s="1" t="s">
        <v>149</v>
      </c>
      <c r="H49" s="1" t="s">
        <v>137</v>
      </c>
      <c r="I49" s="1" t="s">
        <v>76</v>
      </c>
      <c r="J49" s="9">
        <v>11500</v>
      </c>
      <c r="K49" s="9">
        <v>21850</v>
      </c>
      <c r="L49" s="8">
        <v>-19.65</v>
      </c>
      <c r="M49" s="8">
        <v>9240.25</v>
      </c>
      <c r="N49" s="8">
        <v>17556.48</v>
      </c>
      <c r="O49" s="1" t="s">
        <v>77</v>
      </c>
      <c r="P49" s="1" t="s">
        <v>77</v>
      </c>
      <c r="Q49" s="1" t="s">
        <v>77</v>
      </c>
      <c r="R49" s="1" t="s">
        <v>78</v>
      </c>
      <c r="S49" s="10">
        <v>61.9</v>
      </c>
      <c r="T49" s="6">
        <v>59</v>
      </c>
      <c r="U49" s="1" t="s">
        <v>262</v>
      </c>
      <c r="V49" s="1" t="s">
        <v>80</v>
      </c>
      <c r="W49" s="1" t="s">
        <v>123</v>
      </c>
      <c r="X49" s="1" t="s">
        <v>82</v>
      </c>
      <c r="Y49" s="1" t="s">
        <v>83</v>
      </c>
      <c r="Z49" s="1" t="s">
        <v>84</v>
      </c>
      <c r="AA49" s="1" t="s">
        <v>85</v>
      </c>
      <c r="AB49" s="1" t="s">
        <v>124</v>
      </c>
      <c r="AC49" s="1" t="s">
        <v>87</v>
      </c>
      <c r="AD49" s="1" t="s">
        <v>263</v>
      </c>
      <c r="AE49" s="1" t="s">
        <v>89</v>
      </c>
      <c r="AF49" s="1" t="s">
        <v>90</v>
      </c>
      <c r="AG49" s="1" t="s">
        <v>78</v>
      </c>
      <c r="AH49" s="1" t="s">
        <v>213</v>
      </c>
      <c r="AI49" s="1" t="s">
        <v>214</v>
      </c>
      <c r="AJ49" s="8">
        <v>1.01</v>
      </c>
      <c r="AK49" s="1" t="s">
        <v>185</v>
      </c>
      <c r="AL49" s="8">
        <v>41.6</v>
      </c>
      <c r="AM49" s="8">
        <v>44.5</v>
      </c>
      <c r="AN49" s="8">
        <v>34</v>
      </c>
      <c r="AO49" s="8">
        <v>14</v>
      </c>
      <c r="AP49" s="1" t="s">
        <v>264</v>
      </c>
      <c r="AQ49" s="1" t="s">
        <v>265</v>
      </c>
      <c r="AR49" s="1" t="s">
        <v>96</v>
      </c>
      <c r="AS49" s="1" t="s">
        <v>0</v>
      </c>
      <c r="AT49" s="1" t="s">
        <v>78</v>
      </c>
      <c r="AU49" s="8">
        <v>4</v>
      </c>
      <c r="AV49" s="1" t="s">
        <v>96</v>
      </c>
      <c r="AW49" s="7" t="s">
        <v>97</v>
      </c>
      <c r="AX49" s="7" t="s">
        <v>68</v>
      </c>
      <c r="AY49" s="1" t="s">
        <v>219</v>
      </c>
    </row>
    <row r="50" spans="1:51" x14ac:dyDescent="0.25">
      <c r="A50" s="6">
        <v>45</v>
      </c>
      <c r="B50" s="7" t="s">
        <v>70</v>
      </c>
      <c r="C50" s="1" t="s">
        <v>266</v>
      </c>
      <c r="D50" s="1" t="s">
        <v>72</v>
      </c>
      <c r="E50" s="1" t="s">
        <v>73</v>
      </c>
      <c r="F50" s="8">
        <v>1.7</v>
      </c>
      <c r="G50" s="1" t="s">
        <v>181</v>
      </c>
      <c r="H50" s="1" t="s">
        <v>75</v>
      </c>
      <c r="I50" s="1" t="s">
        <v>76</v>
      </c>
      <c r="J50" s="9">
        <v>10700</v>
      </c>
      <c r="K50" s="9">
        <v>18190</v>
      </c>
      <c r="L50" s="8">
        <v>-53.46</v>
      </c>
      <c r="M50" s="8">
        <v>4979.78</v>
      </c>
      <c r="N50" s="8">
        <v>8465.63</v>
      </c>
      <c r="O50" s="1" t="s">
        <v>77</v>
      </c>
      <c r="P50" s="1" t="s">
        <v>77</v>
      </c>
      <c r="Q50" s="1" t="s">
        <v>77</v>
      </c>
      <c r="R50" s="1" t="s">
        <v>156</v>
      </c>
      <c r="S50" s="10">
        <v>62.1</v>
      </c>
      <c r="T50" s="6">
        <v>56</v>
      </c>
      <c r="U50" s="1" t="s">
        <v>267</v>
      </c>
      <c r="V50" s="1" t="s">
        <v>80</v>
      </c>
      <c r="W50" s="1" t="s">
        <v>123</v>
      </c>
      <c r="X50" s="1" t="s">
        <v>82</v>
      </c>
      <c r="Y50" s="1" t="s">
        <v>197</v>
      </c>
      <c r="Z50" s="1" t="s">
        <v>84</v>
      </c>
      <c r="AA50" s="1" t="s">
        <v>85</v>
      </c>
      <c r="AB50" s="1" t="s">
        <v>103</v>
      </c>
      <c r="AC50" s="1" t="s">
        <v>114</v>
      </c>
      <c r="AD50" s="1" t="s">
        <v>88</v>
      </c>
      <c r="AE50" s="1" t="s">
        <v>192</v>
      </c>
      <c r="AF50" s="1" t="s">
        <v>90</v>
      </c>
      <c r="AG50" s="1" t="s">
        <v>0</v>
      </c>
      <c r="AH50" s="1" t="s">
        <v>91</v>
      </c>
      <c r="AI50" s="1" t="s">
        <v>96</v>
      </c>
      <c r="AJ50" s="8">
        <v>1.01</v>
      </c>
      <c r="AK50" s="1" t="s">
        <v>93</v>
      </c>
      <c r="AL50" s="8">
        <v>40.6</v>
      </c>
      <c r="AM50" s="8">
        <v>42.5</v>
      </c>
      <c r="AN50" s="8">
        <v>36</v>
      </c>
      <c r="AO50" s="8">
        <v>16</v>
      </c>
      <c r="AP50" s="1" t="s">
        <v>268</v>
      </c>
      <c r="AQ50" s="1" t="s">
        <v>128</v>
      </c>
      <c r="AR50" s="1" t="s">
        <v>96</v>
      </c>
      <c r="AS50" s="1" t="s">
        <v>160</v>
      </c>
      <c r="AT50" s="1" t="s">
        <v>78</v>
      </c>
      <c r="AU50" s="8">
        <v>3.5</v>
      </c>
      <c r="AV50" s="1" t="s">
        <v>96</v>
      </c>
      <c r="AW50" s="7" t="s">
        <v>97</v>
      </c>
      <c r="AX50" s="7" t="s">
        <v>68</v>
      </c>
      <c r="AY50" s="1" t="s">
        <v>219</v>
      </c>
    </row>
    <row r="51" spans="1:51" x14ac:dyDescent="0.25">
      <c r="A51" s="6">
        <v>46</v>
      </c>
      <c r="B51" s="7" t="s">
        <v>70</v>
      </c>
      <c r="C51" s="1" t="s">
        <v>269</v>
      </c>
      <c r="D51" s="1" t="s">
        <v>72</v>
      </c>
      <c r="E51" s="1" t="s">
        <v>73</v>
      </c>
      <c r="F51" s="8">
        <v>1.8</v>
      </c>
      <c r="G51" s="1" t="s">
        <v>181</v>
      </c>
      <c r="H51" s="1" t="s">
        <v>75</v>
      </c>
      <c r="I51" s="1" t="s">
        <v>76</v>
      </c>
      <c r="J51" s="9">
        <v>10700</v>
      </c>
      <c r="K51" s="9">
        <v>19260</v>
      </c>
      <c r="L51" s="8">
        <v>-44.02</v>
      </c>
      <c r="M51" s="8">
        <v>5989.86</v>
      </c>
      <c r="N51" s="8">
        <v>10781.75</v>
      </c>
      <c r="O51" s="1" t="s">
        <v>77</v>
      </c>
      <c r="P51" s="1" t="s">
        <v>77</v>
      </c>
      <c r="Q51" s="1" t="s">
        <v>77</v>
      </c>
      <c r="R51" s="1" t="s">
        <v>117</v>
      </c>
      <c r="S51" s="10">
        <v>62.2</v>
      </c>
      <c r="T51" s="6">
        <v>58</v>
      </c>
      <c r="U51" s="1" t="s">
        <v>270</v>
      </c>
      <c r="V51" s="1" t="s">
        <v>80</v>
      </c>
      <c r="W51" s="1" t="s">
        <v>178</v>
      </c>
      <c r="X51" s="1" t="s">
        <v>101</v>
      </c>
      <c r="Y51" s="1" t="s">
        <v>83</v>
      </c>
      <c r="Z51" s="1" t="s">
        <v>84</v>
      </c>
      <c r="AA51" s="1" t="s">
        <v>85</v>
      </c>
      <c r="AB51" s="1" t="s">
        <v>103</v>
      </c>
      <c r="AC51" s="1" t="s">
        <v>87</v>
      </c>
      <c r="AD51" s="1" t="s">
        <v>88</v>
      </c>
      <c r="AE51" s="1" t="s">
        <v>192</v>
      </c>
      <c r="AF51" s="1" t="s">
        <v>90</v>
      </c>
      <c r="AG51" s="1" t="s">
        <v>0</v>
      </c>
      <c r="AH51" s="1" t="s">
        <v>91</v>
      </c>
      <c r="AI51" s="1" t="s">
        <v>96</v>
      </c>
      <c r="AJ51" s="8">
        <v>1.01</v>
      </c>
      <c r="AK51" s="1" t="s">
        <v>106</v>
      </c>
      <c r="AL51" s="8">
        <v>41</v>
      </c>
      <c r="AM51" s="8">
        <v>43</v>
      </c>
      <c r="AN51" s="8">
        <v>36</v>
      </c>
      <c r="AO51" s="8">
        <v>15.5</v>
      </c>
      <c r="AP51" s="1" t="s">
        <v>217</v>
      </c>
      <c r="AQ51" s="1" t="s">
        <v>199</v>
      </c>
      <c r="AR51" s="1" t="s">
        <v>96</v>
      </c>
      <c r="AS51" s="1" t="s">
        <v>0</v>
      </c>
      <c r="AT51" s="1" t="s">
        <v>78</v>
      </c>
      <c r="AU51" s="8">
        <v>3.5</v>
      </c>
      <c r="AV51" s="1" t="s">
        <v>96</v>
      </c>
      <c r="AW51" s="7" t="s">
        <v>97</v>
      </c>
      <c r="AX51" s="7" t="s">
        <v>68</v>
      </c>
      <c r="AY51" s="1" t="s">
        <v>219</v>
      </c>
    </row>
    <row r="52" spans="1:51" x14ac:dyDescent="0.25">
      <c r="A52" s="6">
        <v>47</v>
      </c>
      <c r="B52" s="7" t="s">
        <v>70</v>
      </c>
      <c r="C52" s="1" t="s">
        <v>271</v>
      </c>
      <c r="D52" s="1" t="s">
        <v>72</v>
      </c>
      <c r="E52" s="1" t="s">
        <v>73</v>
      </c>
      <c r="F52" s="8">
        <v>1.71</v>
      </c>
      <c r="G52" s="1" t="s">
        <v>181</v>
      </c>
      <c r="H52" s="1" t="s">
        <v>117</v>
      </c>
      <c r="I52" s="1" t="s">
        <v>76</v>
      </c>
      <c r="J52" s="9">
        <v>10100</v>
      </c>
      <c r="K52" s="9">
        <v>17271</v>
      </c>
      <c r="L52" s="8">
        <v>-55.65</v>
      </c>
      <c r="M52" s="8">
        <v>4479.35</v>
      </c>
      <c r="N52" s="8">
        <v>7659.69</v>
      </c>
      <c r="O52" s="1" t="s">
        <v>77</v>
      </c>
      <c r="P52" s="1" t="s">
        <v>77</v>
      </c>
      <c r="Q52" s="1" t="s">
        <v>77</v>
      </c>
      <c r="R52" s="1" t="s">
        <v>156</v>
      </c>
      <c r="S52" s="10">
        <v>62.5</v>
      </c>
      <c r="T52" s="6">
        <v>58</v>
      </c>
      <c r="U52" s="1" t="s">
        <v>272</v>
      </c>
      <c r="V52" s="1" t="s">
        <v>80</v>
      </c>
      <c r="W52" s="1" t="s">
        <v>178</v>
      </c>
      <c r="X52" s="1" t="s">
        <v>101</v>
      </c>
      <c r="Y52" s="1" t="s">
        <v>83</v>
      </c>
      <c r="Z52" s="1" t="s">
        <v>243</v>
      </c>
      <c r="AA52" s="1" t="s">
        <v>85</v>
      </c>
      <c r="AB52" s="1" t="s">
        <v>104</v>
      </c>
      <c r="AC52" s="1" t="s">
        <v>87</v>
      </c>
      <c r="AD52" s="1" t="s">
        <v>88</v>
      </c>
      <c r="AE52" s="1" t="s">
        <v>192</v>
      </c>
      <c r="AF52" s="1" t="s">
        <v>90</v>
      </c>
      <c r="AG52" s="1" t="s">
        <v>0</v>
      </c>
      <c r="AH52" s="1" t="s">
        <v>91</v>
      </c>
      <c r="AI52" s="1" t="s">
        <v>96</v>
      </c>
      <c r="AJ52" s="8">
        <v>1</v>
      </c>
      <c r="AK52" s="1" t="s">
        <v>106</v>
      </c>
      <c r="AL52" s="8">
        <v>41</v>
      </c>
      <c r="AM52" s="8">
        <v>43.5</v>
      </c>
      <c r="AN52" s="8">
        <v>36.5</v>
      </c>
      <c r="AO52" s="8">
        <v>15.5</v>
      </c>
      <c r="AP52" s="1" t="s">
        <v>273</v>
      </c>
      <c r="AQ52" s="1" t="s">
        <v>274</v>
      </c>
      <c r="AR52" s="1" t="s">
        <v>96</v>
      </c>
      <c r="AS52" s="1" t="s">
        <v>160</v>
      </c>
      <c r="AT52" s="1" t="s">
        <v>78</v>
      </c>
      <c r="AU52" s="8">
        <v>3.5</v>
      </c>
      <c r="AV52" s="1" t="s">
        <v>96</v>
      </c>
      <c r="AW52" s="7" t="s">
        <v>97</v>
      </c>
      <c r="AX52" s="7" t="s">
        <v>68</v>
      </c>
      <c r="AY52" s="1" t="s">
        <v>219</v>
      </c>
    </row>
    <row r="53" spans="1:51" x14ac:dyDescent="0.25">
      <c r="A53" s="6">
        <v>48</v>
      </c>
      <c r="B53" s="7" t="s">
        <v>70</v>
      </c>
      <c r="C53" s="1" t="s">
        <v>275</v>
      </c>
      <c r="D53" s="1" t="s">
        <v>72</v>
      </c>
      <c r="E53" s="1" t="s">
        <v>73</v>
      </c>
      <c r="F53" s="8">
        <v>1.7</v>
      </c>
      <c r="G53" s="1" t="s">
        <v>181</v>
      </c>
      <c r="H53" s="1" t="s">
        <v>117</v>
      </c>
      <c r="I53" s="1" t="s">
        <v>76</v>
      </c>
      <c r="J53" s="9">
        <v>10100</v>
      </c>
      <c r="K53" s="9">
        <v>17170</v>
      </c>
      <c r="L53" s="8">
        <v>-39.16</v>
      </c>
      <c r="M53" s="8">
        <v>6144.84</v>
      </c>
      <c r="N53" s="8">
        <v>10446.23</v>
      </c>
      <c r="O53" s="1" t="s">
        <v>77</v>
      </c>
      <c r="P53" s="1" t="s">
        <v>77</v>
      </c>
      <c r="Q53" s="1" t="s">
        <v>77</v>
      </c>
      <c r="R53" s="1" t="s">
        <v>78</v>
      </c>
      <c r="S53" s="10">
        <v>62.8</v>
      </c>
      <c r="T53" s="6">
        <v>56</v>
      </c>
      <c r="U53" s="1" t="s">
        <v>276</v>
      </c>
      <c r="V53" s="1" t="s">
        <v>80</v>
      </c>
      <c r="W53" s="1" t="s">
        <v>123</v>
      </c>
      <c r="X53" s="1" t="s">
        <v>101</v>
      </c>
      <c r="Y53" s="1" t="s">
        <v>83</v>
      </c>
      <c r="Z53" s="1" t="s">
        <v>84</v>
      </c>
      <c r="AA53" s="1" t="s">
        <v>85</v>
      </c>
      <c r="AB53" s="1" t="s">
        <v>124</v>
      </c>
      <c r="AC53" s="1" t="s">
        <v>251</v>
      </c>
      <c r="AD53" s="1" t="s">
        <v>88</v>
      </c>
      <c r="AE53" s="1" t="s">
        <v>192</v>
      </c>
      <c r="AF53" s="1" t="s">
        <v>90</v>
      </c>
      <c r="AG53" s="1" t="s">
        <v>0</v>
      </c>
      <c r="AH53" s="1" t="s">
        <v>91</v>
      </c>
      <c r="AI53" s="1" t="s">
        <v>96</v>
      </c>
      <c r="AJ53" s="8">
        <v>1.01</v>
      </c>
      <c r="AK53" s="1" t="s">
        <v>106</v>
      </c>
      <c r="AL53" s="8">
        <v>40.6</v>
      </c>
      <c r="AM53" s="8">
        <v>43</v>
      </c>
      <c r="AN53" s="8">
        <v>36.5</v>
      </c>
      <c r="AO53" s="8">
        <v>16.5</v>
      </c>
      <c r="AP53" s="1" t="s">
        <v>186</v>
      </c>
      <c r="AQ53" s="1" t="s">
        <v>128</v>
      </c>
      <c r="AR53" s="1" t="s">
        <v>96</v>
      </c>
      <c r="AS53" s="1" t="s">
        <v>0</v>
      </c>
      <c r="AT53" s="1" t="s">
        <v>78</v>
      </c>
      <c r="AU53" s="8">
        <v>3.5</v>
      </c>
      <c r="AV53" s="1" t="s">
        <v>96</v>
      </c>
      <c r="AW53" s="7" t="s">
        <v>97</v>
      </c>
      <c r="AX53" s="7" t="s">
        <v>68</v>
      </c>
      <c r="AY53" s="1" t="s">
        <v>219</v>
      </c>
    </row>
    <row r="54" spans="1:51" x14ac:dyDescent="0.25">
      <c r="A54" s="6">
        <v>49</v>
      </c>
      <c r="B54" s="7" t="s">
        <v>70</v>
      </c>
      <c r="C54" s="1" t="s">
        <v>277</v>
      </c>
      <c r="D54" s="1" t="s">
        <v>72</v>
      </c>
      <c r="E54" s="1" t="s">
        <v>73</v>
      </c>
      <c r="F54" s="8">
        <v>1.7</v>
      </c>
      <c r="G54" s="1" t="s">
        <v>181</v>
      </c>
      <c r="H54" s="1" t="s">
        <v>117</v>
      </c>
      <c r="I54" s="1" t="s">
        <v>76</v>
      </c>
      <c r="J54" s="9">
        <v>10100</v>
      </c>
      <c r="K54" s="9">
        <v>17170</v>
      </c>
      <c r="L54" s="8">
        <v>-29.34</v>
      </c>
      <c r="M54" s="8">
        <v>7136.66</v>
      </c>
      <c r="N54" s="8">
        <v>12132.32</v>
      </c>
      <c r="O54" s="1" t="s">
        <v>77</v>
      </c>
      <c r="P54" s="1" t="s">
        <v>77</v>
      </c>
      <c r="Q54" s="1" t="s">
        <v>77</v>
      </c>
      <c r="R54" s="1" t="s">
        <v>78</v>
      </c>
      <c r="S54" s="10">
        <v>60.5</v>
      </c>
      <c r="T54" s="6">
        <v>60</v>
      </c>
      <c r="U54" s="1" t="s">
        <v>278</v>
      </c>
      <c r="V54" s="1" t="s">
        <v>80</v>
      </c>
      <c r="W54" s="1" t="s">
        <v>123</v>
      </c>
      <c r="X54" s="1" t="s">
        <v>82</v>
      </c>
      <c r="Y54" s="1" t="s">
        <v>197</v>
      </c>
      <c r="Z54" s="1" t="s">
        <v>84</v>
      </c>
      <c r="AA54" s="1" t="s">
        <v>85</v>
      </c>
      <c r="AB54" s="1" t="s">
        <v>86</v>
      </c>
      <c r="AC54" s="1" t="s">
        <v>87</v>
      </c>
      <c r="AD54" s="1" t="s">
        <v>88</v>
      </c>
      <c r="AE54" s="1" t="s">
        <v>89</v>
      </c>
      <c r="AF54" s="1" t="s">
        <v>90</v>
      </c>
      <c r="AG54" s="1" t="s">
        <v>0</v>
      </c>
      <c r="AH54" s="1" t="s">
        <v>91</v>
      </c>
      <c r="AI54" s="1" t="s">
        <v>92</v>
      </c>
      <c r="AJ54" s="8">
        <v>1.01</v>
      </c>
      <c r="AK54" s="1" t="s">
        <v>93</v>
      </c>
      <c r="AL54" s="8">
        <v>41.2</v>
      </c>
      <c r="AM54" s="8">
        <v>43.5</v>
      </c>
      <c r="AN54" s="8">
        <v>33.5</v>
      </c>
      <c r="AO54" s="8">
        <v>13.5</v>
      </c>
      <c r="AP54" s="1" t="s">
        <v>279</v>
      </c>
      <c r="AQ54" s="1" t="s">
        <v>274</v>
      </c>
      <c r="AR54" s="1" t="s">
        <v>96</v>
      </c>
      <c r="AS54" s="1" t="s">
        <v>0</v>
      </c>
      <c r="AT54" s="1" t="s">
        <v>78</v>
      </c>
      <c r="AU54" s="8">
        <v>3.5</v>
      </c>
      <c r="AV54" s="1" t="s">
        <v>96</v>
      </c>
      <c r="AW54" s="7" t="s">
        <v>97</v>
      </c>
      <c r="AX54" s="7" t="s">
        <v>68</v>
      </c>
      <c r="AY54" s="1" t="s">
        <v>219</v>
      </c>
    </row>
    <row r="55" spans="1:51" x14ac:dyDescent="0.25">
      <c r="A55" s="6">
        <v>50</v>
      </c>
      <c r="B55" s="7" t="s">
        <v>70</v>
      </c>
      <c r="C55" s="1" t="s">
        <v>280</v>
      </c>
      <c r="D55" s="1" t="s">
        <v>72</v>
      </c>
      <c r="E55" s="1" t="s">
        <v>73</v>
      </c>
      <c r="F55" s="8">
        <v>1.8</v>
      </c>
      <c r="G55" s="1" t="s">
        <v>181</v>
      </c>
      <c r="H55" s="1" t="s">
        <v>117</v>
      </c>
      <c r="I55" s="1" t="s">
        <v>76</v>
      </c>
      <c r="J55" s="9">
        <v>10100</v>
      </c>
      <c r="K55" s="9">
        <v>18180</v>
      </c>
      <c r="L55" s="8">
        <v>-22.52</v>
      </c>
      <c r="M55" s="8">
        <v>7825.48</v>
      </c>
      <c r="N55" s="8">
        <v>14085.86</v>
      </c>
      <c r="O55" s="1" t="s">
        <v>77</v>
      </c>
      <c r="P55" s="1" t="s">
        <v>77</v>
      </c>
      <c r="Q55" s="1" t="s">
        <v>77</v>
      </c>
      <c r="R55" s="1" t="s">
        <v>78</v>
      </c>
      <c r="S55" s="10">
        <v>62.7</v>
      </c>
      <c r="T55" s="6">
        <v>57</v>
      </c>
      <c r="U55" s="1" t="s">
        <v>281</v>
      </c>
      <c r="V55" s="1" t="s">
        <v>80</v>
      </c>
      <c r="W55" s="1" t="s">
        <v>104</v>
      </c>
      <c r="X55" s="1" t="s">
        <v>82</v>
      </c>
      <c r="Y55" s="1" t="s">
        <v>83</v>
      </c>
      <c r="Z55" s="1" t="s">
        <v>243</v>
      </c>
      <c r="AA55" s="1" t="s">
        <v>85</v>
      </c>
      <c r="AB55" s="1" t="s">
        <v>104</v>
      </c>
      <c r="AC55" s="1" t="s">
        <v>104</v>
      </c>
      <c r="AD55" s="1" t="s">
        <v>88</v>
      </c>
      <c r="AE55" s="1" t="s">
        <v>192</v>
      </c>
      <c r="AF55" s="1" t="s">
        <v>90</v>
      </c>
      <c r="AG55" s="1" t="s">
        <v>0</v>
      </c>
      <c r="AH55" s="1" t="s">
        <v>91</v>
      </c>
      <c r="AI55" s="1" t="s">
        <v>96</v>
      </c>
      <c r="AJ55" s="8">
        <v>1.01</v>
      </c>
      <c r="AK55" s="1" t="s">
        <v>93</v>
      </c>
      <c r="AL55" s="8">
        <v>40.8</v>
      </c>
      <c r="AM55" s="8">
        <v>43</v>
      </c>
      <c r="AN55" s="8">
        <v>36.5</v>
      </c>
      <c r="AO55" s="8">
        <v>16</v>
      </c>
      <c r="AP55" s="1" t="s">
        <v>282</v>
      </c>
      <c r="AQ55" s="1" t="s">
        <v>283</v>
      </c>
      <c r="AR55" s="1" t="s">
        <v>96</v>
      </c>
      <c r="AS55" s="1" t="s">
        <v>0</v>
      </c>
      <c r="AT55" s="1" t="s">
        <v>78</v>
      </c>
      <c r="AU55" s="8">
        <v>3.5</v>
      </c>
      <c r="AV55" s="1" t="s">
        <v>96</v>
      </c>
      <c r="AW55" s="7" t="s">
        <v>97</v>
      </c>
      <c r="AX55" s="7" t="s">
        <v>68</v>
      </c>
      <c r="AY55" s="1" t="s">
        <v>219</v>
      </c>
    </row>
    <row r="56" spans="1:51" x14ac:dyDescent="0.25">
      <c r="A56" s="6">
        <v>51</v>
      </c>
      <c r="B56" s="7" t="s">
        <v>70</v>
      </c>
      <c r="C56" s="1" t="s">
        <v>284</v>
      </c>
      <c r="D56" s="1" t="s">
        <v>72</v>
      </c>
      <c r="E56" s="1" t="s">
        <v>73</v>
      </c>
      <c r="F56" s="8">
        <v>1.7</v>
      </c>
      <c r="G56" s="1" t="s">
        <v>181</v>
      </c>
      <c r="H56" s="1" t="s">
        <v>137</v>
      </c>
      <c r="I56" s="1" t="s">
        <v>76</v>
      </c>
      <c r="J56" s="9">
        <v>9400</v>
      </c>
      <c r="K56" s="9">
        <v>15980</v>
      </c>
      <c r="L56" s="8">
        <v>-39.72</v>
      </c>
      <c r="M56" s="8">
        <v>5666.32</v>
      </c>
      <c r="N56" s="8">
        <v>9632.74</v>
      </c>
      <c r="O56" s="1" t="s">
        <v>77</v>
      </c>
      <c r="P56" s="1" t="s">
        <v>77</v>
      </c>
      <c r="Q56" s="1" t="s">
        <v>77</v>
      </c>
      <c r="R56" s="1" t="s">
        <v>78</v>
      </c>
      <c r="S56" s="10">
        <v>62.7</v>
      </c>
      <c r="T56" s="6">
        <v>57</v>
      </c>
      <c r="U56" s="1" t="s">
        <v>285</v>
      </c>
      <c r="V56" s="1" t="s">
        <v>80</v>
      </c>
      <c r="W56" s="1" t="s">
        <v>123</v>
      </c>
      <c r="X56" s="1" t="s">
        <v>82</v>
      </c>
      <c r="Y56" s="1" t="s">
        <v>83</v>
      </c>
      <c r="Z56" s="1" t="s">
        <v>84</v>
      </c>
      <c r="AA56" s="1" t="s">
        <v>85</v>
      </c>
      <c r="AB56" s="1" t="s">
        <v>103</v>
      </c>
      <c r="AC56" s="1" t="s">
        <v>87</v>
      </c>
      <c r="AD56" s="1" t="s">
        <v>88</v>
      </c>
      <c r="AE56" s="1" t="s">
        <v>89</v>
      </c>
      <c r="AF56" s="1" t="s">
        <v>90</v>
      </c>
      <c r="AG56" s="1" t="s">
        <v>0</v>
      </c>
      <c r="AH56" s="1" t="s">
        <v>91</v>
      </c>
      <c r="AI56" s="1" t="s">
        <v>163</v>
      </c>
      <c r="AJ56" s="8">
        <v>1.01</v>
      </c>
      <c r="AK56" s="1" t="s">
        <v>93</v>
      </c>
      <c r="AL56" s="8">
        <v>41.2</v>
      </c>
      <c r="AM56" s="8">
        <v>43.5</v>
      </c>
      <c r="AN56" s="8">
        <v>36</v>
      </c>
      <c r="AO56" s="8">
        <v>15.5</v>
      </c>
      <c r="AP56" s="1" t="s">
        <v>286</v>
      </c>
      <c r="AQ56" s="1" t="s">
        <v>96</v>
      </c>
      <c r="AR56" s="1" t="s">
        <v>96</v>
      </c>
      <c r="AS56" s="1" t="s">
        <v>0</v>
      </c>
      <c r="AT56" s="1" t="s">
        <v>78</v>
      </c>
      <c r="AU56" s="8">
        <v>3.5</v>
      </c>
      <c r="AV56" s="1" t="s">
        <v>96</v>
      </c>
      <c r="AW56" s="7" t="s">
        <v>97</v>
      </c>
      <c r="AX56" s="7" t="s">
        <v>68</v>
      </c>
      <c r="AY56" s="1" t="s">
        <v>219</v>
      </c>
    </row>
    <row r="57" spans="1:51" x14ac:dyDescent="0.25">
      <c r="A57" s="6">
        <v>52</v>
      </c>
      <c r="B57" s="7" t="s">
        <v>70</v>
      </c>
      <c r="C57" s="1" t="s">
        <v>287</v>
      </c>
      <c r="D57" s="1" t="s">
        <v>72</v>
      </c>
      <c r="E57" s="1" t="s">
        <v>73</v>
      </c>
      <c r="F57" s="8">
        <v>1.7</v>
      </c>
      <c r="G57" s="1" t="s">
        <v>181</v>
      </c>
      <c r="H57" s="1" t="s">
        <v>137</v>
      </c>
      <c r="I57" s="1" t="s">
        <v>76</v>
      </c>
      <c r="J57" s="9">
        <v>9400</v>
      </c>
      <c r="K57" s="9">
        <v>15980</v>
      </c>
      <c r="L57" s="8">
        <v>-35.69</v>
      </c>
      <c r="M57" s="8">
        <v>6045.139999999999</v>
      </c>
      <c r="N57" s="8">
        <v>10276.74</v>
      </c>
      <c r="O57" s="1" t="s">
        <v>77</v>
      </c>
      <c r="P57" s="1" t="s">
        <v>77</v>
      </c>
      <c r="Q57" s="1" t="s">
        <v>77</v>
      </c>
      <c r="R57" s="1" t="s">
        <v>117</v>
      </c>
      <c r="S57" s="10">
        <v>62.7</v>
      </c>
      <c r="T57" s="6">
        <v>56</v>
      </c>
      <c r="U57" s="1" t="s">
        <v>285</v>
      </c>
      <c r="V57" s="1" t="s">
        <v>80</v>
      </c>
      <c r="W57" s="1" t="s">
        <v>178</v>
      </c>
      <c r="X57" s="1" t="s">
        <v>82</v>
      </c>
      <c r="Y57" s="1" t="s">
        <v>83</v>
      </c>
      <c r="Z57" s="1" t="s">
        <v>84</v>
      </c>
      <c r="AA57" s="1" t="s">
        <v>85</v>
      </c>
      <c r="AB57" s="1" t="s">
        <v>124</v>
      </c>
      <c r="AC57" s="1" t="s">
        <v>114</v>
      </c>
      <c r="AD57" s="1" t="s">
        <v>88</v>
      </c>
      <c r="AE57" s="1" t="s">
        <v>192</v>
      </c>
      <c r="AF57" s="1" t="s">
        <v>90</v>
      </c>
      <c r="AG57" s="1" t="s">
        <v>0</v>
      </c>
      <c r="AH57" s="1" t="s">
        <v>91</v>
      </c>
      <c r="AI57" s="1" t="s">
        <v>96</v>
      </c>
      <c r="AJ57" s="8">
        <v>1.01</v>
      </c>
      <c r="AK57" s="1" t="s">
        <v>106</v>
      </c>
      <c r="AL57" s="8">
        <v>40.8</v>
      </c>
      <c r="AM57" s="8">
        <v>43</v>
      </c>
      <c r="AN57" s="8">
        <v>36.5</v>
      </c>
      <c r="AO57" s="8">
        <v>16</v>
      </c>
      <c r="AP57" s="1" t="s">
        <v>288</v>
      </c>
      <c r="AQ57" s="1" t="s">
        <v>289</v>
      </c>
      <c r="AR57" s="1" t="s">
        <v>96</v>
      </c>
      <c r="AS57" s="1" t="s">
        <v>0</v>
      </c>
      <c r="AT57" s="1" t="s">
        <v>78</v>
      </c>
      <c r="AU57" s="8">
        <v>3.5</v>
      </c>
      <c r="AV57" s="1" t="s">
        <v>96</v>
      </c>
      <c r="AW57" s="7" t="s">
        <v>97</v>
      </c>
      <c r="AX57" s="7" t="s">
        <v>68</v>
      </c>
      <c r="AY57" s="1" t="s">
        <v>219</v>
      </c>
    </row>
    <row r="58" spans="1:51" x14ac:dyDescent="0.25">
      <c r="A58" s="6">
        <v>53</v>
      </c>
      <c r="B58" s="7" t="s">
        <v>70</v>
      </c>
      <c r="C58" s="1" t="s">
        <v>290</v>
      </c>
      <c r="D58" s="1" t="s">
        <v>72</v>
      </c>
      <c r="E58" s="1" t="s">
        <v>73</v>
      </c>
      <c r="F58" s="8">
        <v>1.7</v>
      </c>
      <c r="G58" s="1" t="s">
        <v>181</v>
      </c>
      <c r="H58" s="1" t="s">
        <v>137</v>
      </c>
      <c r="I58" s="1" t="s">
        <v>76</v>
      </c>
      <c r="J58" s="9">
        <v>9400</v>
      </c>
      <c r="K58" s="9">
        <v>15980</v>
      </c>
      <c r="L58" s="8">
        <v>-34.7</v>
      </c>
      <c r="M58" s="8">
        <v>6138.2</v>
      </c>
      <c r="N58" s="8">
        <v>10434.94</v>
      </c>
      <c r="O58" s="1" t="s">
        <v>77</v>
      </c>
      <c r="P58" s="1" t="s">
        <v>77</v>
      </c>
      <c r="Q58" s="1" t="s">
        <v>77</v>
      </c>
      <c r="R58" s="1" t="s">
        <v>78</v>
      </c>
      <c r="S58" s="10">
        <v>61.7</v>
      </c>
      <c r="T58" s="6">
        <v>59</v>
      </c>
      <c r="U58" s="1" t="s">
        <v>291</v>
      </c>
      <c r="V58" s="1" t="s">
        <v>80</v>
      </c>
      <c r="W58" s="1" t="s">
        <v>123</v>
      </c>
      <c r="X58" s="1" t="s">
        <v>104</v>
      </c>
      <c r="Y58" s="1" t="s">
        <v>197</v>
      </c>
      <c r="Z58" s="1" t="s">
        <v>84</v>
      </c>
      <c r="AA58" s="1" t="s">
        <v>85</v>
      </c>
      <c r="AB58" s="1" t="s">
        <v>124</v>
      </c>
      <c r="AC58" s="1" t="s">
        <v>87</v>
      </c>
      <c r="AD58" s="1" t="s">
        <v>88</v>
      </c>
      <c r="AE58" s="1" t="s">
        <v>89</v>
      </c>
      <c r="AF58" s="1" t="s">
        <v>90</v>
      </c>
      <c r="AG58" s="1" t="s">
        <v>0</v>
      </c>
      <c r="AH58" s="1" t="s">
        <v>91</v>
      </c>
      <c r="AI58" s="1" t="s">
        <v>92</v>
      </c>
      <c r="AJ58" s="8">
        <v>1.01</v>
      </c>
      <c r="AK58" s="1" t="s">
        <v>93</v>
      </c>
      <c r="AL58" s="8">
        <v>41.8</v>
      </c>
      <c r="AM58" s="8">
        <v>44.5</v>
      </c>
      <c r="AN58" s="8">
        <v>33</v>
      </c>
      <c r="AO58" s="8">
        <v>13.5</v>
      </c>
      <c r="AP58" s="1" t="s">
        <v>231</v>
      </c>
      <c r="AQ58" s="1" t="s">
        <v>292</v>
      </c>
      <c r="AR58" s="1" t="s">
        <v>96</v>
      </c>
      <c r="AS58" s="1" t="s">
        <v>0</v>
      </c>
      <c r="AT58" s="1" t="s">
        <v>78</v>
      </c>
      <c r="AU58" s="8">
        <v>4</v>
      </c>
      <c r="AV58" s="1" t="s">
        <v>96</v>
      </c>
      <c r="AW58" s="7" t="s">
        <v>97</v>
      </c>
      <c r="AX58" s="7" t="s">
        <v>68</v>
      </c>
      <c r="AY58" s="1" t="s">
        <v>219</v>
      </c>
    </row>
    <row r="59" spans="1:51" x14ac:dyDescent="0.25">
      <c r="A59" s="6">
        <v>54</v>
      </c>
      <c r="B59" s="7" t="s">
        <v>70</v>
      </c>
      <c r="C59" s="1" t="s">
        <v>293</v>
      </c>
      <c r="D59" s="1" t="s">
        <v>72</v>
      </c>
      <c r="E59" s="1" t="s">
        <v>73</v>
      </c>
      <c r="F59" s="8">
        <v>1.7</v>
      </c>
      <c r="G59" s="1" t="s">
        <v>181</v>
      </c>
      <c r="H59" s="1" t="s">
        <v>137</v>
      </c>
      <c r="I59" s="1" t="s">
        <v>76</v>
      </c>
      <c r="J59" s="9">
        <v>9400</v>
      </c>
      <c r="K59" s="9">
        <v>15980</v>
      </c>
      <c r="L59" s="8">
        <v>-33.98</v>
      </c>
      <c r="M59" s="8">
        <v>6205.88</v>
      </c>
      <c r="N59" s="8">
        <v>10550</v>
      </c>
      <c r="O59" s="1" t="s">
        <v>77</v>
      </c>
      <c r="P59" s="1" t="s">
        <v>77</v>
      </c>
      <c r="Q59" s="1" t="s">
        <v>77</v>
      </c>
      <c r="R59" s="1" t="s">
        <v>78</v>
      </c>
      <c r="S59" s="10">
        <v>62.5</v>
      </c>
      <c r="T59" s="6">
        <v>59</v>
      </c>
      <c r="U59" s="1" t="s">
        <v>294</v>
      </c>
      <c r="V59" s="1" t="s">
        <v>80</v>
      </c>
      <c r="W59" s="1" t="s">
        <v>123</v>
      </c>
      <c r="X59" s="1" t="s">
        <v>82</v>
      </c>
      <c r="Y59" s="1" t="s">
        <v>197</v>
      </c>
      <c r="Z59" s="1" t="s">
        <v>84</v>
      </c>
      <c r="AA59" s="1" t="s">
        <v>85</v>
      </c>
      <c r="AB59" s="1" t="s">
        <v>86</v>
      </c>
      <c r="AC59" s="1" t="s">
        <v>87</v>
      </c>
      <c r="AD59" s="1" t="s">
        <v>88</v>
      </c>
      <c r="AE59" s="1" t="s">
        <v>89</v>
      </c>
      <c r="AF59" s="1" t="s">
        <v>90</v>
      </c>
      <c r="AG59" s="1" t="s">
        <v>0</v>
      </c>
      <c r="AH59" s="1" t="s">
        <v>91</v>
      </c>
      <c r="AI59" s="1" t="s">
        <v>96</v>
      </c>
      <c r="AJ59" s="8">
        <v>1.01</v>
      </c>
      <c r="AK59" s="1" t="s">
        <v>93</v>
      </c>
      <c r="AL59" s="8">
        <v>41.8</v>
      </c>
      <c r="AM59" s="8">
        <v>44.5</v>
      </c>
      <c r="AN59" s="8">
        <v>34.5</v>
      </c>
      <c r="AO59" s="8">
        <v>14.5</v>
      </c>
      <c r="AP59" s="1" t="s">
        <v>295</v>
      </c>
      <c r="AQ59" s="1" t="s">
        <v>165</v>
      </c>
      <c r="AR59" s="1" t="s">
        <v>96</v>
      </c>
      <c r="AS59" s="1" t="s">
        <v>0</v>
      </c>
      <c r="AT59" s="1" t="s">
        <v>78</v>
      </c>
      <c r="AU59" s="8">
        <v>4</v>
      </c>
      <c r="AV59" s="1" t="s">
        <v>96</v>
      </c>
      <c r="AW59" s="7" t="s">
        <v>97</v>
      </c>
      <c r="AX59" s="7" t="s">
        <v>68</v>
      </c>
      <c r="AY59" s="1" t="s">
        <v>219</v>
      </c>
    </row>
    <row r="60" spans="1:51" x14ac:dyDescent="0.25">
      <c r="A60" s="6">
        <v>55</v>
      </c>
      <c r="B60" s="7" t="s">
        <v>70</v>
      </c>
      <c r="C60" s="1" t="s">
        <v>296</v>
      </c>
      <c r="D60" s="1" t="s">
        <v>72</v>
      </c>
      <c r="E60" s="1" t="s">
        <v>73</v>
      </c>
      <c r="F60" s="8">
        <v>1.79</v>
      </c>
      <c r="G60" s="1" t="s">
        <v>181</v>
      </c>
      <c r="H60" s="1" t="s">
        <v>137</v>
      </c>
      <c r="I60" s="1" t="s">
        <v>76</v>
      </c>
      <c r="J60" s="9">
        <v>9400</v>
      </c>
      <c r="K60" s="9">
        <v>16826</v>
      </c>
      <c r="L60" s="8">
        <v>-33.98</v>
      </c>
      <c r="M60" s="8">
        <v>6205.88</v>
      </c>
      <c r="N60" s="8">
        <v>11108.53</v>
      </c>
      <c r="O60" s="1" t="s">
        <v>77</v>
      </c>
      <c r="P60" s="1" t="s">
        <v>77</v>
      </c>
      <c r="Q60" s="1" t="s">
        <v>77</v>
      </c>
      <c r="R60" s="1" t="s">
        <v>78</v>
      </c>
      <c r="S60" s="10">
        <v>62.5</v>
      </c>
      <c r="T60" s="6">
        <v>57</v>
      </c>
      <c r="U60" s="1" t="s">
        <v>297</v>
      </c>
      <c r="V60" s="1" t="s">
        <v>80</v>
      </c>
      <c r="W60" s="1" t="s">
        <v>123</v>
      </c>
      <c r="X60" s="1" t="s">
        <v>82</v>
      </c>
      <c r="Y60" s="1" t="s">
        <v>197</v>
      </c>
      <c r="Z60" s="1" t="s">
        <v>84</v>
      </c>
      <c r="AA60" s="1" t="s">
        <v>85</v>
      </c>
      <c r="AB60" s="1" t="s">
        <v>124</v>
      </c>
      <c r="AC60" s="1" t="s">
        <v>251</v>
      </c>
      <c r="AD60" s="1" t="s">
        <v>88</v>
      </c>
      <c r="AE60" s="1" t="s">
        <v>192</v>
      </c>
      <c r="AF60" s="1" t="s">
        <v>90</v>
      </c>
      <c r="AG60" s="1" t="s">
        <v>0</v>
      </c>
      <c r="AH60" s="1" t="s">
        <v>91</v>
      </c>
      <c r="AI60" s="1" t="s">
        <v>96</v>
      </c>
      <c r="AJ60" s="8">
        <v>1.01</v>
      </c>
      <c r="AK60" s="1" t="s">
        <v>93</v>
      </c>
      <c r="AL60" s="8">
        <v>40.6</v>
      </c>
      <c r="AM60" s="8">
        <v>43</v>
      </c>
      <c r="AN60" s="8">
        <v>36.5</v>
      </c>
      <c r="AO60" s="8">
        <v>16</v>
      </c>
      <c r="AP60" s="1" t="s">
        <v>298</v>
      </c>
      <c r="AQ60" s="1" t="s">
        <v>292</v>
      </c>
      <c r="AR60" s="1" t="s">
        <v>96</v>
      </c>
      <c r="AS60" s="1" t="s">
        <v>0</v>
      </c>
      <c r="AT60" s="1" t="s">
        <v>78</v>
      </c>
      <c r="AU60" s="8">
        <v>3.5</v>
      </c>
      <c r="AV60" s="1" t="s">
        <v>96</v>
      </c>
      <c r="AW60" s="7" t="s">
        <v>97</v>
      </c>
      <c r="AX60" s="7" t="s">
        <v>68</v>
      </c>
      <c r="AY60" s="1" t="s">
        <v>219</v>
      </c>
    </row>
    <row r="61" spans="1:51" x14ac:dyDescent="0.25">
      <c r="A61" s="6">
        <v>56</v>
      </c>
      <c r="B61" s="7" t="s">
        <v>70</v>
      </c>
      <c r="C61" s="1" t="s">
        <v>299</v>
      </c>
      <c r="D61" s="1" t="s">
        <v>72</v>
      </c>
      <c r="E61" s="1" t="s">
        <v>73</v>
      </c>
      <c r="F61" s="8">
        <v>1.7</v>
      </c>
      <c r="G61" s="1" t="s">
        <v>181</v>
      </c>
      <c r="H61" s="1" t="s">
        <v>137</v>
      </c>
      <c r="I61" s="1" t="s">
        <v>76</v>
      </c>
      <c r="J61" s="9">
        <v>9400</v>
      </c>
      <c r="K61" s="9">
        <v>15980</v>
      </c>
      <c r="L61" s="8">
        <v>-31.86</v>
      </c>
      <c r="M61" s="8">
        <v>6405.16</v>
      </c>
      <c r="N61" s="8">
        <v>10888.77</v>
      </c>
      <c r="O61" s="1" t="s">
        <v>77</v>
      </c>
      <c r="P61" s="1" t="s">
        <v>77</v>
      </c>
      <c r="Q61" s="1" t="s">
        <v>77</v>
      </c>
      <c r="R61" s="1" t="s">
        <v>78</v>
      </c>
      <c r="S61" s="10">
        <v>62.6</v>
      </c>
      <c r="T61" s="6">
        <v>55</v>
      </c>
      <c r="U61" s="1" t="s">
        <v>300</v>
      </c>
      <c r="V61" s="1" t="s">
        <v>80</v>
      </c>
      <c r="W61" s="1" t="s">
        <v>81</v>
      </c>
      <c r="X61" s="1" t="s">
        <v>101</v>
      </c>
      <c r="Y61" s="1" t="s">
        <v>83</v>
      </c>
      <c r="Z61" s="1" t="s">
        <v>243</v>
      </c>
      <c r="AA61" s="1" t="s">
        <v>85</v>
      </c>
      <c r="AB61" s="1" t="s">
        <v>124</v>
      </c>
      <c r="AC61" s="1" t="s">
        <v>114</v>
      </c>
      <c r="AD61" s="1" t="s">
        <v>88</v>
      </c>
      <c r="AE61" s="1" t="s">
        <v>192</v>
      </c>
      <c r="AF61" s="1" t="s">
        <v>90</v>
      </c>
      <c r="AG61" s="1" t="s">
        <v>78</v>
      </c>
      <c r="AH61" s="1" t="s">
        <v>301</v>
      </c>
      <c r="AI61" s="1" t="s">
        <v>214</v>
      </c>
      <c r="AJ61" s="8">
        <v>1.01</v>
      </c>
      <c r="AK61" s="1" t="s">
        <v>93</v>
      </c>
      <c r="AL61" s="8">
        <v>40.6</v>
      </c>
      <c r="AM61" s="8">
        <v>42.5</v>
      </c>
      <c r="AN61" s="8">
        <v>36</v>
      </c>
      <c r="AO61" s="8">
        <v>16.5</v>
      </c>
      <c r="AP61" s="1" t="s">
        <v>302</v>
      </c>
      <c r="AQ61" s="1" t="s">
        <v>95</v>
      </c>
      <c r="AR61" s="1" t="s">
        <v>96</v>
      </c>
      <c r="AS61" s="1" t="s">
        <v>0</v>
      </c>
      <c r="AT61" s="1" t="s">
        <v>78</v>
      </c>
      <c r="AU61" s="8">
        <v>3.5</v>
      </c>
      <c r="AV61" s="1" t="s">
        <v>96</v>
      </c>
      <c r="AW61" s="7" t="s">
        <v>97</v>
      </c>
      <c r="AX61" s="7" t="s">
        <v>68</v>
      </c>
      <c r="AY61" s="1" t="s">
        <v>219</v>
      </c>
    </row>
    <row r="62" spans="1:51" x14ac:dyDescent="0.25">
      <c r="A62" s="6">
        <v>57</v>
      </c>
      <c r="B62" s="7" t="s">
        <v>70</v>
      </c>
      <c r="C62" s="1" t="s">
        <v>303</v>
      </c>
      <c r="D62" s="1" t="s">
        <v>72</v>
      </c>
      <c r="E62" s="1" t="s">
        <v>73</v>
      </c>
      <c r="F62" s="8">
        <v>1.7</v>
      </c>
      <c r="G62" s="1" t="s">
        <v>181</v>
      </c>
      <c r="H62" s="1" t="s">
        <v>137</v>
      </c>
      <c r="I62" s="1" t="s">
        <v>76</v>
      </c>
      <c r="J62" s="9">
        <v>9400</v>
      </c>
      <c r="K62" s="9">
        <v>15980</v>
      </c>
      <c r="L62" s="8">
        <v>-30.14</v>
      </c>
      <c r="M62" s="8">
        <v>6566.84</v>
      </c>
      <c r="N62" s="8">
        <v>11163.63</v>
      </c>
      <c r="O62" s="1" t="s">
        <v>77</v>
      </c>
      <c r="P62" s="1" t="s">
        <v>77</v>
      </c>
      <c r="Q62" s="1" t="s">
        <v>77</v>
      </c>
      <c r="R62" s="1" t="s">
        <v>78</v>
      </c>
      <c r="S62" s="10">
        <v>62.8</v>
      </c>
      <c r="T62" s="6">
        <v>57</v>
      </c>
      <c r="U62" s="1" t="s">
        <v>304</v>
      </c>
      <c r="V62" s="1" t="s">
        <v>80</v>
      </c>
      <c r="W62" s="1" t="s">
        <v>123</v>
      </c>
      <c r="X62" s="1" t="s">
        <v>101</v>
      </c>
      <c r="Y62" s="1" t="s">
        <v>83</v>
      </c>
      <c r="Z62" s="1" t="s">
        <v>84</v>
      </c>
      <c r="AA62" s="1" t="s">
        <v>85</v>
      </c>
      <c r="AB62" s="1" t="s">
        <v>86</v>
      </c>
      <c r="AC62" s="1" t="s">
        <v>87</v>
      </c>
      <c r="AD62" s="1" t="s">
        <v>88</v>
      </c>
      <c r="AE62" s="1" t="s">
        <v>89</v>
      </c>
      <c r="AF62" s="1" t="s">
        <v>90</v>
      </c>
      <c r="AG62" s="1" t="s">
        <v>0</v>
      </c>
      <c r="AH62" s="1" t="s">
        <v>91</v>
      </c>
      <c r="AI62" s="1" t="s">
        <v>96</v>
      </c>
      <c r="AJ62" s="8">
        <v>1.01</v>
      </c>
      <c r="AK62" s="1" t="s">
        <v>305</v>
      </c>
      <c r="AL62" s="8">
        <v>41.2</v>
      </c>
      <c r="AM62" s="8">
        <v>43.5</v>
      </c>
      <c r="AN62" s="8">
        <v>36</v>
      </c>
      <c r="AO62" s="8">
        <v>15.5</v>
      </c>
      <c r="AP62" s="1" t="s">
        <v>286</v>
      </c>
      <c r="AQ62" s="1" t="s">
        <v>128</v>
      </c>
      <c r="AR62" s="1" t="s">
        <v>96</v>
      </c>
      <c r="AS62" s="1" t="s">
        <v>0</v>
      </c>
      <c r="AT62" s="1" t="s">
        <v>78</v>
      </c>
      <c r="AU62" s="8">
        <v>3.5</v>
      </c>
      <c r="AV62" s="1" t="s">
        <v>96</v>
      </c>
      <c r="AW62" s="7" t="s">
        <v>97</v>
      </c>
      <c r="AX62" s="7" t="s">
        <v>68</v>
      </c>
      <c r="AY62" s="1" t="s">
        <v>219</v>
      </c>
    </row>
    <row r="63" spans="1:51" x14ac:dyDescent="0.25">
      <c r="A63" s="6">
        <v>58</v>
      </c>
      <c r="B63" s="7" t="s">
        <v>70</v>
      </c>
      <c r="C63" s="1" t="s">
        <v>306</v>
      </c>
      <c r="D63" s="1" t="s">
        <v>72</v>
      </c>
      <c r="E63" s="1" t="s">
        <v>73</v>
      </c>
      <c r="F63" s="8">
        <v>1.7</v>
      </c>
      <c r="G63" s="1" t="s">
        <v>181</v>
      </c>
      <c r="H63" s="1" t="s">
        <v>137</v>
      </c>
      <c r="I63" s="1" t="s">
        <v>76</v>
      </c>
      <c r="J63" s="9">
        <v>9400</v>
      </c>
      <c r="K63" s="9">
        <v>15980</v>
      </c>
      <c r="L63" s="8">
        <v>-28.41</v>
      </c>
      <c r="M63" s="8">
        <v>6729.46</v>
      </c>
      <c r="N63" s="8">
        <v>11440.08</v>
      </c>
      <c r="O63" s="1" t="s">
        <v>77</v>
      </c>
      <c r="P63" s="1" t="s">
        <v>77</v>
      </c>
      <c r="Q63" s="1" t="s">
        <v>77</v>
      </c>
      <c r="R63" s="1" t="s">
        <v>78</v>
      </c>
      <c r="S63" s="10">
        <v>60.6</v>
      </c>
      <c r="T63" s="6">
        <v>59</v>
      </c>
      <c r="U63" s="1" t="s">
        <v>307</v>
      </c>
      <c r="V63" s="1" t="s">
        <v>80</v>
      </c>
      <c r="W63" s="1" t="s">
        <v>104</v>
      </c>
      <c r="X63" s="1" t="s">
        <v>104</v>
      </c>
      <c r="Y63" s="1" t="s">
        <v>83</v>
      </c>
      <c r="Z63" s="1" t="s">
        <v>243</v>
      </c>
      <c r="AA63" s="1" t="s">
        <v>85</v>
      </c>
      <c r="AB63" s="1" t="s">
        <v>183</v>
      </c>
      <c r="AC63" s="1" t="s">
        <v>114</v>
      </c>
      <c r="AD63" s="1" t="s">
        <v>88</v>
      </c>
      <c r="AE63" s="1" t="s">
        <v>192</v>
      </c>
      <c r="AF63" s="1" t="s">
        <v>90</v>
      </c>
      <c r="AG63" s="1" t="s">
        <v>0</v>
      </c>
      <c r="AH63" s="1" t="s">
        <v>91</v>
      </c>
      <c r="AI63" s="1" t="s">
        <v>92</v>
      </c>
      <c r="AJ63" s="8">
        <v>1</v>
      </c>
      <c r="AK63" s="1" t="s">
        <v>106</v>
      </c>
      <c r="AL63" s="8">
        <v>41.8</v>
      </c>
      <c r="AM63" s="8">
        <v>44.5</v>
      </c>
      <c r="AN63" s="8">
        <v>31.5</v>
      </c>
      <c r="AO63" s="8">
        <v>12.5</v>
      </c>
      <c r="AP63" s="1" t="s">
        <v>308</v>
      </c>
      <c r="AQ63" s="1" t="s">
        <v>128</v>
      </c>
      <c r="AR63" s="1" t="s">
        <v>96</v>
      </c>
      <c r="AS63" s="1" t="s">
        <v>0</v>
      </c>
      <c r="AT63" s="1" t="s">
        <v>78</v>
      </c>
      <c r="AU63" s="8">
        <v>4</v>
      </c>
      <c r="AV63" s="1" t="s">
        <v>96</v>
      </c>
      <c r="AW63" s="7" t="s">
        <v>97</v>
      </c>
      <c r="AX63" s="7" t="s">
        <v>68</v>
      </c>
      <c r="AY63" s="1" t="s">
        <v>219</v>
      </c>
    </row>
    <row r="64" spans="1:51" x14ac:dyDescent="0.25">
      <c r="A64" s="6">
        <v>59</v>
      </c>
      <c r="B64" s="7" t="s">
        <v>70</v>
      </c>
      <c r="C64" s="1" t="s">
        <v>309</v>
      </c>
      <c r="D64" s="1" t="s">
        <v>72</v>
      </c>
      <c r="E64" s="1" t="s">
        <v>73</v>
      </c>
      <c r="F64" s="8">
        <v>1.79</v>
      </c>
      <c r="G64" s="1" t="s">
        <v>181</v>
      </c>
      <c r="H64" s="1" t="s">
        <v>137</v>
      </c>
      <c r="I64" s="1" t="s">
        <v>76</v>
      </c>
      <c r="J64" s="9">
        <v>9400</v>
      </c>
      <c r="K64" s="9">
        <v>16826</v>
      </c>
      <c r="L64" s="8">
        <v>-28.35</v>
      </c>
      <c r="M64" s="8">
        <v>6735.1</v>
      </c>
      <c r="N64" s="8">
        <v>12055.83</v>
      </c>
      <c r="O64" s="1" t="s">
        <v>77</v>
      </c>
      <c r="P64" s="1" t="s">
        <v>77</v>
      </c>
      <c r="Q64" s="1" t="s">
        <v>77</v>
      </c>
      <c r="R64" s="1" t="s">
        <v>78</v>
      </c>
      <c r="S64" s="10">
        <v>61.7</v>
      </c>
      <c r="T64" s="6">
        <v>58</v>
      </c>
      <c r="U64" s="1" t="s">
        <v>310</v>
      </c>
      <c r="V64" s="1" t="s">
        <v>80</v>
      </c>
      <c r="W64" s="1" t="s">
        <v>123</v>
      </c>
      <c r="X64" s="1" t="s">
        <v>101</v>
      </c>
      <c r="Y64" s="1" t="s">
        <v>197</v>
      </c>
      <c r="Z64" s="1" t="s">
        <v>84</v>
      </c>
      <c r="AA64" s="1" t="s">
        <v>85</v>
      </c>
      <c r="AB64" s="1" t="s">
        <v>86</v>
      </c>
      <c r="AC64" s="1" t="s">
        <v>87</v>
      </c>
      <c r="AD64" s="1" t="s">
        <v>88</v>
      </c>
      <c r="AE64" s="1" t="s">
        <v>192</v>
      </c>
      <c r="AF64" s="1" t="s">
        <v>90</v>
      </c>
      <c r="AG64" s="1" t="s">
        <v>0</v>
      </c>
      <c r="AH64" s="1" t="s">
        <v>91</v>
      </c>
      <c r="AI64" s="1" t="s">
        <v>96</v>
      </c>
      <c r="AJ64" s="8">
        <v>1.01</v>
      </c>
      <c r="AK64" s="1" t="s">
        <v>93</v>
      </c>
      <c r="AL64" s="8">
        <v>41.6</v>
      </c>
      <c r="AM64" s="8">
        <v>44</v>
      </c>
      <c r="AN64" s="8">
        <v>33</v>
      </c>
      <c r="AO64" s="8">
        <v>13.5</v>
      </c>
      <c r="AP64" s="1" t="s">
        <v>260</v>
      </c>
      <c r="AQ64" s="1" t="s">
        <v>128</v>
      </c>
      <c r="AR64" s="1" t="s">
        <v>96</v>
      </c>
      <c r="AS64" s="1" t="s">
        <v>0</v>
      </c>
      <c r="AT64" s="1" t="s">
        <v>78</v>
      </c>
      <c r="AU64" s="8">
        <v>3.5</v>
      </c>
      <c r="AV64" s="1" t="s">
        <v>96</v>
      </c>
      <c r="AW64" s="7" t="s">
        <v>97</v>
      </c>
      <c r="AX64" s="7" t="s">
        <v>68</v>
      </c>
      <c r="AY64" s="1" t="s">
        <v>219</v>
      </c>
    </row>
    <row r="65" spans="1:51" x14ac:dyDescent="0.25">
      <c r="A65" s="6">
        <v>60</v>
      </c>
      <c r="B65" s="7" t="s">
        <v>70</v>
      </c>
      <c r="C65" s="1" t="s">
        <v>311</v>
      </c>
      <c r="D65" s="1" t="s">
        <v>72</v>
      </c>
      <c r="E65" s="1" t="s">
        <v>73</v>
      </c>
      <c r="F65" s="8">
        <v>1.75</v>
      </c>
      <c r="G65" s="1" t="s">
        <v>211</v>
      </c>
      <c r="H65" s="1" t="s">
        <v>75</v>
      </c>
      <c r="I65" s="1" t="s">
        <v>76</v>
      </c>
      <c r="J65" s="9">
        <v>8800</v>
      </c>
      <c r="K65" s="9">
        <v>15400</v>
      </c>
      <c r="L65" s="8">
        <v>-48.93</v>
      </c>
      <c r="M65" s="8">
        <v>4494.16</v>
      </c>
      <c r="N65" s="8">
        <v>7864.78</v>
      </c>
      <c r="O65" s="1" t="s">
        <v>77</v>
      </c>
      <c r="P65" s="1" t="s">
        <v>77</v>
      </c>
      <c r="Q65" s="1" t="s">
        <v>77</v>
      </c>
      <c r="R65" s="1" t="s">
        <v>78</v>
      </c>
      <c r="S65" s="10">
        <v>62.7</v>
      </c>
      <c r="T65" s="6">
        <v>56</v>
      </c>
      <c r="U65" s="1" t="s">
        <v>312</v>
      </c>
      <c r="V65" s="1" t="s">
        <v>80</v>
      </c>
      <c r="W65" s="1" t="s">
        <v>178</v>
      </c>
      <c r="X65" s="1" t="s">
        <v>101</v>
      </c>
      <c r="Y65" s="1" t="s">
        <v>197</v>
      </c>
      <c r="Z65" s="1" t="s">
        <v>84</v>
      </c>
      <c r="AA65" s="1" t="s">
        <v>85</v>
      </c>
      <c r="AB65" s="1" t="s">
        <v>124</v>
      </c>
      <c r="AC65" s="1" t="s">
        <v>114</v>
      </c>
      <c r="AD65" s="1" t="s">
        <v>88</v>
      </c>
      <c r="AE65" s="1" t="s">
        <v>192</v>
      </c>
      <c r="AF65" s="1" t="s">
        <v>90</v>
      </c>
      <c r="AG65" s="1" t="s">
        <v>0</v>
      </c>
      <c r="AH65" s="1" t="s">
        <v>91</v>
      </c>
      <c r="AI65" s="1" t="s">
        <v>96</v>
      </c>
      <c r="AJ65" s="8">
        <v>1.01</v>
      </c>
      <c r="AK65" s="1" t="s">
        <v>106</v>
      </c>
      <c r="AL65" s="8">
        <v>40.6</v>
      </c>
      <c r="AM65" s="8">
        <v>42.5</v>
      </c>
      <c r="AN65" s="8">
        <v>36.5</v>
      </c>
      <c r="AO65" s="8">
        <v>16.5</v>
      </c>
      <c r="AP65" s="1" t="s">
        <v>313</v>
      </c>
      <c r="AQ65" s="1" t="s">
        <v>199</v>
      </c>
      <c r="AR65" s="1" t="s">
        <v>96</v>
      </c>
      <c r="AS65" s="1" t="s">
        <v>0</v>
      </c>
      <c r="AT65" s="1" t="s">
        <v>78</v>
      </c>
      <c r="AU65" s="8">
        <v>3.5</v>
      </c>
      <c r="AV65" s="1" t="s">
        <v>96</v>
      </c>
      <c r="AW65" s="7" t="s">
        <v>97</v>
      </c>
      <c r="AX65" s="7" t="s">
        <v>68</v>
      </c>
      <c r="AY65" s="1" t="s">
        <v>219</v>
      </c>
    </row>
    <row r="66" spans="1:51" x14ac:dyDescent="0.25">
      <c r="A66" s="6">
        <v>61</v>
      </c>
      <c r="B66" s="7" t="s">
        <v>70</v>
      </c>
      <c r="C66" s="1" t="s">
        <v>314</v>
      </c>
      <c r="D66" s="1" t="s">
        <v>72</v>
      </c>
      <c r="E66" s="1" t="s">
        <v>73</v>
      </c>
      <c r="F66" s="8">
        <v>1.71</v>
      </c>
      <c r="G66" s="1" t="s">
        <v>211</v>
      </c>
      <c r="H66" s="1" t="s">
        <v>75</v>
      </c>
      <c r="I66" s="1" t="s">
        <v>76</v>
      </c>
      <c r="J66" s="9">
        <v>8800</v>
      </c>
      <c r="K66" s="9">
        <v>15048</v>
      </c>
      <c r="L66" s="8">
        <v>-38.36</v>
      </c>
      <c r="M66" s="8">
        <v>5424.32</v>
      </c>
      <c r="N66" s="8">
        <v>9275.59</v>
      </c>
      <c r="O66" s="1" t="s">
        <v>77</v>
      </c>
      <c r="P66" s="1" t="s">
        <v>77</v>
      </c>
      <c r="Q66" s="1" t="s">
        <v>77</v>
      </c>
      <c r="R66" s="1" t="s">
        <v>78</v>
      </c>
      <c r="S66" s="10">
        <v>62.7</v>
      </c>
      <c r="T66" s="6">
        <v>56</v>
      </c>
      <c r="U66" s="1" t="s">
        <v>233</v>
      </c>
      <c r="V66" s="1" t="s">
        <v>80</v>
      </c>
      <c r="W66" s="1" t="s">
        <v>123</v>
      </c>
      <c r="X66" s="1" t="s">
        <v>101</v>
      </c>
      <c r="Y66" s="1" t="s">
        <v>197</v>
      </c>
      <c r="Z66" s="1" t="s">
        <v>243</v>
      </c>
      <c r="AA66" s="1" t="s">
        <v>85</v>
      </c>
      <c r="AB66" s="1" t="s">
        <v>86</v>
      </c>
      <c r="AC66" s="1" t="s">
        <v>87</v>
      </c>
      <c r="AD66" s="1" t="s">
        <v>88</v>
      </c>
      <c r="AE66" s="1" t="s">
        <v>192</v>
      </c>
      <c r="AF66" s="1" t="s">
        <v>90</v>
      </c>
      <c r="AG66" s="1" t="s">
        <v>0</v>
      </c>
      <c r="AH66" s="1" t="s">
        <v>91</v>
      </c>
      <c r="AI66" s="1" t="s">
        <v>96</v>
      </c>
      <c r="AJ66" s="8">
        <v>1.01</v>
      </c>
      <c r="AK66" s="1" t="s">
        <v>93</v>
      </c>
      <c r="AL66" s="8">
        <v>40.6</v>
      </c>
      <c r="AM66" s="8">
        <v>42.5</v>
      </c>
      <c r="AN66" s="8">
        <v>36.5</v>
      </c>
      <c r="AO66" s="8">
        <v>16.5</v>
      </c>
      <c r="AP66" s="1" t="s">
        <v>172</v>
      </c>
      <c r="AQ66" s="1" t="s">
        <v>128</v>
      </c>
      <c r="AR66" s="1" t="s">
        <v>96</v>
      </c>
      <c r="AS66" s="1" t="s">
        <v>0</v>
      </c>
      <c r="AT66" s="1" t="s">
        <v>78</v>
      </c>
      <c r="AU66" s="8">
        <v>3.5</v>
      </c>
      <c r="AV66" s="1" t="s">
        <v>96</v>
      </c>
      <c r="AW66" s="7" t="s">
        <v>97</v>
      </c>
      <c r="AX66" s="7" t="s">
        <v>68</v>
      </c>
      <c r="AY66" s="1" t="s">
        <v>219</v>
      </c>
    </row>
    <row r="67" spans="1:51" x14ac:dyDescent="0.25">
      <c r="A67" s="6">
        <v>62</v>
      </c>
      <c r="B67" s="7" t="s">
        <v>70</v>
      </c>
      <c r="C67" s="1" t="s">
        <v>315</v>
      </c>
      <c r="D67" s="1" t="s">
        <v>72</v>
      </c>
      <c r="E67" s="1" t="s">
        <v>73</v>
      </c>
      <c r="F67" s="8">
        <v>1.7</v>
      </c>
      <c r="G67" s="1" t="s">
        <v>211</v>
      </c>
      <c r="H67" s="1" t="s">
        <v>117</v>
      </c>
      <c r="I67" s="1" t="s">
        <v>76</v>
      </c>
      <c r="J67" s="9">
        <v>8200</v>
      </c>
      <c r="K67" s="9">
        <v>13940</v>
      </c>
      <c r="L67" s="8">
        <v>-45.19</v>
      </c>
      <c r="M67" s="8">
        <v>4494.42</v>
      </c>
      <c r="N67" s="8">
        <v>7640.51</v>
      </c>
      <c r="O67" s="1" t="s">
        <v>77</v>
      </c>
      <c r="P67" s="1" t="s">
        <v>77</v>
      </c>
      <c r="Q67" s="1" t="s">
        <v>77</v>
      </c>
      <c r="R67" s="1" t="s">
        <v>78</v>
      </c>
      <c r="S67" s="10">
        <v>63.1</v>
      </c>
      <c r="T67" s="6">
        <v>55</v>
      </c>
      <c r="U67" s="1" t="s">
        <v>316</v>
      </c>
      <c r="V67" s="1" t="s">
        <v>80</v>
      </c>
      <c r="W67" s="1" t="s">
        <v>123</v>
      </c>
      <c r="X67" s="1" t="s">
        <v>101</v>
      </c>
      <c r="Y67" s="1" t="s">
        <v>197</v>
      </c>
      <c r="Z67" s="1" t="s">
        <v>243</v>
      </c>
      <c r="AA67" s="1" t="s">
        <v>85</v>
      </c>
      <c r="AB67" s="1" t="s">
        <v>103</v>
      </c>
      <c r="AC67" s="1" t="s">
        <v>114</v>
      </c>
      <c r="AD67" s="1" t="s">
        <v>88</v>
      </c>
      <c r="AE67" s="1" t="s">
        <v>192</v>
      </c>
      <c r="AF67" s="1" t="s">
        <v>90</v>
      </c>
      <c r="AG67" s="1" t="s">
        <v>0</v>
      </c>
      <c r="AH67" s="1" t="s">
        <v>91</v>
      </c>
      <c r="AI67" s="1" t="s">
        <v>96</v>
      </c>
      <c r="AJ67" s="8">
        <v>1.01</v>
      </c>
      <c r="AK67" s="1" t="s">
        <v>106</v>
      </c>
      <c r="AL67" s="8">
        <v>40.6</v>
      </c>
      <c r="AM67" s="8">
        <v>42.5</v>
      </c>
      <c r="AN67" s="8">
        <v>36.5</v>
      </c>
      <c r="AO67" s="8">
        <v>17</v>
      </c>
      <c r="AP67" s="1" t="s">
        <v>317</v>
      </c>
      <c r="AQ67" s="1" t="s">
        <v>128</v>
      </c>
      <c r="AR67" s="1" t="s">
        <v>96</v>
      </c>
      <c r="AS67" s="1" t="s">
        <v>0</v>
      </c>
      <c r="AT67" s="1" t="s">
        <v>78</v>
      </c>
      <c r="AU67" s="8">
        <v>3.5</v>
      </c>
      <c r="AV67" s="1" t="s">
        <v>96</v>
      </c>
      <c r="AW67" s="7" t="s">
        <v>97</v>
      </c>
      <c r="AX67" s="7" t="s">
        <v>68</v>
      </c>
      <c r="AY67" s="1" t="s">
        <v>219</v>
      </c>
    </row>
    <row r="68" spans="1:51" x14ac:dyDescent="0.25">
      <c r="A68" s="6">
        <v>63</v>
      </c>
      <c r="B68" s="7" t="s">
        <v>70</v>
      </c>
      <c r="C68" s="1" t="s">
        <v>318</v>
      </c>
      <c r="D68" s="1" t="s">
        <v>72</v>
      </c>
      <c r="E68" s="1" t="s">
        <v>73</v>
      </c>
      <c r="F68" s="8">
        <v>1.7</v>
      </c>
      <c r="G68" s="1" t="s">
        <v>211</v>
      </c>
      <c r="H68" s="1" t="s">
        <v>137</v>
      </c>
      <c r="I68" s="1" t="s">
        <v>76</v>
      </c>
      <c r="J68" s="9">
        <v>7700</v>
      </c>
      <c r="K68" s="9">
        <v>13090</v>
      </c>
      <c r="L68" s="8">
        <v>-39.71</v>
      </c>
      <c r="M68" s="8">
        <v>4642.33</v>
      </c>
      <c r="N68" s="8">
        <v>7891.96</v>
      </c>
      <c r="O68" s="1" t="s">
        <v>77</v>
      </c>
      <c r="P68" s="1" t="s">
        <v>77</v>
      </c>
      <c r="Q68" s="1" t="s">
        <v>77</v>
      </c>
      <c r="R68" s="1" t="s">
        <v>156</v>
      </c>
      <c r="S68" s="10">
        <v>62.9</v>
      </c>
      <c r="T68" s="6">
        <v>56</v>
      </c>
      <c r="U68" s="1" t="s">
        <v>319</v>
      </c>
      <c r="V68" s="1" t="s">
        <v>80</v>
      </c>
      <c r="W68" s="1" t="s">
        <v>123</v>
      </c>
      <c r="X68" s="1" t="s">
        <v>101</v>
      </c>
      <c r="Y68" s="1" t="s">
        <v>197</v>
      </c>
      <c r="Z68" s="1" t="s">
        <v>84</v>
      </c>
      <c r="AA68" s="1" t="s">
        <v>85</v>
      </c>
      <c r="AB68" s="1" t="s">
        <v>124</v>
      </c>
      <c r="AC68" s="1" t="s">
        <v>114</v>
      </c>
      <c r="AD68" s="1" t="s">
        <v>88</v>
      </c>
      <c r="AE68" s="1" t="s">
        <v>192</v>
      </c>
      <c r="AF68" s="1" t="s">
        <v>90</v>
      </c>
      <c r="AG68" s="1" t="s">
        <v>0</v>
      </c>
      <c r="AH68" s="1" t="s">
        <v>91</v>
      </c>
      <c r="AI68" s="1" t="s">
        <v>92</v>
      </c>
      <c r="AJ68" s="8">
        <v>1.01</v>
      </c>
      <c r="AK68" s="1" t="s">
        <v>93</v>
      </c>
      <c r="AL68" s="8">
        <v>40.6</v>
      </c>
      <c r="AM68" s="8">
        <v>43</v>
      </c>
      <c r="AN68" s="8">
        <v>36.5</v>
      </c>
      <c r="AO68" s="8">
        <v>16.5</v>
      </c>
      <c r="AP68" s="1" t="s">
        <v>193</v>
      </c>
      <c r="AQ68" s="1" t="s">
        <v>194</v>
      </c>
      <c r="AR68" s="1" t="s">
        <v>96</v>
      </c>
      <c r="AS68" s="1" t="s">
        <v>160</v>
      </c>
      <c r="AT68" s="1" t="s">
        <v>78</v>
      </c>
      <c r="AU68" s="8">
        <v>3.5</v>
      </c>
      <c r="AV68" s="1" t="s">
        <v>96</v>
      </c>
      <c r="AW68" s="7" t="s">
        <v>97</v>
      </c>
      <c r="AX68" s="7" t="s">
        <v>68</v>
      </c>
      <c r="AY68" s="1" t="s">
        <v>219</v>
      </c>
    </row>
    <row r="69" spans="1:51" x14ac:dyDescent="0.25">
      <c r="A69" s="6">
        <v>64</v>
      </c>
      <c r="B69" s="7" t="s">
        <v>70</v>
      </c>
      <c r="C69" s="1" t="s">
        <v>320</v>
      </c>
      <c r="D69" s="1" t="s">
        <v>72</v>
      </c>
      <c r="E69" s="1" t="s">
        <v>73</v>
      </c>
      <c r="F69" s="8">
        <v>1.8</v>
      </c>
      <c r="G69" s="1" t="s">
        <v>211</v>
      </c>
      <c r="H69" s="1" t="s">
        <v>137</v>
      </c>
      <c r="I69" s="1" t="s">
        <v>76</v>
      </c>
      <c r="J69" s="9">
        <v>7700</v>
      </c>
      <c r="K69" s="9">
        <v>13860</v>
      </c>
      <c r="L69" s="8">
        <v>-28.79</v>
      </c>
      <c r="M69" s="8">
        <v>5483.17</v>
      </c>
      <c r="N69" s="8">
        <v>9869.71</v>
      </c>
      <c r="O69" s="1" t="s">
        <v>77</v>
      </c>
      <c r="P69" s="1" t="s">
        <v>77</v>
      </c>
      <c r="Q69" s="1" t="s">
        <v>77</v>
      </c>
      <c r="R69" s="1" t="s">
        <v>78</v>
      </c>
      <c r="S69" s="10">
        <v>62.95</v>
      </c>
      <c r="T69" s="6">
        <v>57</v>
      </c>
      <c r="U69" s="1" t="s">
        <v>321</v>
      </c>
      <c r="V69" s="1" t="s">
        <v>80</v>
      </c>
      <c r="W69" s="1" t="s">
        <v>123</v>
      </c>
      <c r="X69" s="1" t="s">
        <v>82</v>
      </c>
      <c r="Y69" s="1" t="s">
        <v>197</v>
      </c>
      <c r="Z69" s="1" t="s">
        <v>84</v>
      </c>
      <c r="AA69" s="1" t="s">
        <v>85</v>
      </c>
      <c r="AB69" s="1" t="s">
        <v>124</v>
      </c>
      <c r="AC69" s="1" t="s">
        <v>251</v>
      </c>
      <c r="AD69" s="1" t="s">
        <v>88</v>
      </c>
      <c r="AE69" s="1" t="s">
        <v>192</v>
      </c>
      <c r="AF69" s="1" t="s">
        <v>90</v>
      </c>
      <c r="AG69" s="1" t="s">
        <v>78</v>
      </c>
      <c r="AH69" s="1" t="s">
        <v>213</v>
      </c>
      <c r="AI69" s="1" t="s">
        <v>214</v>
      </c>
      <c r="AJ69" s="8">
        <v>1.01</v>
      </c>
      <c r="AK69" s="1" t="s">
        <v>106</v>
      </c>
      <c r="AL69" s="8">
        <v>41</v>
      </c>
      <c r="AM69" s="8">
        <v>43.5</v>
      </c>
      <c r="AN69" s="8">
        <v>36.5</v>
      </c>
      <c r="AO69" s="8">
        <v>16</v>
      </c>
      <c r="AP69" s="1" t="s">
        <v>264</v>
      </c>
      <c r="AQ69" s="1" t="s">
        <v>199</v>
      </c>
      <c r="AR69" s="1" t="s">
        <v>96</v>
      </c>
      <c r="AS69" s="1" t="s">
        <v>0</v>
      </c>
      <c r="AT69" s="1" t="s">
        <v>78</v>
      </c>
      <c r="AU69" s="8">
        <v>3.5</v>
      </c>
      <c r="AV69" s="1" t="s">
        <v>96</v>
      </c>
      <c r="AW69" s="7" t="s">
        <v>97</v>
      </c>
      <c r="AX69" s="7" t="s">
        <v>68</v>
      </c>
      <c r="AY69" s="1" t="s">
        <v>219</v>
      </c>
    </row>
    <row r="70" spans="1:51" x14ac:dyDescent="0.25">
      <c r="A70" s="6">
        <v>65</v>
      </c>
      <c r="B70" s="7" t="s">
        <v>70</v>
      </c>
      <c r="C70" s="1" t="s">
        <v>322</v>
      </c>
      <c r="D70" s="1" t="s">
        <v>72</v>
      </c>
      <c r="E70" s="1" t="s">
        <v>73</v>
      </c>
      <c r="F70" s="8">
        <v>2.01</v>
      </c>
      <c r="G70" s="1" t="s">
        <v>74</v>
      </c>
      <c r="H70" s="1" t="s">
        <v>75</v>
      </c>
      <c r="I70" s="1" t="s">
        <v>76</v>
      </c>
      <c r="J70" s="9">
        <v>22000</v>
      </c>
      <c r="K70" s="9">
        <v>44220</v>
      </c>
      <c r="L70" s="8">
        <v>-37.61</v>
      </c>
      <c r="M70" s="8">
        <v>13725.8</v>
      </c>
      <c r="N70" s="8">
        <v>27588.86</v>
      </c>
      <c r="O70" s="1" t="s">
        <v>77</v>
      </c>
      <c r="P70" s="1" t="s">
        <v>77</v>
      </c>
      <c r="Q70" s="1" t="s">
        <v>77</v>
      </c>
      <c r="R70" s="1" t="s">
        <v>78</v>
      </c>
      <c r="S70" s="10">
        <v>63.1</v>
      </c>
      <c r="T70" s="6">
        <v>57</v>
      </c>
      <c r="U70" s="1" t="s">
        <v>323</v>
      </c>
      <c r="V70" s="1" t="s">
        <v>80</v>
      </c>
      <c r="W70" s="1" t="s">
        <v>123</v>
      </c>
      <c r="X70" s="1" t="s">
        <v>82</v>
      </c>
      <c r="Y70" s="1" t="s">
        <v>83</v>
      </c>
      <c r="Z70" s="1" t="s">
        <v>84</v>
      </c>
      <c r="AA70" s="1" t="s">
        <v>85</v>
      </c>
      <c r="AB70" s="1" t="s">
        <v>104</v>
      </c>
      <c r="AC70" s="1" t="s">
        <v>87</v>
      </c>
      <c r="AD70" s="1" t="s">
        <v>88</v>
      </c>
      <c r="AE70" s="1" t="s">
        <v>105</v>
      </c>
      <c r="AF70" s="1" t="s">
        <v>90</v>
      </c>
      <c r="AG70" s="1" t="s">
        <v>0</v>
      </c>
      <c r="AH70" s="1" t="s">
        <v>301</v>
      </c>
      <c r="AI70" s="1" t="s">
        <v>96</v>
      </c>
      <c r="AJ70" s="8">
        <v>1.01</v>
      </c>
      <c r="AK70" s="1" t="s">
        <v>106</v>
      </c>
      <c r="AL70" s="8">
        <v>41</v>
      </c>
      <c r="AM70" s="8">
        <v>43.5</v>
      </c>
      <c r="AN70" s="8">
        <v>36.5</v>
      </c>
      <c r="AO70" s="8">
        <v>16</v>
      </c>
      <c r="AP70" s="1" t="s">
        <v>231</v>
      </c>
      <c r="AQ70" s="1" t="s">
        <v>324</v>
      </c>
      <c r="AR70" s="1" t="s">
        <v>96</v>
      </c>
      <c r="AS70" s="1" t="s">
        <v>0</v>
      </c>
      <c r="AT70" s="1" t="s">
        <v>78</v>
      </c>
      <c r="AU70" s="8">
        <v>3.5</v>
      </c>
      <c r="AV70" s="1" t="s">
        <v>96</v>
      </c>
      <c r="AW70" s="7" t="s">
        <v>97</v>
      </c>
      <c r="AX70" s="7" t="s">
        <v>68</v>
      </c>
      <c r="AY70" s="1" t="s">
        <v>325</v>
      </c>
    </row>
    <row r="71" spans="1:51" x14ac:dyDescent="0.25">
      <c r="A71" s="6">
        <v>66</v>
      </c>
      <c r="B71" s="7" t="s">
        <v>70</v>
      </c>
      <c r="C71" s="1" t="s">
        <v>326</v>
      </c>
      <c r="D71" s="1" t="s">
        <v>72</v>
      </c>
      <c r="E71" s="1" t="s">
        <v>73</v>
      </c>
      <c r="F71" s="8">
        <v>2.31</v>
      </c>
      <c r="G71" s="1" t="s">
        <v>74</v>
      </c>
      <c r="H71" s="1" t="s">
        <v>75</v>
      </c>
      <c r="I71" s="1" t="s">
        <v>76</v>
      </c>
      <c r="J71" s="9">
        <v>22000</v>
      </c>
      <c r="K71" s="9">
        <v>50820</v>
      </c>
      <c r="L71" s="8">
        <v>-32.16</v>
      </c>
      <c r="M71" s="8">
        <v>14924.8</v>
      </c>
      <c r="N71" s="8">
        <v>34476.29</v>
      </c>
      <c r="O71" s="1" t="s">
        <v>77</v>
      </c>
      <c r="P71" s="1" t="s">
        <v>77</v>
      </c>
      <c r="Q71" s="1" t="s">
        <v>77</v>
      </c>
      <c r="R71" s="1" t="s">
        <v>78</v>
      </c>
      <c r="S71" s="10">
        <v>61.8</v>
      </c>
      <c r="T71" s="6">
        <v>60</v>
      </c>
      <c r="U71" s="1" t="s">
        <v>327</v>
      </c>
      <c r="V71" s="1" t="s">
        <v>80</v>
      </c>
      <c r="W71" s="1" t="s">
        <v>123</v>
      </c>
      <c r="X71" s="1" t="s">
        <v>101</v>
      </c>
      <c r="Y71" s="1" t="s">
        <v>102</v>
      </c>
      <c r="Z71" s="1" t="s">
        <v>84</v>
      </c>
      <c r="AA71" s="1" t="s">
        <v>85</v>
      </c>
      <c r="AB71" s="1" t="s">
        <v>86</v>
      </c>
      <c r="AC71" s="1" t="s">
        <v>87</v>
      </c>
      <c r="AD71" s="1" t="s">
        <v>88</v>
      </c>
      <c r="AE71" s="1" t="s">
        <v>89</v>
      </c>
      <c r="AF71" s="1" t="s">
        <v>90</v>
      </c>
      <c r="AG71" s="1" t="s">
        <v>0</v>
      </c>
      <c r="AH71" s="1" t="s">
        <v>125</v>
      </c>
      <c r="AI71" s="1" t="s">
        <v>96</v>
      </c>
      <c r="AJ71" s="8">
        <v>1</v>
      </c>
      <c r="AK71" s="1" t="s">
        <v>93</v>
      </c>
      <c r="AL71" s="8">
        <v>41.6</v>
      </c>
      <c r="AM71" s="8">
        <v>44.5</v>
      </c>
      <c r="AN71" s="8">
        <v>33.5</v>
      </c>
      <c r="AO71" s="8">
        <v>13.5</v>
      </c>
      <c r="AP71" s="1" t="s">
        <v>237</v>
      </c>
      <c r="AQ71" s="1" t="s">
        <v>218</v>
      </c>
      <c r="AR71" s="1" t="s">
        <v>96</v>
      </c>
      <c r="AS71" s="1" t="s">
        <v>0</v>
      </c>
      <c r="AT71" s="1" t="s">
        <v>78</v>
      </c>
      <c r="AU71" s="8">
        <v>4</v>
      </c>
      <c r="AV71" s="1" t="s">
        <v>96</v>
      </c>
      <c r="AW71" s="7" t="s">
        <v>97</v>
      </c>
      <c r="AX71" s="7" t="s">
        <v>68</v>
      </c>
      <c r="AY71" s="1" t="s">
        <v>325</v>
      </c>
    </row>
    <row r="72" spans="1:51" x14ac:dyDescent="0.25">
      <c r="A72" s="6">
        <v>67</v>
      </c>
      <c r="B72" s="7" t="s">
        <v>70</v>
      </c>
      <c r="C72" s="1" t="s">
        <v>328</v>
      </c>
      <c r="D72" s="1" t="s">
        <v>72</v>
      </c>
      <c r="E72" s="1" t="s">
        <v>73</v>
      </c>
      <c r="F72" s="8">
        <v>2.01</v>
      </c>
      <c r="G72" s="1" t="s">
        <v>74</v>
      </c>
      <c r="H72" s="1" t="s">
        <v>117</v>
      </c>
      <c r="I72" s="1" t="s">
        <v>76</v>
      </c>
      <c r="J72" s="9">
        <v>20500</v>
      </c>
      <c r="K72" s="9">
        <v>41205</v>
      </c>
      <c r="L72" s="8">
        <v>-47.52</v>
      </c>
      <c r="M72" s="8">
        <v>10758.4</v>
      </c>
      <c r="N72" s="8">
        <v>21624.38</v>
      </c>
      <c r="O72" s="1" t="s">
        <v>77</v>
      </c>
      <c r="P72" s="1" t="s">
        <v>77</v>
      </c>
      <c r="Q72" s="1" t="s">
        <v>77</v>
      </c>
      <c r="R72" s="1" t="s">
        <v>117</v>
      </c>
      <c r="S72" s="10">
        <v>62.7</v>
      </c>
      <c r="T72" s="6">
        <v>57</v>
      </c>
      <c r="U72" s="1" t="s">
        <v>329</v>
      </c>
      <c r="V72" s="1" t="s">
        <v>80</v>
      </c>
      <c r="W72" s="1" t="s">
        <v>178</v>
      </c>
      <c r="X72" s="1" t="s">
        <v>82</v>
      </c>
      <c r="Y72" s="1" t="s">
        <v>102</v>
      </c>
      <c r="Z72" s="1" t="s">
        <v>104</v>
      </c>
      <c r="AA72" s="1" t="s">
        <v>85</v>
      </c>
      <c r="AB72" s="1" t="s">
        <v>103</v>
      </c>
      <c r="AC72" s="1" t="s">
        <v>104</v>
      </c>
      <c r="AD72" s="1" t="s">
        <v>88</v>
      </c>
      <c r="AE72" s="1" t="s">
        <v>89</v>
      </c>
      <c r="AF72" s="1" t="s">
        <v>90</v>
      </c>
      <c r="AG72" s="1" t="s">
        <v>0</v>
      </c>
      <c r="AH72" s="1" t="s">
        <v>91</v>
      </c>
      <c r="AI72" s="1" t="s">
        <v>92</v>
      </c>
      <c r="AJ72" s="8">
        <v>1.01</v>
      </c>
      <c r="AK72" s="1" t="s">
        <v>93</v>
      </c>
      <c r="AL72" s="8">
        <v>41</v>
      </c>
      <c r="AM72" s="8">
        <v>43.5</v>
      </c>
      <c r="AN72" s="8">
        <v>36.5</v>
      </c>
      <c r="AO72" s="8">
        <v>16</v>
      </c>
      <c r="AP72" s="1" t="s">
        <v>330</v>
      </c>
      <c r="AQ72" s="1" t="s">
        <v>128</v>
      </c>
      <c r="AR72" s="1" t="s">
        <v>96</v>
      </c>
      <c r="AS72" s="1" t="s">
        <v>0</v>
      </c>
      <c r="AT72" s="1" t="s">
        <v>78</v>
      </c>
      <c r="AU72" s="8">
        <v>3.5</v>
      </c>
      <c r="AV72" s="1" t="s">
        <v>96</v>
      </c>
      <c r="AW72" s="7" t="s">
        <v>97</v>
      </c>
      <c r="AX72" s="7" t="s">
        <v>68</v>
      </c>
      <c r="AY72" s="1" t="s">
        <v>325</v>
      </c>
    </row>
    <row r="73" spans="1:51" x14ac:dyDescent="0.25">
      <c r="A73" s="6">
        <v>68</v>
      </c>
      <c r="B73" s="7" t="s">
        <v>70</v>
      </c>
      <c r="C73" s="1" t="s">
        <v>331</v>
      </c>
      <c r="D73" s="1" t="s">
        <v>72</v>
      </c>
      <c r="E73" s="1" t="s">
        <v>73</v>
      </c>
      <c r="F73" s="8">
        <v>2.01</v>
      </c>
      <c r="G73" s="1" t="s">
        <v>74</v>
      </c>
      <c r="H73" s="1" t="s">
        <v>137</v>
      </c>
      <c r="I73" s="1" t="s">
        <v>76</v>
      </c>
      <c r="J73" s="9">
        <v>18000</v>
      </c>
      <c r="K73" s="9">
        <v>36180</v>
      </c>
      <c r="L73" s="8">
        <v>-45.6</v>
      </c>
      <c r="M73" s="8">
        <v>9792</v>
      </c>
      <c r="N73" s="8">
        <v>19681.92</v>
      </c>
      <c r="O73" s="1" t="s">
        <v>77</v>
      </c>
      <c r="P73" s="1" t="s">
        <v>77</v>
      </c>
      <c r="Q73" s="1" t="s">
        <v>77</v>
      </c>
      <c r="R73" s="1" t="s">
        <v>156</v>
      </c>
      <c r="S73" s="10">
        <v>60.5</v>
      </c>
      <c r="T73" s="6">
        <v>59</v>
      </c>
      <c r="U73" s="1" t="s">
        <v>332</v>
      </c>
      <c r="V73" s="1" t="s">
        <v>80</v>
      </c>
      <c r="W73" s="1" t="s">
        <v>81</v>
      </c>
      <c r="X73" s="1" t="s">
        <v>82</v>
      </c>
      <c r="Y73" s="1" t="s">
        <v>104</v>
      </c>
      <c r="Z73" s="1" t="s">
        <v>84</v>
      </c>
      <c r="AA73" s="1" t="s">
        <v>85</v>
      </c>
      <c r="AB73" s="1" t="s">
        <v>104</v>
      </c>
      <c r="AC73" s="1" t="s">
        <v>87</v>
      </c>
      <c r="AD73" s="1" t="s">
        <v>88</v>
      </c>
      <c r="AE73" s="1" t="s">
        <v>105</v>
      </c>
      <c r="AF73" s="1" t="s">
        <v>90</v>
      </c>
      <c r="AG73" s="1" t="s">
        <v>0</v>
      </c>
      <c r="AH73" s="1" t="s">
        <v>91</v>
      </c>
      <c r="AI73" s="1" t="s">
        <v>92</v>
      </c>
      <c r="AJ73" s="8">
        <v>1.01</v>
      </c>
      <c r="AK73" s="1" t="s">
        <v>93</v>
      </c>
      <c r="AL73" s="8">
        <v>41.4</v>
      </c>
      <c r="AM73" s="8">
        <v>44</v>
      </c>
      <c r="AN73" s="8">
        <v>32</v>
      </c>
      <c r="AO73" s="8">
        <v>13</v>
      </c>
      <c r="AP73" s="1" t="s">
        <v>333</v>
      </c>
      <c r="AQ73" s="1" t="s">
        <v>128</v>
      </c>
      <c r="AR73" s="1" t="s">
        <v>96</v>
      </c>
      <c r="AS73" s="1" t="s">
        <v>160</v>
      </c>
      <c r="AT73" s="1" t="s">
        <v>78</v>
      </c>
      <c r="AU73" s="8">
        <v>3.5</v>
      </c>
      <c r="AV73" s="1" t="s">
        <v>96</v>
      </c>
      <c r="AW73" s="7" t="s">
        <v>97</v>
      </c>
      <c r="AX73" s="7" t="s">
        <v>68</v>
      </c>
      <c r="AY73" s="1" t="s">
        <v>325</v>
      </c>
    </row>
    <row r="74" spans="1:51" x14ac:dyDescent="0.25">
      <c r="A74" s="6">
        <v>69</v>
      </c>
      <c r="B74" s="7" t="s">
        <v>70</v>
      </c>
      <c r="C74" s="1" t="s">
        <v>334</v>
      </c>
      <c r="D74" s="1" t="s">
        <v>72</v>
      </c>
      <c r="E74" s="1" t="s">
        <v>73</v>
      </c>
      <c r="F74" s="8">
        <v>2.01</v>
      </c>
      <c r="G74" s="1" t="s">
        <v>74</v>
      </c>
      <c r="H74" s="1" t="s">
        <v>137</v>
      </c>
      <c r="I74" s="1" t="s">
        <v>76</v>
      </c>
      <c r="J74" s="9">
        <v>18000</v>
      </c>
      <c r="K74" s="9">
        <v>36180</v>
      </c>
      <c r="L74" s="8">
        <v>-45.52</v>
      </c>
      <c r="M74" s="8">
        <v>9806.4</v>
      </c>
      <c r="N74" s="8">
        <v>19710.86</v>
      </c>
      <c r="O74" s="1" t="s">
        <v>77</v>
      </c>
      <c r="P74" s="1" t="s">
        <v>77</v>
      </c>
      <c r="Q74" s="1" t="s">
        <v>77</v>
      </c>
      <c r="R74" s="1" t="s">
        <v>156</v>
      </c>
      <c r="S74" s="10">
        <v>61.1</v>
      </c>
      <c r="T74" s="6">
        <v>59</v>
      </c>
      <c r="U74" s="1" t="s">
        <v>335</v>
      </c>
      <c r="V74" s="1" t="s">
        <v>80</v>
      </c>
      <c r="W74" s="1" t="s">
        <v>104</v>
      </c>
      <c r="X74" s="1" t="s">
        <v>82</v>
      </c>
      <c r="Y74" s="1" t="s">
        <v>83</v>
      </c>
      <c r="Z74" s="1" t="s">
        <v>104</v>
      </c>
      <c r="AA74" s="1" t="s">
        <v>85</v>
      </c>
      <c r="AB74" s="1" t="s">
        <v>103</v>
      </c>
      <c r="AC74" s="1" t="s">
        <v>87</v>
      </c>
      <c r="AD74" s="1" t="s">
        <v>88</v>
      </c>
      <c r="AE74" s="1" t="s">
        <v>105</v>
      </c>
      <c r="AF74" s="1" t="s">
        <v>90</v>
      </c>
      <c r="AG74" s="1" t="s">
        <v>0</v>
      </c>
      <c r="AH74" s="1" t="s">
        <v>91</v>
      </c>
      <c r="AI74" s="1" t="s">
        <v>92</v>
      </c>
      <c r="AJ74" s="8">
        <v>1.01</v>
      </c>
      <c r="AK74" s="1" t="s">
        <v>93</v>
      </c>
      <c r="AL74" s="8">
        <v>41.8</v>
      </c>
      <c r="AM74" s="8">
        <v>44.5</v>
      </c>
      <c r="AN74" s="8">
        <v>32</v>
      </c>
      <c r="AO74" s="8">
        <v>13</v>
      </c>
      <c r="AP74" s="1" t="s">
        <v>336</v>
      </c>
      <c r="AQ74" s="1" t="s">
        <v>96</v>
      </c>
      <c r="AR74" s="1" t="s">
        <v>96</v>
      </c>
      <c r="AS74" s="1" t="s">
        <v>160</v>
      </c>
      <c r="AT74" s="1" t="s">
        <v>78</v>
      </c>
      <c r="AU74" s="8">
        <v>4</v>
      </c>
      <c r="AV74" s="1" t="s">
        <v>96</v>
      </c>
      <c r="AW74" s="7" t="s">
        <v>97</v>
      </c>
      <c r="AX74" s="7" t="s">
        <v>68</v>
      </c>
      <c r="AY74" s="1" t="s">
        <v>325</v>
      </c>
    </row>
    <row r="75" spans="1:51" x14ac:dyDescent="0.25">
      <c r="A75" s="6">
        <v>70</v>
      </c>
      <c r="B75" s="7" t="s">
        <v>70</v>
      </c>
      <c r="C75" s="1" t="s">
        <v>337</v>
      </c>
      <c r="D75" s="1" t="s">
        <v>72</v>
      </c>
      <c r="E75" s="1" t="s">
        <v>73</v>
      </c>
      <c r="F75" s="8">
        <v>2.01</v>
      </c>
      <c r="G75" s="1" t="s">
        <v>74</v>
      </c>
      <c r="H75" s="1" t="s">
        <v>137</v>
      </c>
      <c r="I75" s="1" t="s">
        <v>76</v>
      </c>
      <c r="J75" s="9">
        <v>18000</v>
      </c>
      <c r="K75" s="9">
        <v>36180</v>
      </c>
      <c r="L75" s="8">
        <v>-45.52</v>
      </c>
      <c r="M75" s="8">
        <v>9806.4</v>
      </c>
      <c r="N75" s="8">
        <v>19710.86</v>
      </c>
      <c r="O75" s="1" t="s">
        <v>77</v>
      </c>
      <c r="P75" s="1" t="s">
        <v>77</v>
      </c>
      <c r="Q75" s="1" t="s">
        <v>77</v>
      </c>
      <c r="R75" s="1" t="s">
        <v>156</v>
      </c>
      <c r="S75" s="10">
        <v>62.5</v>
      </c>
      <c r="T75" s="6">
        <v>56</v>
      </c>
      <c r="U75" s="1" t="s">
        <v>338</v>
      </c>
      <c r="V75" s="1" t="s">
        <v>80</v>
      </c>
      <c r="W75" s="1" t="s">
        <v>123</v>
      </c>
      <c r="X75" s="1" t="s">
        <v>101</v>
      </c>
      <c r="Y75" s="1" t="s">
        <v>83</v>
      </c>
      <c r="Z75" s="1" t="s">
        <v>84</v>
      </c>
      <c r="AA75" s="1" t="s">
        <v>85</v>
      </c>
      <c r="AB75" s="1" t="s">
        <v>86</v>
      </c>
      <c r="AC75" s="1" t="s">
        <v>87</v>
      </c>
      <c r="AD75" s="1" t="s">
        <v>88</v>
      </c>
      <c r="AE75" s="1" t="s">
        <v>105</v>
      </c>
      <c r="AF75" s="1" t="s">
        <v>90</v>
      </c>
      <c r="AG75" s="1" t="s">
        <v>0</v>
      </c>
      <c r="AH75" s="1" t="s">
        <v>91</v>
      </c>
      <c r="AI75" s="1" t="s">
        <v>96</v>
      </c>
      <c r="AJ75" s="8">
        <v>1.01</v>
      </c>
      <c r="AK75" s="1" t="s">
        <v>93</v>
      </c>
      <c r="AL75" s="8">
        <v>40.6</v>
      </c>
      <c r="AM75" s="8">
        <v>42.5</v>
      </c>
      <c r="AN75" s="8">
        <v>36.5</v>
      </c>
      <c r="AO75" s="8">
        <v>16.5</v>
      </c>
      <c r="AP75" s="1" t="s">
        <v>339</v>
      </c>
      <c r="AQ75" s="1" t="s">
        <v>159</v>
      </c>
      <c r="AR75" s="1" t="s">
        <v>96</v>
      </c>
      <c r="AS75" s="1" t="s">
        <v>160</v>
      </c>
      <c r="AT75" s="1" t="s">
        <v>78</v>
      </c>
      <c r="AU75" s="8">
        <v>3.5</v>
      </c>
      <c r="AV75" s="1" t="s">
        <v>96</v>
      </c>
      <c r="AW75" s="7" t="s">
        <v>97</v>
      </c>
      <c r="AX75" s="7" t="s">
        <v>68</v>
      </c>
      <c r="AY75" s="1" t="s">
        <v>325</v>
      </c>
    </row>
    <row r="76" spans="1:51" x14ac:dyDescent="0.25">
      <c r="A76" s="6">
        <v>71</v>
      </c>
      <c r="B76" s="7" t="s">
        <v>70</v>
      </c>
      <c r="C76" s="1" t="s">
        <v>340</v>
      </c>
      <c r="D76" s="1" t="s">
        <v>72</v>
      </c>
      <c r="E76" s="1" t="s">
        <v>73</v>
      </c>
      <c r="F76" s="8">
        <v>2.3</v>
      </c>
      <c r="G76" s="1" t="s">
        <v>74</v>
      </c>
      <c r="H76" s="1" t="s">
        <v>137</v>
      </c>
      <c r="I76" s="1" t="s">
        <v>76</v>
      </c>
      <c r="J76" s="9">
        <v>18000</v>
      </c>
      <c r="K76" s="9">
        <v>41400</v>
      </c>
      <c r="L76" s="8">
        <v>-42.44</v>
      </c>
      <c r="M76" s="8">
        <v>10360.8</v>
      </c>
      <c r="N76" s="8">
        <v>23829.84</v>
      </c>
      <c r="O76" s="1" t="s">
        <v>77</v>
      </c>
      <c r="P76" s="1" t="s">
        <v>77</v>
      </c>
      <c r="Q76" s="1" t="s">
        <v>77</v>
      </c>
      <c r="R76" s="1" t="s">
        <v>156</v>
      </c>
      <c r="S76" s="10">
        <v>62.7</v>
      </c>
      <c r="T76" s="6">
        <v>56</v>
      </c>
      <c r="U76" s="1" t="s">
        <v>341</v>
      </c>
      <c r="V76" s="1" t="s">
        <v>80</v>
      </c>
      <c r="W76" s="1" t="s">
        <v>81</v>
      </c>
      <c r="X76" s="1" t="s">
        <v>104</v>
      </c>
      <c r="Y76" s="1" t="s">
        <v>83</v>
      </c>
      <c r="Z76" s="1" t="s">
        <v>130</v>
      </c>
      <c r="AA76" s="1" t="s">
        <v>85</v>
      </c>
      <c r="AB76" s="1" t="s">
        <v>86</v>
      </c>
      <c r="AC76" s="1" t="s">
        <v>87</v>
      </c>
      <c r="AD76" s="1" t="s">
        <v>88</v>
      </c>
      <c r="AE76" s="1" t="s">
        <v>105</v>
      </c>
      <c r="AF76" s="1" t="s">
        <v>90</v>
      </c>
      <c r="AG76" s="1" t="s">
        <v>0</v>
      </c>
      <c r="AH76" s="1" t="s">
        <v>91</v>
      </c>
      <c r="AI76" s="1" t="s">
        <v>96</v>
      </c>
      <c r="AJ76" s="8">
        <v>1.01</v>
      </c>
      <c r="AK76" s="1" t="s">
        <v>93</v>
      </c>
      <c r="AL76" s="8">
        <v>40.6</v>
      </c>
      <c r="AM76" s="8">
        <v>43</v>
      </c>
      <c r="AN76" s="8">
        <v>36.5</v>
      </c>
      <c r="AO76" s="8">
        <v>16</v>
      </c>
      <c r="AP76" s="1" t="s">
        <v>131</v>
      </c>
      <c r="AQ76" s="1" t="s">
        <v>128</v>
      </c>
      <c r="AR76" s="1" t="s">
        <v>96</v>
      </c>
      <c r="AS76" s="1" t="s">
        <v>160</v>
      </c>
      <c r="AT76" s="1" t="s">
        <v>78</v>
      </c>
      <c r="AU76" s="8">
        <v>3.5</v>
      </c>
      <c r="AV76" s="1" t="s">
        <v>96</v>
      </c>
      <c r="AW76" s="7" t="s">
        <v>97</v>
      </c>
      <c r="AX76" s="7" t="s">
        <v>68</v>
      </c>
      <c r="AY76" s="1" t="s">
        <v>325</v>
      </c>
    </row>
    <row r="77" spans="1:51" x14ac:dyDescent="0.25">
      <c r="A77" s="6">
        <v>72</v>
      </c>
      <c r="B77" s="7" t="s">
        <v>70</v>
      </c>
      <c r="C77" s="1" t="s">
        <v>342</v>
      </c>
      <c r="D77" s="1" t="s">
        <v>72</v>
      </c>
      <c r="E77" s="1" t="s">
        <v>73</v>
      </c>
      <c r="F77" s="8">
        <v>2.01</v>
      </c>
      <c r="G77" s="1" t="s">
        <v>74</v>
      </c>
      <c r="H77" s="1" t="s">
        <v>137</v>
      </c>
      <c r="I77" s="1" t="s">
        <v>76</v>
      </c>
      <c r="J77" s="9">
        <v>18000</v>
      </c>
      <c r="K77" s="9">
        <v>36180</v>
      </c>
      <c r="L77" s="8">
        <v>-41.22</v>
      </c>
      <c r="M77" s="8">
        <v>10580.4</v>
      </c>
      <c r="N77" s="8">
        <v>21266.6</v>
      </c>
      <c r="O77" s="1" t="s">
        <v>77</v>
      </c>
      <c r="P77" s="1" t="s">
        <v>77</v>
      </c>
      <c r="Q77" s="1" t="s">
        <v>77</v>
      </c>
      <c r="R77" s="1" t="s">
        <v>117</v>
      </c>
      <c r="S77" s="10">
        <v>62.4</v>
      </c>
      <c r="T77" s="6">
        <v>59</v>
      </c>
      <c r="U77" s="1" t="s">
        <v>343</v>
      </c>
      <c r="V77" s="1" t="s">
        <v>80</v>
      </c>
      <c r="W77" s="1" t="s">
        <v>81</v>
      </c>
      <c r="X77" s="1" t="s">
        <v>101</v>
      </c>
      <c r="Y77" s="1" t="s">
        <v>102</v>
      </c>
      <c r="Z77" s="1" t="s">
        <v>84</v>
      </c>
      <c r="AA77" s="1" t="s">
        <v>85</v>
      </c>
      <c r="AB77" s="1" t="s">
        <v>124</v>
      </c>
      <c r="AC77" s="1" t="s">
        <v>87</v>
      </c>
      <c r="AD77" s="1" t="s">
        <v>88</v>
      </c>
      <c r="AE77" s="1" t="s">
        <v>89</v>
      </c>
      <c r="AF77" s="1" t="s">
        <v>90</v>
      </c>
      <c r="AG77" s="1" t="s">
        <v>0</v>
      </c>
      <c r="AH77" s="1" t="s">
        <v>91</v>
      </c>
      <c r="AI77" s="1" t="s">
        <v>96</v>
      </c>
      <c r="AJ77" s="8">
        <v>1</v>
      </c>
      <c r="AK77" s="1" t="s">
        <v>93</v>
      </c>
      <c r="AL77" s="8">
        <v>41.8</v>
      </c>
      <c r="AM77" s="8">
        <v>44.5</v>
      </c>
      <c r="AN77" s="8">
        <v>34</v>
      </c>
      <c r="AO77" s="8">
        <v>14</v>
      </c>
      <c r="AP77" s="1" t="s">
        <v>344</v>
      </c>
      <c r="AQ77" s="1" t="s">
        <v>111</v>
      </c>
      <c r="AR77" s="1" t="s">
        <v>96</v>
      </c>
      <c r="AS77" s="1" t="s">
        <v>0</v>
      </c>
      <c r="AT77" s="1" t="s">
        <v>78</v>
      </c>
      <c r="AU77" s="8">
        <v>4</v>
      </c>
      <c r="AV77" s="1" t="s">
        <v>96</v>
      </c>
      <c r="AW77" s="7" t="s">
        <v>97</v>
      </c>
      <c r="AX77" s="7" t="s">
        <v>68</v>
      </c>
      <c r="AY77" s="1" t="s">
        <v>325</v>
      </c>
    </row>
    <row r="78" spans="1:51" x14ac:dyDescent="0.25">
      <c r="A78" s="6">
        <v>73</v>
      </c>
      <c r="B78" s="7" t="s">
        <v>70</v>
      </c>
      <c r="C78" s="1" t="s">
        <v>345</v>
      </c>
      <c r="D78" s="1" t="s">
        <v>72</v>
      </c>
      <c r="E78" s="1" t="s">
        <v>73</v>
      </c>
      <c r="F78" s="8">
        <v>2</v>
      </c>
      <c r="G78" s="1" t="s">
        <v>74</v>
      </c>
      <c r="H78" s="1" t="s">
        <v>137</v>
      </c>
      <c r="I78" s="1" t="s">
        <v>76</v>
      </c>
      <c r="J78" s="9">
        <v>18000</v>
      </c>
      <c r="K78" s="9">
        <v>36000</v>
      </c>
      <c r="L78" s="8">
        <v>-34.79</v>
      </c>
      <c r="M78" s="8">
        <v>11737.8</v>
      </c>
      <c r="N78" s="8">
        <v>23475.6</v>
      </c>
      <c r="O78" s="1" t="s">
        <v>77</v>
      </c>
      <c r="P78" s="1" t="s">
        <v>77</v>
      </c>
      <c r="Q78" s="1" t="s">
        <v>77</v>
      </c>
      <c r="R78" s="1" t="s">
        <v>78</v>
      </c>
      <c r="S78" s="10">
        <v>60.4</v>
      </c>
      <c r="T78" s="6">
        <v>59</v>
      </c>
      <c r="U78" s="1" t="s">
        <v>346</v>
      </c>
      <c r="V78" s="1" t="s">
        <v>80</v>
      </c>
      <c r="W78" s="1" t="s">
        <v>81</v>
      </c>
      <c r="X78" s="1" t="s">
        <v>82</v>
      </c>
      <c r="Y78" s="1" t="s">
        <v>83</v>
      </c>
      <c r="Z78" s="1" t="s">
        <v>84</v>
      </c>
      <c r="AA78" s="1" t="s">
        <v>85</v>
      </c>
      <c r="AB78" s="1" t="s">
        <v>86</v>
      </c>
      <c r="AC78" s="1" t="s">
        <v>87</v>
      </c>
      <c r="AD78" s="1" t="s">
        <v>88</v>
      </c>
      <c r="AE78" s="1" t="s">
        <v>105</v>
      </c>
      <c r="AF78" s="1" t="s">
        <v>90</v>
      </c>
      <c r="AG78" s="1" t="s">
        <v>0</v>
      </c>
      <c r="AH78" s="1" t="s">
        <v>91</v>
      </c>
      <c r="AI78" s="1" t="s">
        <v>92</v>
      </c>
      <c r="AJ78" s="8">
        <v>1.01</v>
      </c>
      <c r="AK78" s="1" t="s">
        <v>185</v>
      </c>
      <c r="AL78" s="8">
        <v>40.6</v>
      </c>
      <c r="AM78" s="8">
        <v>43</v>
      </c>
      <c r="AN78" s="8">
        <v>34</v>
      </c>
      <c r="AO78" s="8">
        <v>13.5</v>
      </c>
      <c r="AP78" s="1" t="s">
        <v>347</v>
      </c>
      <c r="AQ78" s="1" t="s">
        <v>159</v>
      </c>
      <c r="AR78" s="1" t="s">
        <v>96</v>
      </c>
      <c r="AS78" s="1" t="s">
        <v>0</v>
      </c>
      <c r="AT78" s="1" t="s">
        <v>78</v>
      </c>
      <c r="AU78" s="8">
        <v>4</v>
      </c>
      <c r="AV78" s="1" t="s">
        <v>96</v>
      </c>
      <c r="AW78" s="7" t="s">
        <v>97</v>
      </c>
      <c r="AX78" s="7" t="s">
        <v>68</v>
      </c>
      <c r="AY78" s="1" t="s">
        <v>325</v>
      </c>
    </row>
    <row r="79" spans="1:51" x14ac:dyDescent="0.25">
      <c r="A79" s="6">
        <v>74</v>
      </c>
      <c r="B79" s="7" t="s">
        <v>70</v>
      </c>
      <c r="C79" s="1" t="s">
        <v>348</v>
      </c>
      <c r="D79" s="1" t="s">
        <v>72</v>
      </c>
      <c r="E79" s="1" t="s">
        <v>73</v>
      </c>
      <c r="F79" s="8">
        <v>2</v>
      </c>
      <c r="G79" s="1" t="s">
        <v>149</v>
      </c>
      <c r="H79" s="1" t="s">
        <v>117</v>
      </c>
      <c r="I79" s="1" t="s">
        <v>76</v>
      </c>
      <c r="J79" s="9">
        <v>17500</v>
      </c>
      <c r="K79" s="9">
        <v>35000</v>
      </c>
      <c r="L79" s="8">
        <v>-36.1</v>
      </c>
      <c r="M79" s="8">
        <v>11182.5</v>
      </c>
      <c r="N79" s="8">
        <v>22365</v>
      </c>
      <c r="O79" s="1" t="s">
        <v>77</v>
      </c>
      <c r="P79" s="1" t="s">
        <v>77</v>
      </c>
      <c r="Q79" s="1" t="s">
        <v>77</v>
      </c>
      <c r="R79" s="1" t="s">
        <v>78</v>
      </c>
      <c r="S79" s="10">
        <v>62.7</v>
      </c>
      <c r="T79" s="6">
        <v>57</v>
      </c>
      <c r="U79" s="1" t="s">
        <v>329</v>
      </c>
      <c r="V79" s="1" t="s">
        <v>80</v>
      </c>
      <c r="W79" s="1" t="s">
        <v>123</v>
      </c>
      <c r="X79" s="1" t="s">
        <v>101</v>
      </c>
      <c r="Y79" s="1" t="s">
        <v>83</v>
      </c>
      <c r="Z79" s="1" t="s">
        <v>84</v>
      </c>
      <c r="AA79" s="1" t="s">
        <v>85</v>
      </c>
      <c r="AB79" s="1" t="s">
        <v>86</v>
      </c>
      <c r="AC79" s="1" t="s">
        <v>87</v>
      </c>
      <c r="AD79" s="1" t="s">
        <v>88</v>
      </c>
      <c r="AE79" s="1" t="s">
        <v>89</v>
      </c>
      <c r="AF79" s="1" t="s">
        <v>90</v>
      </c>
      <c r="AG79" s="1" t="s">
        <v>0</v>
      </c>
      <c r="AH79" s="1" t="s">
        <v>91</v>
      </c>
      <c r="AI79" s="1" t="s">
        <v>96</v>
      </c>
      <c r="AJ79" s="8">
        <v>1.01</v>
      </c>
      <c r="AK79" s="1" t="s">
        <v>93</v>
      </c>
      <c r="AL79" s="8">
        <v>41</v>
      </c>
      <c r="AM79" s="8">
        <v>43.5</v>
      </c>
      <c r="AN79" s="8">
        <v>36.5</v>
      </c>
      <c r="AO79" s="8">
        <v>16</v>
      </c>
      <c r="AP79" s="1" t="s">
        <v>349</v>
      </c>
      <c r="AQ79" s="1" t="s">
        <v>128</v>
      </c>
      <c r="AR79" s="1" t="s">
        <v>96</v>
      </c>
      <c r="AS79" s="1" t="s">
        <v>0</v>
      </c>
      <c r="AT79" s="1" t="s">
        <v>78</v>
      </c>
      <c r="AU79" s="8">
        <v>3.5</v>
      </c>
      <c r="AV79" s="1" t="s">
        <v>96</v>
      </c>
      <c r="AW79" s="7" t="s">
        <v>97</v>
      </c>
      <c r="AX79" s="7" t="s">
        <v>68</v>
      </c>
      <c r="AY79" s="1" t="s">
        <v>325</v>
      </c>
    </row>
    <row r="80" spans="1:51" x14ac:dyDescent="0.25">
      <c r="A80" s="6">
        <v>75</v>
      </c>
      <c r="B80" s="7" t="s">
        <v>70</v>
      </c>
      <c r="C80" s="1" t="s">
        <v>350</v>
      </c>
      <c r="D80" s="1" t="s">
        <v>72</v>
      </c>
      <c r="E80" s="1" t="s">
        <v>73</v>
      </c>
      <c r="F80" s="8">
        <v>2.12</v>
      </c>
      <c r="G80" s="1" t="s">
        <v>149</v>
      </c>
      <c r="H80" s="1" t="s">
        <v>117</v>
      </c>
      <c r="I80" s="1" t="s">
        <v>76</v>
      </c>
      <c r="J80" s="9">
        <v>17500</v>
      </c>
      <c r="K80" s="9">
        <v>37100</v>
      </c>
      <c r="L80" s="8">
        <v>-33.14</v>
      </c>
      <c r="M80" s="8">
        <v>11700.5</v>
      </c>
      <c r="N80" s="8">
        <v>24805.06</v>
      </c>
      <c r="O80" s="1" t="s">
        <v>77</v>
      </c>
      <c r="P80" s="1" t="s">
        <v>77</v>
      </c>
      <c r="Q80" s="1" t="s">
        <v>77</v>
      </c>
      <c r="R80" s="1" t="s">
        <v>78</v>
      </c>
      <c r="S80" s="10">
        <v>62.7</v>
      </c>
      <c r="T80" s="6">
        <v>58</v>
      </c>
      <c r="U80" s="1" t="s">
        <v>351</v>
      </c>
      <c r="V80" s="1" t="s">
        <v>80</v>
      </c>
      <c r="W80" s="1" t="s">
        <v>104</v>
      </c>
      <c r="X80" s="1" t="s">
        <v>82</v>
      </c>
      <c r="Y80" s="1" t="s">
        <v>83</v>
      </c>
      <c r="Z80" s="1" t="s">
        <v>84</v>
      </c>
      <c r="AA80" s="1" t="s">
        <v>85</v>
      </c>
      <c r="AB80" s="1" t="s">
        <v>86</v>
      </c>
      <c r="AC80" s="1" t="s">
        <v>87</v>
      </c>
      <c r="AD80" s="1" t="s">
        <v>88</v>
      </c>
      <c r="AE80" s="1" t="s">
        <v>89</v>
      </c>
      <c r="AF80" s="1" t="s">
        <v>90</v>
      </c>
      <c r="AG80" s="1" t="s">
        <v>0</v>
      </c>
      <c r="AH80" s="1" t="s">
        <v>91</v>
      </c>
      <c r="AI80" s="1" t="s">
        <v>92</v>
      </c>
      <c r="AJ80" s="8">
        <v>1.01</v>
      </c>
      <c r="AK80" s="1" t="s">
        <v>93</v>
      </c>
      <c r="AL80" s="8">
        <v>40.8</v>
      </c>
      <c r="AM80" s="8">
        <v>43.5</v>
      </c>
      <c r="AN80" s="8">
        <v>36.5</v>
      </c>
      <c r="AO80" s="8">
        <v>16</v>
      </c>
      <c r="AP80" s="1" t="s">
        <v>189</v>
      </c>
      <c r="AQ80" s="1" t="s">
        <v>165</v>
      </c>
      <c r="AR80" s="1" t="s">
        <v>96</v>
      </c>
      <c r="AS80" s="1" t="s">
        <v>0</v>
      </c>
      <c r="AT80" s="1" t="s">
        <v>78</v>
      </c>
      <c r="AU80" s="8">
        <v>3.5</v>
      </c>
      <c r="AV80" s="1" t="s">
        <v>96</v>
      </c>
      <c r="AW80" s="7" t="s">
        <v>97</v>
      </c>
      <c r="AX80" s="7" t="s">
        <v>68</v>
      </c>
      <c r="AY80" s="1" t="s">
        <v>325</v>
      </c>
    </row>
    <row r="81" spans="1:51" x14ac:dyDescent="0.25">
      <c r="A81" s="6">
        <v>76</v>
      </c>
      <c r="B81" s="7" t="s">
        <v>70</v>
      </c>
      <c r="C81" s="1" t="s">
        <v>352</v>
      </c>
      <c r="D81" s="1" t="s">
        <v>72</v>
      </c>
      <c r="E81" s="1" t="s">
        <v>73</v>
      </c>
      <c r="F81" s="8">
        <v>2.01</v>
      </c>
      <c r="G81" s="1" t="s">
        <v>149</v>
      </c>
      <c r="H81" s="1" t="s">
        <v>117</v>
      </c>
      <c r="I81" s="1" t="s">
        <v>76</v>
      </c>
      <c r="J81" s="9">
        <v>17500</v>
      </c>
      <c r="K81" s="9">
        <v>35175</v>
      </c>
      <c r="L81" s="8">
        <v>-29.38</v>
      </c>
      <c r="M81" s="8">
        <v>12358.5</v>
      </c>
      <c r="N81" s="8">
        <v>24840.59</v>
      </c>
      <c r="O81" s="1" t="s">
        <v>77</v>
      </c>
      <c r="P81" s="1" t="s">
        <v>77</v>
      </c>
      <c r="Q81" s="1" t="s">
        <v>77</v>
      </c>
      <c r="R81" s="1" t="s">
        <v>78</v>
      </c>
      <c r="S81" s="10">
        <v>60.8</v>
      </c>
      <c r="T81" s="6">
        <v>59</v>
      </c>
      <c r="U81" s="1" t="s">
        <v>353</v>
      </c>
      <c r="V81" s="1" t="s">
        <v>80</v>
      </c>
      <c r="W81" s="1" t="s">
        <v>81</v>
      </c>
      <c r="X81" s="1" t="s">
        <v>82</v>
      </c>
      <c r="Y81" s="1" t="s">
        <v>104</v>
      </c>
      <c r="Z81" s="1" t="s">
        <v>84</v>
      </c>
      <c r="AA81" s="1" t="s">
        <v>85</v>
      </c>
      <c r="AB81" s="1" t="s">
        <v>86</v>
      </c>
      <c r="AC81" s="1" t="s">
        <v>87</v>
      </c>
      <c r="AD81" s="1" t="s">
        <v>88</v>
      </c>
      <c r="AE81" s="1" t="s">
        <v>89</v>
      </c>
      <c r="AF81" s="1" t="s">
        <v>90</v>
      </c>
      <c r="AG81" s="1" t="s">
        <v>0</v>
      </c>
      <c r="AH81" s="1" t="s">
        <v>91</v>
      </c>
      <c r="AI81" s="1" t="s">
        <v>92</v>
      </c>
      <c r="AJ81" s="8">
        <v>1.01</v>
      </c>
      <c r="AK81" s="1" t="s">
        <v>185</v>
      </c>
      <c r="AL81" s="8">
        <v>40.6</v>
      </c>
      <c r="AM81" s="8">
        <v>43</v>
      </c>
      <c r="AN81" s="8">
        <v>35</v>
      </c>
      <c r="AO81" s="8">
        <v>14</v>
      </c>
      <c r="AP81" s="1" t="s">
        <v>354</v>
      </c>
      <c r="AQ81" s="1" t="s">
        <v>128</v>
      </c>
      <c r="AR81" s="1" t="s">
        <v>96</v>
      </c>
      <c r="AS81" s="1" t="s">
        <v>0</v>
      </c>
      <c r="AT81" s="1" t="s">
        <v>78</v>
      </c>
      <c r="AU81" s="8">
        <v>4</v>
      </c>
      <c r="AV81" s="1" t="s">
        <v>96</v>
      </c>
      <c r="AW81" s="7" t="s">
        <v>97</v>
      </c>
      <c r="AX81" s="7" t="s">
        <v>68</v>
      </c>
      <c r="AY81" s="1" t="s">
        <v>325</v>
      </c>
    </row>
    <row r="82" spans="1:51" x14ac:dyDescent="0.25">
      <c r="A82" s="6">
        <v>77</v>
      </c>
      <c r="B82" s="7" t="s">
        <v>70</v>
      </c>
      <c r="C82" s="1" t="s">
        <v>355</v>
      </c>
      <c r="D82" s="1" t="s">
        <v>72</v>
      </c>
      <c r="E82" s="1" t="s">
        <v>73</v>
      </c>
      <c r="F82" s="8">
        <v>2.01</v>
      </c>
      <c r="G82" s="1" t="s">
        <v>149</v>
      </c>
      <c r="H82" s="1" t="s">
        <v>137</v>
      </c>
      <c r="I82" s="1" t="s">
        <v>76</v>
      </c>
      <c r="J82" s="9">
        <v>16000</v>
      </c>
      <c r="K82" s="9">
        <v>32160</v>
      </c>
      <c r="L82" s="8">
        <v>-43.28</v>
      </c>
      <c r="M82" s="8">
        <v>9075.2</v>
      </c>
      <c r="N82" s="8">
        <v>18241.15</v>
      </c>
      <c r="O82" s="1" t="s">
        <v>77</v>
      </c>
      <c r="P82" s="1" t="s">
        <v>77</v>
      </c>
      <c r="Q82" s="1" t="s">
        <v>77</v>
      </c>
      <c r="R82" s="1" t="s">
        <v>156</v>
      </c>
      <c r="S82" s="10">
        <v>62.7</v>
      </c>
      <c r="T82" s="6">
        <v>56</v>
      </c>
      <c r="U82" s="1" t="s">
        <v>356</v>
      </c>
      <c r="V82" s="1" t="s">
        <v>80</v>
      </c>
      <c r="W82" s="1" t="s">
        <v>81</v>
      </c>
      <c r="X82" s="1" t="s">
        <v>101</v>
      </c>
      <c r="Y82" s="1" t="s">
        <v>83</v>
      </c>
      <c r="Z82" s="1" t="s">
        <v>84</v>
      </c>
      <c r="AA82" s="1" t="s">
        <v>85</v>
      </c>
      <c r="AB82" s="1" t="s">
        <v>86</v>
      </c>
      <c r="AC82" s="1" t="s">
        <v>87</v>
      </c>
      <c r="AD82" s="1" t="s">
        <v>88</v>
      </c>
      <c r="AE82" s="1" t="s">
        <v>89</v>
      </c>
      <c r="AF82" s="1" t="s">
        <v>90</v>
      </c>
      <c r="AG82" s="1" t="s">
        <v>0</v>
      </c>
      <c r="AH82" s="1" t="s">
        <v>91</v>
      </c>
      <c r="AI82" s="1" t="s">
        <v>96</v>
      </c>
      <c r="AJ82" s="8">
        <v>1.01</v>
      </c>
      <c r="AK82" s="1" t="s">
        <v>93</v>
      </c>
      <c r="AL82" s="8">
        <v>40.6</v>
      </c>
      <c r="AM82" s="8">
        <v>42.5</v>
      </c>
      <c r="AN82" s="8">
        <v>36.5</v>
      </c>
      <c r="AO82" s="8">
        <v>16.5</v>
      </c>
      <c r="AP82" s="1" t="s">
        <v>357</v>
      </c>
      <c r="AQ82" s="1" t="s">
        <v>194</v>
      </c>
      <c r="AR82" s="1" t="s">
        <v>96</v>
      </c>
      <c r="AS82" s="1" t="s">
        <v>160</v>
      </c>
      <c r="AT82" s="1" t="s">
        <v>78</v>
      </c>
      <c r="AU82" s="8">
        <v>3.5</v>
      </c>
      <c r="AV82" s="1" t="s">
        <v>96</v>
      </c>
      <c r="AW82" s="7" t="s">
        <v>97</v>
      </c>
      <c r="AX82" s="7" t="s">
        <v>68</v>
      </c>
      <c r="AY82" s="1" t="s">
        <v>325</v>
      </c>
    </row>
    <row r="83" spans="1:51" x14ac:dyDescent="0.25">
      <c r="A83" s="6">
        <v>78</v>
      </c>
      <c r="B83" s="7" t="s">
        <v>70</v>
      </c>
      <c r="C83" s="1" t="s">
        <v>358</v>
      </c>
      <c r="D83" s="1" t="s">
        <v>72</v>
      </c>
      <c r="E83" s="1" t="s">
        <v>73</v>
      </c>
      <c r="F83" s="8">
        <v>2.2</v>
      </c>
      <c r="G83" s="1" t="s">
        <v>149</v>
      </c>
      <c r="H83" s="1" t="s">
        <v>137</v>
      </c>
      <c r="I83" s="1" t="s">
        <v>76</v>
      </c>
      <c r="J83" s="9">
        <v>16000</v>
      </c>
      <c r="K83" s="9">
        <v>35200</v>
      </c>
      <c r="L83" s="8">
        <v>-40.96</v>
      </c>
      <c r="M83" s="8">
        <v>9446.4</v>
      </c>
      <c r="N83" s="8">
        <v>20782.08</v>
      </c>
      <c r="O83" s="1" t="s">
        <v>77</v>
      </c>
      <c r="P83" s="1" t="s">
        <v>77</v>
      </c>
      <c r="Q83" s="1" t="s">
        <v>77</v>
      </c>
      <c r="R83" s="1" t="s">
        <v>117</v>
      </c>
      <c r="S83" s="10">
        <v>62.5</v>
      </c>
      <c r="T83" s="6">
        <v>58</v>
      </c>
      <c r="U83" s="1" t="s">
        <v>359</v>
      </c>
      <c r="V83" s="1" t="s">
        <v>80</v>
      </c>
      <c r="W83" s="1" t="s">
        <v>123</v>
      </c>
      <c r="X83" s="1" t="s">
        <v>101</v>
      </c>
      <c r="Y83" s="1" t="s">
        <v>83</v>
      </c>
      <c r="Z83" s="1" t="s">
        <v>84</v>
      </c>
      <c r="AA83" s="1" t="s">
        <v>85</v>
      </c>
      <c r="AB83" s="1" t="s">
        <v>103</v>
      </c>
      <c r="AC83" s="1" t="s">
        <v>114</v>
      </c>
      <c r="AD83" s="1" t="s">
        <v>88</v>
      </c>
      <c r="AE83" s="1" t="s">
        <v>89</v>
      </c>
      <c r="AF83" s="1" t="s">
        <v>90</v>
      </c>
      <c r="AG83" s="1" t="s">
        <v>0</v>
      </c>
      <c r="AH83" s="1" t="s">
        <v>125</v>
      </c>
      <c r="AI83" s="1" t="s">
        <v>96</v>
      </c>
      <c r="AJ83" s="8">
        <v>1.01</v>
      </c>
      <c r="AK83" s="1" t="s">
        <v>106</v>
      </c>
      <c r="AL83" s="8">
        <v>40.8</v>
      </c>
      <c r="AM83" s="8">
        <v>43</v>
      </c>
      <c r="AN83" s="8">
        <v>36.5</v>
      </c>
      <c r="AO83" s="8">
        <v>16</v>
      </c>
      <c r="AP83" s="1" t="s">
        <v>302</v>
      </c>
      <c r="AQ83" s="1" t="s">
        <v>165</v>
      </c>
      <c r="AR83" s="1" t="s">
        <v>96</v>
      </c>
      <c r="AS83" s="1" t="s">
        <v>0</v>
      </c>
      <c r="AT83" s="1" t="s">
        <v>78</v>
      </c>
      <c r="AU83" s="8">
        <v>3.5</v>
      </c>
      <c r="AV83" s="1" t="s">
        <v>96</v>
      </c>
      <c r="AW83" s="7" t="s">
        <v>97</v>
      </c>
      <c r="AX83" s="7" t="s">
        <v>68</v>
      </c>
      <c r="AY83" s="1" t="s">
        <v>325</v>
      </c>
    </row>
    <row r="84" spans="1:51" x14ac:dyDescent="0.25">
      <c r="A84" s="6">
        <v>79</v>
      </c>
      <c r="B84" s="7" t="s">
        <v>70</v>
      </c>
      <c r="C84" s="1" t="s">
        <v>360</v>
      </c>
      <c r="D84" s="1" t="s">
        <v>72</v>
      </c>
      <c r="E84" s="1" t="s">
        <v>73</v>
      </c>
      <c r="F84" s="8">
        <v>2.01</v>
      </c>
      <c r="G84" s="1" t="s">
        <v>149</v>
      </c>
      <c r="H84" s="1" t="s">
        <v>137</v>
      </c>
      <c r="I84" s="1" t="s">
        <v>76</v>
      </c>
      <c r="J84" s="9">
        <v>16000</v>
      </c>
      <c r="K84" s="9">
        <v>32160</v>
      </c>
      <c r="L84" s="8">
        <v>-36.19</v>
      </c>
      <c r="M84" s="8">
        <v>10209.6</v>
      </c>
      <c r="N84" s="8">
        <v>20521.3</v>
      </c>
      <c r="O84" s="1" t="s">
        <v>77</v>
      </c>
      <c r="P84" s="1" t="s">
        <v>77</v>
      </c>
      <c r="Q84" s="1" t="s">
        <v>77</v>
      </c>
      <c r="R84" s="1" t="s">
        <v>78</v>
      </c>
      <c r="S84" s="10">
        <v>62.6</v>
      </c>
      <c r="T84" s="6">
        <v>57</v>
      </c>
      <c r="U84" s="1" t="s">
        <v>361</v>
      </c>
      <c r="V84" s="1" t="s">
        <v>80</v>
      </c>
      <c r="W84" s="1" t="s">
        <v>123</v>
      </c>
      <c r="X84" s="1" t="s">
        <v>82</v>
      </c>
      <c r="Y84" s="1" t="s">
        <v>83</v>
      </c>
      <c r="Z84" s="1" t="s">
        <v>84</v>
      </c>
      <c r="AA84" s="1" t="s">
        <v>85</v>
      </c>
      <c r="AB84" s="1" t="s">
        <v>103</v>
      </c>
      <c r="AC84" s="1" t="s">
        <v>87</v>
      </c>
      <c r="AD84" s="1" t="s">
        <v>88</v>
      </c>
      <c r="AE84" s="1" t="s">
        <v>89</v>
      </c>
      <c r="AF84" s="1" t="s">
        <v>90</v>
      </c>
      <c r="AG84" s="1" t="s">
        <v>0</v>
      </c>
      <c r="AH84" s="1" t="s">
        <v>125</v>
      </c>
      <c r="AI84" s="1" t="s">
        <v>126</v>
      </c>
      <c r="AJ84" s="8">
        <v>1.01</v>
      </c>
      <c r="AK84" s="1" t="s">
        <v>93</v>
      </c>
      <c r="AL84" s="8">
        <v>41</v>
      </c>
      <c r="AM84" s="8">
        <v>43.5</v>
      </c>
      <c r="AN84" s="8">
        <v>36.5</v>
      </c>
      <c r="AO84" s="8">
        <v>16</v>
      </c>
      <c r="AP84" s="1" t="s">
        <v>260</v>
      </c>
      <c r="AQ84" s="1" t="s">
        <v>128</v>
      </c>
      <c r="AR84" s="1" t="s">
        <v>96</v>
      </c>
      <c r="AS84" s="1" t="s">
        <v>0</v>
      </c>
      <c r="AT84" s="1" t="s">
        <v>78</v>
      </c>
      <c r="AU84" s="8">
        <v>3.5</v>
      </c>
      <c r="AV84" s="1" t="s">
        <v>96</v>
      </c>
      <c r="AW84" s="7" t="s">
        <v>97</v>
      </c>
      <c r="AX84" s="7" t="s">
        <v>68</v>
      </c>
      <c r="AY84" s="1" t="s">
        <v>325</v>
      </c>
    </row>
    <row r="85" spans="1:51" x14ac:dyDescent="0.25">
      <c r="A85" s="6">
        <v>80</v>
      </c>
      <c r="B85" s="7" t="s">
        <v>70</v>
      </c>
      <c r="C85" s="1" t="s">
        <v>362</v>
      </c>
      <c r="D85" s="1" t="s">
        <v>72</v>
      </c>
      <c r="E85" s="1" t="s">
        <v>73</v>
      </c>
      <c r="F85" s="8">
        <v>2.01</v>
      </c>
      <c r="G85" s="1" t="s">
        <v>149</v>
      </c>
      <c r="H85" s="1" t="s">
        <v>137</v>
      </c>
      <c r="I85" s="1" t="s">
        <v>76</v>
      </c>
      <c r="J85" s="9">
        <v>16000</v>
      </c>
      <c r="K85" s="9">
        <v>32160</v>
      </c>
      <c r="L85" s="8">
        <v>-34.65</v>
      </c>
      <c r="M85" s="8">
        <v>10456</v>
      </c>
      <c r="N85" s="8">
        <v>21016.56</v>
      </c>
      <c r="O85" s="1" t="s">
        <v>77</v>
      </c>
      <c r="P85" s="1" t="s">
        <v>77</v>
      </c>
      <c r="Q85" s="1" t="s">
        <v>77</v>
      </c>
      <c r="R85" s="1" t="s">
        <v>117</v>
      </c>
      <c r="S85" s="10">
        <v>62.6</v>
      </c>
      <c r="T85" s="6">
        <v>56</v>
      </c>
      <c r="U85" s="1" t="s">
        <v>363</v>
      </c>
      <c r="V85" s="1" t="s">
        <v>80</v>
      </c>
      <c r="W85" s="1" t="s">
        <v>81</v>
      </c>
      <c r="X85" s="1" t="s">
        <v>82</v>
      </c>
      <c r="Y85" s="1" t="s">
        <v>83</v>
      </c>
      <c r="Z85" s="1" t="s">
        <v>84</v>
      </c>
      <c r="AA85" s="1" t="s">
        <v>85</v>
      </c>
      <c r="AB85" s="1" t="s">
        <v>86</v>
      </c>
      <c r="AC85" s="1" t="s">
        <v>87</v>
      </c>
      <c r="AD85" s="1" t="s">
        <v>88</v>
      </c>
      <c r="AE85" s="1" t="s">
        <v>89</v>
      </c>
      <c r="AF85" s="1" t="s">
        <v>90</v>
      </c>
      <c r="AG85" s="1" t="s">
        <v>0</v>
      </c>
      <c r="AH85" s="1" t="s">
        <v>91</v>
      </c>
      <c r="AI85" s="1" t="s">
        <v>92</v>
      </c>
      <c r="AJ85" s="8">
        <v>1</v>
      </c>
      <c r="AK85" s="1" t="s">
        <v>93</v>
      </c>
      <c r="AL85" s="8">
        <v>40.6</v>
      </c>
      <c r="AM85" s="8">
        <v>43</v>
      </c>
      <c r="AN85" s="8">
        <v>36.5</v>
      </c>
      <c r="AO85" s="8">
        <v>16.5</v>
      </c>
      <c r="AP85" s="1" t="s">
        <v>364</v>
      </c>
      <c r="AQ85" s="1" t="s">
        <v>111</v>
      </c>
      <c r="AR85" s="1" t="s">
        <v>96</v>
      </c>
      <c r="AS85" s="1" t="s">
        <v>0</v>
      </c>
      <c r="AT85" s="1" t="s">
        <v>78</v>
      </c>
      <c r="AU85" s="8">
        <v>3.5</v>
      </c>
      <c r="AV85" s="1" t="s">
        <v>96</v>
      </c>
      <c r="AW85" s="7" t="s">
        <v>97</v>
      </c>
      <c r="AX85" s="7" t="s">
        <v>68</v>
      </c>
      <c r="AY85" s="1" t="s">
        <v>325</v>
      </c>
    </row>
    <row r="86" spans="1:51" x14ac:dyDescent="0.25">
      <c r="A86" s="6">
        <v>81</v>
      </c>
      <c r="B86" s="7" t="s">
        <v>70</v>
      </c>
      <c r="C86" s="1" t="s">
        <v>365</v>
      </c>
      <c r="D86" s="1" t="s">
        <v>72</v>
      </c>
      <c r="E86" s="1" t="s">
        <v>73</v>
      </c>
      <c r="F86" s="8">
        <v>2.01</v>
      </c>
      <c r="G86" s="1" t="s">
        <v>149</v>
      </c>
      <c r="H86" s="1" t="s">
        <v>137</v>
      </c>
      <c r="I86" s="1" t="s">
        <v>76</v>
      </c>
      <c r="J86" s="9">
        <v>16000</v>
      </c>
      <c r="K86" s="9">
        <v>32160</v>
      </c>
      <c r="L86" s="8">
        <v>-33</v>
      </c>
      <c r="M86" s="8">
        <v>10720</v>
      </c>
      <c r="N86" s="8">
        <v>21547.2</v>
      </c>
      <c r="O86" s="1" t="s">
        <v>77</v>
      </c>
      <c r="P86" s="1" t="s">
        <v>77</v>
      </c>
      <c r="Q86" s="1" t="s">
        <v>77</v>
      </c>
      <c r="R86" s="1" t="s">
        <v>78</v>
      </c>
      <c r="S86" s="10">
        <v>62.6</v>
      </c>
      <c r="T86" s="6">
        <v>57</v>
      </c>
      <c r="U86" s="1" t="s">
        <v>366</v>
      </c>
      <c r="V86" s="1" t="s">
        <v>80</v>
      </c>
      <c r="W86" s="1" t="s">
        <v>81</v>
      </c>
      <c r="X86" s="1" t="s">
        <v>104</v>
      </c>
      <c r="Y86" s="1" t="s">
        <v>83</v>
      </c>
      <c r="Z86" s="1" t="s">
        <v>84</v>
      </c>
      <c r="AA86" s="1" t="s">
        <v>85</v>
      </c>
      <c r="AB86" s="1" t="s">
        <v>124</v>
      </c>
      <c r="AC86" s="1" t="s">
        <v>251</v>
      </c>
      <c r="AD86" s="1" t="s">
        <v>88</v>
      </c>
      <c r="AE86" s="1" t="s">
        <v>89</v>
      </c>
      <c r="AF86" s="1" t="s">
        <v>90</v>
      </c>
      <c r="AG86" s="1" t="s">
        <v>78</v>
      </c>
      <c r="AH86" s="1" t="s">
        <v>301</v>
      </c>
      <c r="AI86" s="1" t="s">
        <v>214</v>
      </c>
      <c r="AJ86" s="8">
        <v>1.01</v>
      </c>
      <c r="AK86" s="1" t="s">
        <v>93</v>
      </c>
      <c r="AL86" s="8">
        <v>41</v>
      </c>
      <c r="AM86" s="8">
        <v>43.5</v>
      </c>
      <c r="AN86" s="8">
        <v>36.5</v>
      </c>
      <c r="AO86" s="8">
        <v>16</v>
      </c>
      <c r="AP86" s="1" t="s">
        <v>164</v>
      </c>
      <c r="AQ86" s="1" t="s">
        <v>165</v>
      </c>
      <c r="AR86" s="1" t="s">
        <v>96</v>
      </c>
      <c r="AS86" s="1" t="s">
        <v>0</v>
      </c>
      <c r="AT86" s="1" t="s">
        <v>78</v>
      </c>
      <c r="AU86" s="8">
        <v>3.5</v>
      </c>
      <c r="AV86" s="1" t="s">
        <v>96</v>
      </c>
      <c r="AW86" s="7" t="s">
        <v>97</v>
      </c>
      <c r="AX86" s="7" t="s">
        <v>68</v>
      </c>
      <c r="AY86" s="1" t="s">
        <v>325</v>
      </c>
    </row>
    <row r="87" spans="1:51" x14ac:dyDescent="0.25">
      <c r="A87" s="6">
        <v>82</v>
      </c>
      <c r="B87" s="7" t="s">
        <v>70</v>
      </c>
      <c r="C87" s="1" t="s">
        <v>367</v>
      </c>
      <c r="D87" s="1" t="s">
        <v>72</v>
      </c>
      <c r="E87" s="1" t="s">
        <v>73</v>
      </c>
      <c r="F87" s="8">
        <v>2</v>
      </c>
      <c r="G87" s="1" t="s">
        <v>149</v>
      </c>
      <c r="H87" s="1" t="s">
        <v>137</v>
      </c>
      <c r="I87" s="1" t="s">
        <v>76</v>
      </c>
      <c r="J87" s="9">
        <v>16000</v>
      </c>
      <c r="K87" s="9">
        <v>32000</v>
      </c>
      <c r="L87" s="8">
        <v>-32.96</v>
      </c>
      <c r="M87" s="8">
        <v>10726.4</v>
      </c>
      <c r="N87" s="8">
        <v>21452.8</v>
      </c>
      <c r="O87" s="1" t="s">
        <v>77</v>
      </c>
      <c r="P87" s="1" t="s">
        <v>77</v>
      </c>
      <c r="Q87" s="1" t="s">
        <v>77</v>
      </c>
      <c r="R87" s="1" t="s">
        <v>78</v>
      </c>
      <c r="S87" s="10">
        <v>61.3</v>
      </c>
      <c r="T87" s="6">
        <v>60</v>
      </c>
      <c r="U87" s="1" t="s">
        <v>368</v>
      </c>
      <c r="V87" s="1" t="s">
        <v>80</v>
      </c>
      <c r="W87" s="1" t="s">
        <v>123</v>
      </c>
      <c r="X87" s="1" t="s">
        <v>82</v>
      </c>
      <c r="Y87" s="1" t="s">
        <v>83</v>
      </c>
      <c r="Z87" s="1" t="s">
        <v>130</v>
      </c>
      <c r="AA87" s="1" t="s">
        <v>85</v>
      </c>
      <c r="AB87" s="1" t="s">
        <v>124</v>
      </c>
      <c r="AC87" s="1" t="s">
        <v>114</v>
      </c>
      <c r="AD87" s="1" t="s">
        <v>88</v>
      </c>
      <c r="AE87" s="1" t="s">
        <v>89</v>
      </c>
      <c r="AF87" s="1" t="s">
        <v>90</v>
      </c>
      <c r="AG87" s="1" t="s">
        <v>0</v>
      </c>
      <c r="AH87" s="1" t="s">
        <v>91</v>
      </c>
      <c r="AI87" s="1" t="s">
        <v>96</v>
      </c>
      <c r="AJ87" s="8">
        <v>1</v>
      </c>
      <c r="AK87" s="1" t="s">
        <v>106</v>
      </c>
      <c r="AL87" s="8">
        <v>41</v>
      </c>
      <c r="AM87" s="8">
        <v>43</v>
      </c>
      <c r="AN87" s="8">
        <v>35.5</v>
      </c>
      <c r="AO87" s="8">
        <v>14</v>
      </c>
      <c r="AP87" s="1" t="s">
        <v>127</v>
      </c>
      <c r="AQ87" s="1" t="s">
        <v>128</v>
      </c>
      <c r="AR87" s="1" t="s">
        <v>96</v>
      </c>
      <c r="AS87" s="1" t="s">
        <v>0</v>
      </c>
      <c r="AT87" s="1" t="s">
        <v>78</v>
      </c>
      <c r="AU87" s="8">
        <v>4</v>
      </c>
      <c r="AV87" s="1" t="s">
        <v>96</v>
      </c>
      <c r="AW87" s="7" t="s">
        <v>97</v>
      </c>
      <c r="AX87" s="7" t="s">
        <v>68</v>
      </c>
      <c r="AY87" s="1" t="s">
        <v>325</v>
      </c>
    </row>
    <row r="88" spans="1:51" x14ac:dyDescent="0.25">
      <c r="A88" s="6">
        <v>83</v>
      </c>
      <c r="B88" s="7" t="s">
        <v>70</v>
      </c>
      <c r="C88" s="1" t="s">
        <v>369</v>
      </c>
      <c r="D88" s="1" t="s">
        <v>72</v>
      </c>
      <c r="E88" s="1" t="s">
        <v>73</v>
      </c>
      <c r="F88" s="8">
        <v>2</v>
      </c>
      <c r="G88" s="1" t="s">
        <v>149</v>
      </c>
      <c r="H88" s="1" t="s">
        <v>137</v>
      </c>
      <c r="I88" s="1" t="s">
        <v>76</v>
      </c>
      <c r="J88" s="9">
        <v>16000</v>
      </c>
      <c r="K88" s="9">
        <v>32000</v>
      </c>
      <c r="L88" s="8">
        <v>-31.59</v>
      </c>
      <c r="M88" s="8">
        <v>10945.6</v>
      </c>
      <c r="N88" s="8">
        <v>21891.2</v>
      </c>
      <c r="O88" s="1" t="s">
        <v>77</v>
      </c>
      <c r="P88" s="1" t="s">
        <v>77</v>
      </c>
      <c r="Q88" s="1" t="s">
        <v>77</v>
      </c>
      <c r="R88" s="1" t="s">
        <v>78</v>
      </c>
      <c r="S88" s="10">
        <v>61.7</v>
      </c>
      <c r="T88" s="6">
        <v>59</v>
      </c>
      <c r="U88" s="1" t="s">
        <v>370</v>
      </c>
      <c r="V88" s="1" t="s">
        <v>80</v>
      </c>
      <c r="W88" s="1" t="s">
        <v>81</v>
      </c>
      <c r="X88" s="1" t="s">
        <v>101</v>
      </c>
      <c r="Y88" s="1" t="s">
        <v>102</v>
      </c>
      <c r="Z88" s="1" t="s">
        <v>84</v>
      </c>
      <c r="AA88" s="1" t="s">
        <v>85</v>
      </c>
      <c r="AB88" s="1" t="s">
        <v>86</v>
      </c>
      <c r="AC88" s="1" t="s">
        <v>87</v>
      </c>
      <c r="AD88" s="1" t="s">
        <v>88</v>
      </c>
      <c r="AE88" s="1" t="s">
        <v>89</v>
      </c>
      <c r="AF88" s="1" t="s">
        <v>90</v>
      </c>
      <c r="AG88" s="1" t="s">
        <v>0</v>
      </c>
      <c r="AH88" s="1" t="s">
        <v>125</v>
      </c>
      <c r="AI88" s="1" t="s">
        <v>92</v>
      </c>
      <c r="AJ88" s="8">
        <v>1.01</v>
      </c>
      <c r="AK88" s="1" t="s">
        <v>93</v>
      </c>
      <c r="AL88" s="8">
        <v>41.8</v>
      </c>
      <c r="AM88" s="8">
        <v>44.5</v>
      </c>
      <c r="AN88" s="8">
        <v>33</v>
      </c>
      <c r="AO88" s="8">
        <v>13.5</v>
      </c>
      <c r="AP88" s="1" t="s">
        <v>371</v>
      </c>
      <c r="AQ88" s="1" t="s">
        <v>128</v>
      </c>
      <c r="AR88" s="1" t="s">
        <v>96</v>
      </c>
      <c r="AS88" s="1" t="s">
        <v>0</v>
      </c>
      <c r="AT88" s="1" t="s">
        <v>78</v>
      </c>
      <c r="AU88" s="8">
        <v>4</v>
      </c>
      <c r="AV88" s="1" t="s">
        <v>96</v>
      </c>
      <c r="AW88" s="7" t="s">
        <v>97</v>
      </c>
      <c r="AX88" s="7" t="s">
        <v>68</v>
      </c>
      <c r="AY88" s="1" t="s">
        <v>325</v>
      </c>
    </row>
    <row r="89" spans="1:51" x14ac:dyDescent="0.25">
      <c r="A89" s="6">
        <v>84</v>
      </c>
      <c r="B89" s="7" t="s">
        <v>70</v>
      </c>
      <c r="C89" s="1" t="s">
        <v>372</v>
      </c>
      <c r="D89" s="1" t="s">
        <v>72</v>
      </c>
      <c r="E89" s="1" t="s">
        <v>73</v>
      </c>
      <c r="F89" s="8">
        <v>2.21</v>
      </c>
      <c r="G89" s="1" t="s">
        <v>149</v>
      </c>
      <c r="H89" s="1" t="s">
        <v>137</v>
      </c>
      <c r="I89" s="1" t="s">
        <v>76</v>
      </c>
      <c r="J89" s="9">
        <v>16000</v>
      </c>
      <c r="K89" s="9">
        <v>35360</v>
      </c>
      <c r="L89" s="8">
        <v>-30.9</v>
      </c>
      <c r="M89" s="8">
        <v>11056</v>
      </c>
      <c r="N89" s="8">
        <v>24433.76</v>
      </c>
      <c r="O89" s="1" t="s">
        <v>77</v>
      </c>
      <c r="P89" s="1" t="s">
        <v>77</v>
      </c>
      <c r="Q89" s="1" t="s">
        <v>77</v>
      </c>
      <c r="R89" s="1" t="s">
        <v>78</v>
      </c>
      <c r="S89" s="10">
        <v>62.8</v>
      </c>
      <c r="T89" s="6">
        <v>57</v>
      </c>
      <c r="U89" s="1" t="s">
        <v>373</v>
      </c>
      <c r="V89" s="1" t="s">
        <v>80</v>
      </c>
      <c r="W89" s="1" t="s">
        <v>123</v>
      </c>
      <c r="X89" s="1" t="s">
        <v>101</v>
      </c>
      <c r="Y89" s="1" t="s">
        <v>83</v>
      </c>
      <c r="Z89" s="1" t="s">
        <v>84</v>
      </c>
      <c r="AA89" s="1" t="s">
        <v>85</v>
      </c>
      <c r="AB89" s="1" t="s">
        <v>124</v>
      </c>
      <c r="AC89" s="1" t="s">
        <v>114</v>
      </c>
      <c r="AD89" s="1" t="s">
        <v>88</v>
      </c>
      <c r="AE89" s="1" t="s">
        <v>89</v>
      </c>
      <c r="AF89" s="1" t="s">
        <v>90</v>
      </c>
      <c r="AG89" s="1" t="s">
        <v>0</v>
      </c>
      <c r="AH89" s="1" t="s">
        <v>91</v>
      </c>
      <c r="AI89" s="1" t="s">
        <v>96</v>
      </c>
      <c r="AJ89" s="8">
        <v>1.01</v>
      </c>
      <c r="AK89" s="1" t="s">
        <v>93</v>
      </c>
      <c r="AL89" s="8">
        <v>41.2</v>
      </c>
      <c r="AM89" s="8">
        <v>43.5</v>
      </c>
      <c r="AN89" s="8">
        <v>36</v>
      </c>
      <c r="AO89" s="8">
        <v>15.5</v>
      </c>
      <c r="AP89" s="1" t="s">
        <v>255</v>
      </c>
      <c r="AQ89" s="1" t="s">
        <v>128</v>
      </c>
      <c r="AR89" s="1" t="s">
        <v>96</v>
      </c>
      <c r="AS89" s="1" t="s">
        <v>0</v>
      </c>
      <c r="AT89" s="1" t="s">
        <v>78</v>
      </c>
      <c r="AU89" s="8">
        <v>3.5</v>
      </c>
      <c r="AV89" s="1" t="s">
        <v>96</v>
      </c>
      <c r="AW89" s="7" t="s">
        <v>97</v>
      </c>
      <c r="AX89" s="7" t="s">
        <v>68</v>
      </c>
      <c r="AY89" s="1" t="s">
        <v>325</v>
      </c>
    </row>
    <row r="90" spans="1:51" x14ac:dyDescent="0.25">
      <c r="A90" s="6">
        <v>85</v>
      </c>
      <c r="B90" s="7" t="s">
        <v>70</v>
      </c>
      <c r="C90" s="1" t="s">
        <v>374</v>
      </c>
      <c r="D90" s="1" t="s">
        <v>72</v>
      </c>
      <c r="E90" s="1" t="s">
        <v>73</v>
      </c>
      <c r="F90" s="8">
        <v>2.01</v>
      </c>
      <c r="G90" s="1" t="s">
        <v>149</v>
      </c>
      <c r="H90" s="1" t="s">
        <v>137</v>
      </c>
      <c r="I90" s="1" t="s">
        <v>76</v>
      </c>
      <c r="J90" s="9">
        <v>16000</v>
      </c>
      <c r="K90" s="9">
        <v>32160</v>
      </c>
      <c r="L90" s="8">
        <v>-30.6</v>
      </c>
      <c r="M90" s="8">
        <v>11104</v>
      </c>
      <c r="N90" s="8">
        <v>22319.04</v>
      </c>
      <c r="O90" s="1" t="s">
        <v>77</v>
      </c>
      <c r="P90" s="1" t="s">
        <v>77</v>
      </c>
      <c r="Q90" s="1" t="s">
        <v>77</v>
      </c>
      <c r="R90" s="1" t="s">
        <v>78</v>
      </c>
      <c r="S90" s="10">
        <v>61.5</v>
      </c>
      <c r="T90" s="6">
        <v>61</v>
      </c>
      <c r="U90" s="1" t="s">
        <v>375</v>
      </c>
      <c r="V90" s="1" t="s">
        <v>80</v>
      </c>
      <c r="W90" s="1" t="s">
        <v>81</v>
      </c>
      <c r="X90" s="1" t="s">
        <v>82</v>
      </c>
      <c r="Y90" s="1" t="s">
        <v>102</v>
      </c>
      <c r="Z90" s="1" t="s">
        <v>84</v>
      </c>
      <c r="AA90" s="1" t="s">
        <v>85</v>
      </c>
      <c r="AB90" s="1" t="s">
        <v>124</v>
      </c>
      <c r="AC90" s="1" t="s">
        <v>114</v>
      </c>
      <c r="AD90" s="1" t="s">
        <v>88</v>
      </c>
      <c r="AE90" s="1" t="s">
        <v>89</v>
      </c>
      <c r="AF90" s="1" t="s">
        <v>90</v>
      </c>
      <c r="AG90" s="1" t="s">
        <v>0</v>
      </c>
      <c r="AH90" s="1" t="s">
        <v>91</v>
      </c>
      <c r="AI90" s="1" t="s">
        <v>92</v>
      </c>
      <c r="AJ90" s="8">
        <v>1.01</v>
      </c>
      <c r="AK90" s="1" t="s">
        <v>106</v>
      </c>
      <c r="AL90" s="8">
        <v>41.8</v>
      </c>
      <c r="AM90" s="8">
        <v>44.5</v>
      </c>
      <c r="AN90" s="8">
        <v>32.5</v>
      </c>
      <c r="AO90" s="8">
        <v>12.5</v>
      </c>
      <c r="AP90" s="1" t="s">
        <v>376</v>
      </c>
      <c r="AQ90" s="1" t="s">
        <v>377</v>
      </c>
      <c r="AR90" s="1" t="s">
        <v>96</v>
      </c>
      <c r="AS90" s="1" t="s">
        <v>0</v>
      </c>
      <c r="AT90" s="1" t="s">
        <v>78</v>
      </c>
      <c r="AU90" s="8">
        <v>4.5</v>
      </c>
      <c r="AV90" s="1" t="s">
        <v>96</v>
      </c>
      <c r="AW90" s="7" t="s">
        <v>97</v>
      </c>
      <c r="AX90" s="7" t="s">
        <v>68</v>
      </c>
      <c r="AY90" s="1" t="s">
        <v>325</v>
      </c>
    </row>
    <row r="91" spans="1:51" x14ac:dyDescent="0.25">
      <c r="A91" s="6">
        <v>86</v>
      </c>
      <c r="B91" s="7" t="s">
        <v>70</v>
      </c>
      <c r="C91" s="1" t="s">
        <v>378</v>
      </c>
      <c r="D91" s="1" t="s">
        <v>72</v>
      </c>
      <c r="E91" s="1" t="s">
        <v>73</v>
      </c>
      <c r="F91" s="8">
        <v>2</v>
      </c>
      <c r="G91" s="1" t="s">
        <v>149</v>
      </c>
      <c r="H91" s="1" t="s">
        <v>137</v>
      </c>
      <c r="I91" s="1" t="s">
        <v>76</v>
      </c>
      <c r="J91" s="9">
        <v>16000</v>
      </c>
      <c r="K91" s="9">
        <v>32000</v>
      </c>
      <c r="L91" s="8">
        <v>-28.84</v>
      </c>
      <c r="M91" s="8">
        <v>11385.6</v>
      </c>
      <c r="N91" s="8">
        <v>22771.2</v>
      </c>
      <c r="O91" s="1" t="s">
        <v>77</v>
      </c>
      <c r="P91" s="1" t="s">
        <v>77</v>
      </c>
      <c r="Q91" s="1" t="s">
        <v>77</v>
      </c>
      <c r="R91" s="1" t="s">
        <v>78</v>
      </c>
      <c r="S91" s="10">
        <v>60.7</v>
      </c>
      <c r="T91" s="6">
        <v>61</v>
      </c>
      <c r="U91" s="1" t="s">
        <v>379</v>
      </c>
      <c r="V91" s="1" t="s">
        <v>80</v>
      </c>
      <c r="W91" s="1" t="s">
        <v>81</v>
      </c>
      <c r="X91" s="1" t="s">
        <v>82</v>
      </c>
      <c r="Y91" s="1" t="s">
        <v>83</v>
      </c>
      <c r="Z91" s="1" t="s">
        <v>84</v>
      </c>
      <c r="AA91" s="1" t="s">
        <v>85</v>
      </c>
      <c r="AB91" s="1" t="s">
        <v>103</v>
      </c>
      <c r="AC91" s="1" t="s">
        <v>87</v>
      </c>
      <c r="AD91" s="1" t="s">
        <v>88</v>
      </c>
      <c r="AE91" s="1" t="s">
        <v>89</v>
      </c>
      <c r="AF91" s="1" t="s">
        <v>90</v>
      </c>
      <c r="AG91" s="1" t="s">
        <v>0</v>
      </c>
      <c r="AH91" s="1" t="s">
        <v>91</v>
      </c>
      <c r="AI91" s="1" t="s">
        <v>96</v>
      </c>
      <c r="AJ91" s="8">
        <v>1.01</v>
      </c>
      <c r="AK91" s="1" t="s">
        <v>93</v>
      </c>
      <c r="AL91" s="8">
        <v>41.6</v>
      </c>
      <c r="AM91" s="8">
        <v>44</v>
      </c>
      <c r="AN91" s="8">
        <v>32.5</v>
      </c>
      <c r="AO91" s="8">
        <v>12.5</v>
      </c>
      <c r="AP91" s="1" t="s">
        <v>380</v>
      </c>
      <c r="AQ91" s="1" t="s">
        <v>95</v>
      </c>
      <c r="AR91" s="1" t="s">
        <v>96</v>
      </c>
      <c r="AS91" s="1" t="s">
        <v>0</v>
      </c>
      <c r="AT91" s="1" t="s">
        <v>78</v>
      </c>
      <c r="AU91" s="8">
        <v>4</v>
      </c>
      <c r="AV91" s="1" t="s">
        <v>96</v>
      </c>
      <c r="AW91" s="7" t="s">
        <v>97</v>
      </c>
      <c r="AX91" s="7" t="s">
        <v>68</v>
      </c>
      <c r="AY91" s="1" t="s">
        <v>325</v>
      </c>
    </row>
    <row r="92" spans="1:51" x14ac:dyDescent="0.25">
      <c r="A92" s="6">
        <v>87</v>
      </c>
      <c r="B92" s="7" t="s">
        <v>70</v>
      </c>
      <c r="C92" s="1" t="s">
        <v>381</v>
      </c>
      <c r="D92" s="1" t="s">
        <v>72</v>
      </c>
      <c r="E92" s="1" t="s">
        <v>73</v>
      </c>
      <c r="F92" s="8">
        <v>2.31</v>
      </c>
      <c r="G92" s="1" t="s">
        <v>149</v>
      </c>
      <c r="H92" s="1" t="s">
        <v>137</v>
      </c>
      <c r="I92" s="1" t="s">
        <v>76</v>
      </c>
      <c r="J92" s="9">
        <v>16000</v>
      </c>
      <c r="K92" s="9">
        <v>36960</v>
      </c>
      <c r="L92" s="8">
        <v>-26.78</v>
      </c>
      <c r="M92" s="8">
        <v>11715.2</v>
      </c>
      <c r="N92" s="8">
        <v>27062.11</v>
      </c>
      <c r="O92" s="1" t="s">
        <v>77</v>
      </c>
      <c r="P92" s="1" t="s">
        <v>77</v>
      </c>
      <c r="Q92" s="1" t="s">
        <v>77</v>
      </c>
      <c r="R92" s="1" t="s">
        <v>78</v>
      </c>
      <c r="S92" s="10">
        <v>62.7</v>
      </c>
      <c r="T92" s="6">
        <v>56</v>
      </c>
      <c r="U92" s="1" t="s">
        <v>382</v>
      </c>
      <c r="V92" s="1" t="s">
        <v>80</v>
      </c>
      <c r="W92" s="1" t="s">
        <v>81</v>
      </c>
      <c r="X92" s="1" t="s">
        <v>104</v>
      </c>
      <c r="Y92" s="1" t="s">
        <v>102</v>
      </c>
      <c r="Z92" s="1" t="s">
        <v>84</v>
      </c>
      <c r="AA92" s="1" t="s">
        <v>85</v>
      </c>
      <c r="AB92" s="1" t="s">
        <v>86</v>
      </c>
      <c r="AC92" s="1" t="s">
        <v>87</v>
      </c>
      <c r="AD92" s="1" t="s">
        <v>88</v>
      </c>
      <c r="AE92" s="1" t="s">
        <v>89</v>
      </c>
      <c r="AF92" s="1" t="s">
        <v>90</v>
      </c>
      <c r="AG92" s="1" t="s">
        <v>0</v>
      </c>
      <c r="AH92" s="1" t="s">
        <v>91</v>
      </c>
      <c r="AI92" s="1" t="s">
        <v>96</v>
      </c>
      <c r="AJ92" s="8">
        <v>1.01</v>
      </c>
      <c r="AK92" s="1" t="s">
        <v>93</v>
      </c>
      <c r="AL92" s="8">
        <v>40.6</v>
      </c>
      <c r="AM92" s="8">
        <v>43</v>
      </c>
      <c r="AN92" s="8">
        <v>36.5</v>
      </c>
      <c r="AO92" s="8">
        <v>16.5</v>
      </c>
      <c r="AP92" s="1" t="s">
        <v>383</v>
      </c>
      <c r="AQ92" s="1" t="s">
        <v>165</v>
      </c>
      <c r="AR92" s="1" t="s">
        <v>96</v>
      </c>
      <c r="AS92" s="1" t="s">
        <v>0</v>
      </c>
      <c r="AT92" s="1" t="s">
        <v>78</v>
      </c>
      <c r="AU92" s="8">
        <v>3.5</v>
      </c>
      <c r="AV92" s="1" t="s">
        <v>96</v>
      </c>
      <c r="AW92" s="7" t="s">
        <v>97</v>
      </c>
      <c r="AX92" s="7" t="s">
        <v>68</v>
      </c>
      <c r="AY92" s="1" t="s">
        <v>325</v>
      </c>
    </row>
    <row r="93" spans="1:51" x14ac:dyDescent="0.25">
      <c r="A93" s="6">
        <v>88</v>
      </c>
      <c r="B93" s="7" t="s">
        <v>70</v>
      </c>
      <c r="C93" s="1" t="s">
        <v>384</v>
      </c>
      <c r="D93" s="1" t="s">
        <v>72</v>
      </c>
      <c r="E93" s="1" t="s">
        <v>73</v>
      </c>
      <c r="F93" s="8">
        <v>2.3</v>
      </c>
      <c r="G93" s="1" t="s">
        <v>181</v>
      </c>
      <c r="H93" s="1" t="s">
        <v>75</v>
      </c>
      <c r="I93" s="1" t="s">
        <v>76</v>
      </c>
      <c r="J93" s="9">
        <v>15100</v>
      </c>
      <c r="K93" s="9">
        <v>34730</v>
      </c>
      <c r="L93" s="8">
        <v>-43.42</v>
      </c>
      <c r="M93" s="8">
        <v>8543.58</v>
      </c>
      <c r="N93" s="8">
        <v>19650.23</v>
      </c>
      <c r="O93" s="1" t="s">
        <v>77</v>
      </c>
      <c r="P93" s="1" t="s">
        <v>77</v>
      </c>
      <c r="Q93" s="1" t="s">
        <v>77</v>
      </c>
      <c r="R93" s="1" t="s">
        <v>78</v>
      </c>
      <c r="S93" s="10">
        <v>60.5</v>
      </c>
      <c r="T93" s="6">
        <v>60</v>
      </c>
      <c r="U93" s="1" t="s">
        <v>385</v>
      </c>
      <c r="V93" s="1" t="s">
        <v>80</v>
      </c>
      <c r="W93" s="1" t="s">
        <v>178</v>
      </c>
      <c r="X93" s="1" t="s">
        <v>82</v>
      </c>
      <c r="Y93" s="1" t="s">
        <v>83</v>
      </c>
      <c r="Z93" s="1" t="s">
        <v>84</v>
      </c>
      <c r="AA93" s="1" t="s">
        <v>85</v>
      </c>
      <c r="AB93" s="1" t="s">
        <v>86</v>
      </c>
      <c r="AC93" s="1" t="s">
        <v>87</v>
      </c>
      <c r="AD93" s="1" t="s">
        <v>88</v>
      </c>
      <c r="AE93" s="1" t="s">
        <v>89</v>
      </c>
      <c r="AF93" s="1" t="s">
        <v>90</v>
      </c>
      <c r="AG93" s="1" t="s">
        <v>0</v>
      </c>
      <c r="AH93" s="1" t="s">
        <v>91</v>
      </c>
      <c r="AI93" s="1" t="s">
        <v>92</v>
      </c>
      <c r="AJ93" s="8">
        <v>1.01</v>
      </c>
      <c r="AK93" s="1" t="s">
        <v>93</v>
      </c>
      <c r="AL93" s="8">
        <v>41.6</v>
      </c>
      <c r="AM93" s="8">
        <v>44.5</v>
      </c>
      <c r="AN93" s="8">
        <v>32</v>
      </c>
      <c r="AO93" s="8">
        <v>12.5</v>
      </c>
      <c r="AP93" s="1" t="s">
        <v>172</v>
      </c>
      <c r="AQ93" s="1" t="s">
        <v>128</v>
      </c>
      <c r="AR93" s="1" t="s">
        <v>96</v>
      </c>
      <c r="AS93" s="1" t="s">
        <v>0</v>
      </c>
      <c r="AT93" s="1" t="s">
        <v>78</v>
      </c>
      <c r="AU93" s="8">
        <v>3.5</v>
      </c>
      <c r="AV93" s="1" t="s">
        <v>96</v>
      </c>
      <c r="AW93" s="7" t="s">
        <v>97</v>
      </c>
      <c r="AX93" s="7" t="s">
        <v>68</v>
      </c>
      <c r="AY93" s="1" t="s">
        <v>325</v>
      </c>
    </row>
    <row r="94" spans="1:51" x14ac:dyDescent="0.25">
      <c r="A94" s="6">
        <v>89</v>
      </c>
      <c r="B94" s="7" t="s">
        <v>70</v>
      </c>
      <c r="C94" s="1" t="s">
        <v>386</v>
      </c>
      <c r="D94" s="1" t="s">
        <v>72</v>
      </c>
      <c r="E94" s="1" t="s">
        <v>73</v>
      </c>
      <c r="F94" s="8">
        <v>2.21</v>
      </c>
      <c r="G94" s="1" t="s">
        <v>181</v>
      </c>
      <c r="H94" s="1" t="s">
        <v>75</v>
      </c>
      <c r="I94" s="1" t="s">
        <v>76</v>
      </c>
      <c r="J94" s="9">
        <v>15100</v>
      </c>
      <c r="K94" s="9">
        <v>33371</v>
      </c>
      <c r="L94" s="8">
        <v>-41.03</v>
      </c>
      <c r="M94" s="8">
        <v>8904.470000000001</v>
      </c>
      <c r="N94" s="8">
        <v>19678.88</v>
      </c>
      <c r="O94" s="1" t="s">
        <v>77</v>
      </c>
      <c r="P94" s="1" t="s">
        <v>77</v>
      </c>
      <c r="Q94" s="1" t="s">
        <v>77</v>
      </c>
      <c r="R94" s="1" t="s">
        <v>78</v>
      </c>
      <c r="S94" s="10">
        <v>62.2</v>
      </c>
      <c r="T94" s="6">
        <v>59</v>
      </c>
      <c r="U94" s="1" t="s">
        <v>387</v>
      </c>
      <c r="V94" s="1" t="s">
        <v>80</v>
      </c>
      <c r="W94" s="1" t="s">
        <v>178</v>
      </c>
      <c r="X94" s="1" t="s">
        <v>82</v>
      </c>
      <c r="Y94" s="1" t="s">
        <v>83</v>
      </c>
      <c r="Z94" s="1" t="s">
        <v>84</v>
      </c>
      <c r="AA94" s="1" t="s">
        <v>85</v>
      </c>
      <c r="AB94" s="1" t="s">
        <v>124</v>
      </c>
      <c r="AC94" s="1" t="s">
        <v>87</v>
      </c>
      <c r="AD94" s="1" t="s">
        <v>88</v>
      </c>
      <c r="AE94" s="1" t="s">
        <v>89</v>
      </c>
      <c r="AF94" s="1" t="s">
        <v>90</v>
      </c>
      <c r="AG94" s="1" t="s">
        <v>0</v>
      </c>
      <c r="AH94" s="1" t="s">
        <v>91</v>
      </c>
      <c r="AI94" s="1" t="s">
        <v>96</v>
      </c>
      <c r="AJ94" s="8">
        <v>1</v>
      </c>
      <c r="AK94" s="1" t="s">
        <v>93</v>
      </c>
      <c r="AL94" s="8">
        <v>41.8</v>
      </c>
      <c r="AM94" s="8">
        <v>44.5</v>
      </c>
      <c r="AN94" s="8">
        <v>34</v>
      </c>
      <c r="AO94" s="8">
        <v>14</v>
      </c>
      <c r="AP94" s="1" t="s">
        <v>202</v>
      </c>
      <c r="AQ94" s="1" t="s">
        <v>292</v>
      </c>
      <c r="AR94" s="1" t="s">
        <v>96</v>
      </c>
      <c r="AS94" s="1" t="s">
        <v>0</v>
      </c>
      <c r="AT94" s="1" t="s">
        <v>78</v>
      </c>
      <c r="AU94" s="8">
        <v>4</v>
      </c>
      <c r="AV94" s="1" t="s">
        <v>96</v>
      </c>
      <c r="AW94" s="7" t="s">
        <v>97</v>
      </c>
      <c r="AX94" s="7" t="s">
        <v>68</v>
      </c>
      <c r="AY94" s="1" t="s">
        <v>325</v>
      </c>
    </row>
    <row r="95" spans="1:51" x14ac:dyDescent="0.25">
      <c r="A95" s="6">
        <v>90</v>
      </c>
      <c r="B95" s="7" t="s">
        <v>70</v>
      </c>
      <c r="C95" s="1" t="s">
        <v>388</v>
      </c>
      <c r="D95" s="1" t="s">
        <v>72</v>
      </c>
      <c r="E95" s="1" t="s">
        <v>73</v>
      </c>
      <c r="F95" s="8">
        <v>2.11</v>
      </c>
      <c r="G95" s="1" t="s">
        <v>181</v>
      </c>
      <c r="H95" s="1" t="s">
        <v>75</v>
      </c>
      <c r="I95" s="1" t="s">
        <v>76</v>
      </c>
      <c r="J95" s="9">
        <v>15100</v>
      </c>
      <c r="K95" s="9">
        <v>31861</v>
      </c>
      <c r="L95" s="8">
        <v>-34.71</v>
      </c>
      <c r="M95" s="8">
        <v>9858.79</v>
      </c>
      <c r="N95" s="8">
        <v>20802.05</v>
      </c>
      <c r="O95" s="1" t="s">
        <v>77</v>
      </c>
      <c r="P95" s="1" t="s">
        <v>77</v>
      </c>
      <c r="Q95" s="1" t="s">
        <v>77</v>
      </c>
      <c r="R95" s="1" t="s">
        <v>78</v>
      </c>
      <c r="S95" s="10">
        <v>61.9</v>
      </c>
      <c r="T95" s="6">
        <v>57</v>
      </c>
      <c r="U95" s="1" t="s">
        <v>389</v>
      </c>
      <c r="V95" s="1" t="s">
        <v>80</v>
      </c>
      <c r="W95" s="1" t="s">
        <v>123</v>
      </c>
      <c r="X95" s="1" t="s">
        <v>101</v>
      </c>
      <c r="Y95" s="1" t="s">
        <v>83</v>
      </c>
      <c r="Z95" s="1" t="s">
        <v>84</v>
      </c>
      <c r="AA95" s="1" t="s">
        <v>85</v>
      </c>
      <c r="AB95" s="1" t="s">
        <v>86</v>
      </c>
      <c r="AC95" s="1" t="s">
        <v>87</v>
      </c>
      <c r="AD95" s="1" t="s">
        <v>88</v>
      </c>
      <c r="AE95" s="1" t="s">
        <v>89</v>
      </c>
      <c r="AF95" s="1" t="s">
        <v>90</v>
      </c>
      <c r="AG95" s="1" t="s">
        <v>0</v>
      </c>
      <c r="AH95" s="1" t="s">
        <v>125</v>
      </c>
      <c r="AI95" s="1" t="s">
        <v>92</v>
      </c>
      <c r="AJ95" s="8">
        <v>1.01</v>
      </c>
      <c r="AK95" s="1" t="s">
        <v>93</v>
      </c>
      <c r="AL95" s="8">
        <v>40.8</v>
      </c>
      <c r="AM95" s="8">
        <v>43</v>
      </c>
      <c r="AN95" s="8">
        <v>36</v>
      </c>
      <c r="AO95" s="8">
        <v>15.5</v>
      </c>
      <c r="AP95" s="1" t="s">
        <v>237</v>
      </c>
      <c r="AQ95" s="1" t="s">
        <v>120</v>
      </c>
      <c r="AR95" s="1" t="s">
        <v>96</v>
      </c>
      <c r="AS95" s="1" t="s">
        <v>0</v>
      </c>
      <c r="AT95" s="1" t="s">
        <v>78</v>
      </c>
      <c r="AU95" s="8">
        <v>3</v>
      </c>
      <c r="AV95" s="1" t="s">
        <v>96</v>
      </c>
      <c r="AW95" s="7" t="s">
        <v>97</v>
      </c>
      <c r="AX95" s="7" t="s">
        <v>68</v>
      </c>
      <c r="AY95" s="1" t="s">
        <v>325</v>
      </c>
    </row>
    <row r="96" spans="1:51" x14ac:dyDescent="0.25">
      <c r="A96" s="6">
        <v>91</v>
      </c>
      <c r="B96" s="7" t="s">
        <v>70</v>
      </c>
      <c r="C96" s="1" t="s">
        <v>390</v>
      </c>
      <c r="D96" s="1" t="s">
        <v>72</v>
      </c>
      <c r="E96" s="1" t="s">
        <v>73</v>
      </c>
      <c r="F96" s="8">
        <v>2.01</v>
      </c>
      <c r="G96" s="1" t="s">
        <v>181</v>
      </c>
      <c r="H96" s="1" t="s">
        <v>117</v>
      </c>
      <c r="I96" s="1" t="s">
        <v>76</v>
      </c>
      <c r="J96" s="9">
        <v>14100</v>
      </c>
      <c r="K96" s="9">
        <v>28341</v>
      </c>
      <c r="L96" s="8">
        <v>-48.65</v>
      </c>
      <c r="M96" s="8">
        <v>7240.35</v>
      </c>
      <c r="N96" s="8">
        <v>14553.1</v>
      </c>
      <c r="O96" s="1" t="s">
        <v>77</v>
      </c>
      <c r="P96" s="1" t="s">
        <v>77</v>
      </c>
      <c r="Q96" s="1" t="s">
        <v>77</v>
      </c>
      <c r="R96" s="1" t="s">
        <v>117</v>
      </c>
      <c r="S96" s="10">
        <v>59.1</v>
      </c>
      <c r="T96" s="6">
        <v>58</v>
      </c>
      <c r="U96" s="1" t="s">
        <v>391</v>
      </c>
      <c r="V96" s="1" t="s">
        <v>80</v>
      </c>
      <c r="W96" s="1" t="s">
        <v>178</v>
      </c>
      <c r="X96" s="1" t="s">
        <v>101</v>
      </c>
      <c r="Y96" s="1" t="s">
        <v>83</v>
      </c>
      <c r="Z96" s="1" t="s">
        <v>84</v>
      </c>
      <c r="AA96" s="1" t="s">
        <v>85</v>
      </c>
      <c r="AB96" s="1" t="s">
        <v>86</v>
      </c>
      <c r="AC96" s="1" t="s">
        <v>87</v>
      </c>
      <c r="AD96" s="1" t="s">
        <v>263</v>
      </c>
      <c r="AE96" s="1" t="s">
        <v>192</v>
      </c>
      <c r="AF96" s="1" t="s">
        <v>90</v>
      </c>
      <c r="AG96" s="1" t="s">
        <v>392</v>
      </c>
      <c r="AH96" s="1" t="s">
        <v>125</v>
      </c>
      <c r="AI96" s="1" t="s">
        <v>96</v>
      </c>
      <c r="AJ96" s="8">
        <v>1</v>
      </c>
      <c r="AK96" s="1" t="s">
        <v>393</v>
      </c>
      <c r="AL96" s="8">
        <v>41</v>
      </c>
      <c r="AM96" s="8">
        <v>43.5</v>
      </c>
      <c r="AN96" s="8">
        <v>32</v>
      </c>
      <c r="AO96" s="8">
        <v>13</v>
      </c>
      <c r="AP96" s="1" t="s">
        <v>205</v>
      </c>
      <c r="AQ96" s="1" t="s">
        <v>128</v>
      </c>
      <c r="AR96" s="1" t="s">
        <v>96</v>
      </c>
      <c r="AS96" s="1" t="s">
        <v>160</v>
      </c>
      <c r="AT96" s="1" t="s">
        <v>78</v>
      </c>
      <c r="AU96" s="8">
        <v>3</v>
      </c>
      <c r="AV96" s="1" t="s">
        <v>96</v>
      </c>
      <c r="AW96" s="7" t="s">
        <v>97</v>
      </c>
      <c r="AX96" s="7" t="s">
        <v>68</v>
      </c>
      <c r="AY96" s="1" t="s">
        <v>325</v>
      </c>
    </row>
    <row r="97" spans="1:51" x14ac:dyDescent="0.25">
      <c r="A97" s="6">
        <v>92</v>
      </c>
      <c r="B97" s="7" t="s">
        <v>70</v>
      </c>
      <c r="C97" s="1" t="s">
        <v>394</v>
      </c>
      <c r="D97" s="1" t="s">
        <v>72</v>
      </c>
      <c r="E97" s="1" t="s">
        <v>73</v>
      </c>
      <c r="F97" s="8">
        <v>2.01</v>
      </c>
      <c r="G97" s="1" t="s">
        <v>181</v>
      </c>
      <c r="H97" s="1" t="s">
        <v>117</v>
      </c>
      <c r="I97" s="1" t="s">
        <v>76</v>
      </c>
      <c r="J97" s="9">
        <v>14100</v>
      </c>
      <c r="K97" s="9">
        <v>28341</v>
      </c>
      <c r="L97" s="8">
        <v>-47.19</v>
      </c>
      <c r="M97" s="8">
        <v>7446.21</v>
      </c>
      <c r="N97" s="8">
        <v>14966.88</v>
      </c>
      <c r="O97" s="1" t="s">
        <v>77</v>
      </c>
      <c r="P97" s="1" t="s">
        <v>77</v>
      </c>
      <c r="Q97" s="1" t="s">
        <v>77</v>
      </c>
      <c r="R97" s="1" t="s">
        <v>117</v>
      </c>
      <c r="S97" s="10">
        <v>62.7</v>
      </c>
      <c r="T97" s="6">
        <v>56</v>
      </c>
      <c r="U97" s="1" t="s">
        <v>395</v>
      </c>
      <c r="V97" s="1" t="s">
        <v>80</v>
      </c>
      <c r="W97" s="1" t="s">
        <v>123</v>
      </c>
      <c r="X97" s="1" t="s">
        <v>101</v>
      </c>
      <c r="Y97" s="1" t="s">
        <v>197</v>
      </c>
      <c r="Z97" s="1" t="s">
        <v>84</v>
      </c>
      <c r="AA97" s="1" t="s">
        <v>85</v>
      </c>
      <c r="AB97" s="1" t="s">
        <v>103</v>
      </c>
      <c r="AC97" s="1" t="s">
        <v>114</v>
      </c>
      <c r="AD97" s="1" t="s">
        <v>88</v>
      </c>
      <c r="AE97" s="1" t="s">
        <v>192</v>
      </c>
      <c r="AF97" s="1" t="s">
        <v>90</v>
      </c>
      <c r="AG97" s="1" t="s">
        <v>0</v>
      </c>
      <c r="AH97" s="1" t="s">
        <v>91</v>
      </c>
      <c r="AI97" s="1" t="s">
        <v>96</v>
      </c>
      <c r="AJ97" s="8">
        <v>1.01</v>
      </c>
      <c r="AK97" s="1" t="s">
        <v>93</v>
      </c>
      <c r="AL97" s="8">
        <v>40.6</v>
      </c>
      <c r="AM97" s="8">
        <v>43</v>
      </c>
      <c r="AN97" s="8">
        <v>36.5</v>
      </c>
      <c r="AO97" s="8">
        <v>16</v>
      </c>
      <c r="AP97" s="1" t="s">
        <v>396</v>
      </c>
      <c r="AQ97" s="1" t="s">
        <v>397</v>
      </c>
      <c r="AR97" s="1" t="s">
        <v>96</v>
      </c>
      <c r="AS97" s="1" t="s">
        <v>0</v>
      </c>
      <c r="AT97" s="1" t="s">
        <v>78</v>
      </c>
      <c r="AU97" s="8">
        <v>3.5</v>
      </c>
      <c r="AV97" s="1" t="s">
        <v>96</v>
      </c>
      <c r="AW97" s="7" t="s">
        <v>97</v>
      </c>
      <c r="AX97" s="7" t="s">
        <v>68</v>
      </c>
      <c r="AY97" s="1" t="s">
        <v>325</v>
      </c>
    </row>
    <row r="98" spans="1:51" x14ac:dyDescent="0.25">
      <c r="A98" s="6">
        <v>93</v>
      </c>
      <c r="B98" s="7" t="s">
        <v>70</v>
      </c>
      <c r="C98" s="1" t="s">
        <v>398</v>
      </c>
      <c r="D98" s="1" t="s">
        <v>72</v>
      </c>
      <c r="E98" s="1" t="s">
        <v>73</v>
      </c>
      <c r="F98" s="8">
        <v>2.01</v>
      </c>
      <c r="G98" s="1" t="s">
        <v>181</v>
      </c>
      <c r="H98" s="1" t="s">
        <v>137</v>
      </c>
      <c r="I98" s="1" t="s">
        <v>76</v>
      </c>
      <c r="J98" s="9">
        <v>13000</v>
      </c>
      <c r="K98" s="9">
        <v>26130</v>
      </c>
      <c r="L98" s="8">
        <v>-41.27</v>
      </c>
      <c r="M98" s="8">
        <v>7634.9</v>
      </c>
      <c r="N98" s="8">
        <v>15346.15</v>
      </c>
      <c r="O98" s="1" t="s">
        <v>77</v>
      </c>
      <c r="P98" s="1" t="s">
        <v>77</v>
      </c>
      <c r="Q98" s="1" t="s">
        <v>77</v>
      </c>
      <c r="R98" s="1" t="s">
        <v>78</v>
      </c>
      <c r="S98" s="10">
        <v>61.1</v>
      </c>
      <c r="T98" s="6">
        <v>59</v>
      </c>
      <c r="U98" s="1" t="s">
        <v>399</v>
      </c>
      <c r="V98" s="1" t="s">
        <v>80</v>
      </c>
      <c r="W98" s="1" t="s">
        <v>123</v>
      </c>
      <c r="X98" s="1" t="s">
        <v>101</v>
      </c>
      <c r="Y98" s="1" t="s">
        <v>197</v>
      </c>
      <c r="Z98" s="1" t="s">
        <v>84</v>
      </c>
      <c r="AA98" s="1" t="s">
        <v>85</v>
      </c>
      <c r="AB98" s="1" t="s">
        <v>86</v>
      </c>
      <c r="AC98" s="1" t="s">
        <v>87</v>
      </c>
      <c r="AD98" s="1" t="s">
        <v>88</v>
      </c>
      <c r="AE98" s="1" t="s">
        <v>192</v>
      </c>
      <c r="AF98" s="1" t="s">
        <v>90</v>
      </c>
      <c r="AG98" s="1" t="s">
        <v>0</v>
      </c>
      <c r="AH98" s="1" t="s">
        <v>125</v>
      </c>
      <c r="AI98" s="1" t="s">
        <v>96</v>
      </c>
      <c r="AJ98" s="8">
        <v>1</v>
      </c>
      <c r="AK98" s="1" t="s">
        <v>93</v>
      </c>
      <c r="AL98" s="8">
        <v>41.8</v>
      </c>
      <c r="AM98" s="8">
        <v>44.5</v>
      </c>
      <c r="AN98" s="8">
        <v>32</v>
      </c>
      <c r="AO98" s="8">
        <v>13</v>
      </c>
      <c r="AP98" s="1" t="s">
        <v>260</v>
      </c>
      <c r="AQ98" s="1" t="s">
        <v>292</v>
      </c>
      <c r="AR98" s="1" t="s">
        <v>96</v>
      </c>
      <c r="AS98" s="1" t="s">
        <v>0</v>
      </c>
      <c r="AT98" s="1" t="s">
        <v>78</v>
      </c>
      <c r="AU98" s="8">
        <v>3.5</v>
      </c>
      <c r="AV98" s="1" t="s">
        <v>96</v>
      </c>
      <c r="AW98" s="7" t="s">
        <v>97</v>
      </c>
      <c r="AX98" s="7" t="s">
        <v>68</v>
      </c>
      <c r="AY98" s="1" t="s">
        <v>325</v>
      </c>
    </row>
    <row r="99" spans="1:51" x14ac:dyDescent="0.25">
      <c r="A99" s="6">
        <v>94</v>
      </c>
      <c r="B99" s="7" t="s">
        <v>70</v>
      </c>
      <c r="C99" s="1" t="s">
        <v>400</v>
      </c>
      <c r="D99" s="1" t="s">
        <v>72</v>
      </c>
      <c r="E99" s="1" t="s">
        <v>73</v>
      </c>
      <c r="F99" s="8">
        <v>2</v>
      </c>
      <c r="G99" s="1" t="s">
        <v>181</v>
      </c>
      <c r="H99" s="1" t="s">
        <v>137</v>
      </c>
      <c r="I99" s="1" t="s">
        <v>76</v>
      </c>
      <c r="J99" s="9">
        <v>13000</v>
      </c>
      <c r="K99" s="9">
        <v>26000</v>
      </c>
      <c r="L99" s="8">
        <v>-38.18</v>
      </c>
      <c r="M99" s="8">
        <v>8036.6</v>
      </c>
      <c r="N99" s="8">
        <v>16073.2</v>
      </c>
      <c r="O99" s="1" t="s">
        <v>77</v>
      </c>
      <c r="P99" s="1" t="s">
        <v>77</v>
      </c>
      <c r="Q99" s="1" t="s">
        <v>77</v>
      </c>
      <c r="R99" s="1" t="s">
        <v>78</v>
      </c>
      <c r="S99" s="10">
        <v>62.8</v>
      </c>
      <c r="T99" s="6">
        <v>58</v>
      </c>
      <c r="U99" s="1" t="s">
        <v>401</v>
      </c>
      <c r="V99" s="1" t="s">
        <v>80</v>
      </c>
      <c r="W99" s="1" t="s">
        <v>123</v>
      </c>
      <c r="X99" s="1" t="s">
        <v>101</v>
      </c>
      <c r="Y99" s="1" t="s">
        <v>83</v>
      </c>
      <c r="Z99" s="1" t="s">
        <v>84</v>
      </c>
      <c r="AA99" s="1" t="s">
        <v>85</v>
      </c>
      <c r="AB99" s="1" t="s">
        <v>124</v>
      </c>
      <c r="AC99" s="1" t="s">
        <v>251</v>
      </c>
      <c r="AD99" s="1" t="s">
        <v>88</v>
      </c>
      <c r="AE99" s="1" t="s">
        <v>89</v>
      </c>
      <c r="AF99" s="1" t="s">
        <v>90</v>
      </c>
      <c r="AG99" s="1" t="s">
        <v>0</v>
      </c>
      <c r="AH99" s="1" t="s">
        <v>91</v>
      </c>
      <c r="AI99" s="1" t="s">
        <v>96</v>
      </c>
      <c r="AJ99" s="8">
        <v>1.01</v>
      </c>
      <c r="AK99" s="1" t="s">
        <v>93</v>
      </c>
      <c r="AL99" s="8">
        <v>41.8</v>
      </c>
      <c r="AM99" s="8">
        <v>44.5</v>
      </c>
      <c r="AN99" s="8">
        <v>34.5</v>
      </c>
      <c r="AO99" s="8">
        <v>14.5</v>
      </c>
      <c r="AP99" s="1" t="s">
        <v>402</v>
      </c>
      <c r="AQ99" s="1" t="s">
        <v>292</v>
      </c>
      <c r="AR99" s="1" t="s">
        <v>96</v>
      </c>
      <c r="AS99" s="1" t="s">
        <v>0</v>
      </c>
      <c r="AT99" s="1" t="s">
        <v>78</v>
      </c>
      <c r="AU99" s="8">
        <v>4</v>
      </c>
      <c r="AV99" s="1" t="s">
        <v>96</v>
      </c>
      <c r="AW99" s="7" t="s">
        <v>97</v>
      </c>
      <c r="AX99" s="7" t="s">
        <v>68</v>
      </c>
      <c r="AY99" s="1" t="s">
        <v>325</v>
      </c>
    </row>
    <row r="100" spans="1:51" x14ac:dyDescent="0.25">
      <c r="A100" s="6">
        <v>95</v>
      </c>
      <c r="B100" s="7" t="s">
        <v>70</v>
      </c>
      <c r="C100" s="1" t="s">
        <v>403</v>
      </c>
      <c r="D100" s="1" t="s">
        <v>72</v>
      </c>
      <c r="E100" s="1" t="s">
        <v>73</v>
      </c>
      <c r="F100" s="8">
        <v>2.01</v>
      </c>
      <c r="G100" s="1" t="s">
        <v>181</v>
      </c>
      <c r="H100" s="1" t="s">
        <v>137</v>
      </c>
      <c r="I100" s="1" t="s">
        <v>76</v>
      </c>
      <c r="J100" s="9">
        <v>13000</v>
      </c>
      <c r="K100" s="9">
        <v>26130</v>
      </c>
      <c r="L100" s="8">
        <v>-34.26</v>
      </c>
      <c r="M100" s="8">
        <v>8546.2</v>
      </c>
      <c r="N100" s="8">
        <v>17177.86</v>
      </c>
      <c r="O100" s="1" t="s">
        <v>77</v>
      </c>
      <c r="P100" s="1" t="s">
        <v>77</v>
      </c>
      <c r="Q100" s="1" t="s">
        <v>77</v>
      </c>
      <c r="R100" s="1" t="s">
        <v>78</v>
      </c>
      <c r="S100" s="10">
        <v>62.5</v>
      </c>
      <c r="T100" s="6">
        <v>58</v>
      </c>
      <c r="U100" s="1" t="s">
        <v>404</v>
      </c>
      <c r="V100" s="1" t="s">
        <v>80</v>
      </c>
      <c r="W100" s="1" t="s">
        <v>123</v>
      </c>
      <c r="X100" s="1" t="s">
        <v>101</v>
      </c>
      <c r="Y100" s="1" t="s">
        <v>83</v>
      </c>
      <c r="Z100" s="1" t="s">
        <v>243</v>
      </c>
      <c r="AA100" s="1" t="s">
        <v>85</v>
      </c>
      <c r="AB100" s="1" t="s">
        <v>86</v>
      </c>
      <c r="AC100" s="1" t="s">
        <v>87</v>
      </c>
      <c r="AD100" s="1" t="s">
        <v>88</v>
      </c>
      <c r="AE100" s="1" t="s">
        <v>192</v>
      </c>
      <c r="AF100" s="1" t="s">
        <v>90</v>
      </c>
      <c r="AG100" s="1" t="s">
        <v>0</v>
      </c>
      <c r="AH100" s="1" t="s">
        <v>91</v>
      </c>
      <c r="AI100" s="1" t="s">
        <v>96</v>
      </c>
      <c r="AJ100" s="8">
        <v>1</v>
      </c>
      <c r="AK100" s="1" t="s">
        <v>93</v>
      </c>
      <c r="AL100" s="8">
        <v>41.4</v>
      </c>
      <c r="AM100" s="8">
        <v>44</v>
      </c>
      <c r="AN100" s="8">
        <v>35</v>
      </c>
      <c r="AO100" s="8">
        <v>14.5</v>
      </c>
      <c r="AP100" s="1" t="s">
        <v>172</v>
      </c>
      <c r="AQ100" s="1" t="s">
        <v>324</v>
      </c>
      <c r="AR100" s="1" t="s">
        <v>96</v>
      </c>
      <c r="AS100" s="1" t="s">
        <v>0</v>
      </c>
      <c r="AT100" s="1" t="s">
        <v>78</v>
      </c>
      <c r="AU100" s="8">
        <v>4</v>
      </c>
      <c r="AV100" s="1" t="s">
        <v>96</v>
      </c>
      <c r="AW100" s="7" t="s">
        <v>97</v>
      </c>
      <c r="AX100" s="7" t="s">
        <v>68</v>
      </c>
      <c r="AY100" s="1" t="s">
        <v>325</v>
      </c>
    </row>
    <row r="101" spans="1:51" x14ac:dyDescent="0.25">
      <c r="A101" s="6">
        <v>96</v>
      </c>
      <c r="B101" s="7" t="s">
        <v>70</v>
      </c>
      <c r="C101" s="1" t="s">
        <v>405</v>
      </c>
      <c r="D101" s="1" t="s">
        <v>72</v>
      </c>
      <c r="E101" s="1" t="s">
        <v>73</v>
      </c>
      <c r="F101" s="8">
        <v>2.01</v>
      </c>
      <c r="G101" s="1" t="s">
        <v>181</v>
      </c>
      <c r="H101" s="1" t="s">
        <v>137</v>
      </c>
      <c r="I101" s="1" t="s">
        <v>76</v>
      </c>
      <c r="J101" s="9">
        <v>13000</v>
      </c>
      <c r="K101" s="9">
        <v>26130</v>
      </c>
      <c r="L101" s="8">
        <v>-30.44</v>
      </c>
      <c r="M101" s="8">
        <v>9042.8</v>
      </c>
      <c r="N101" s="8">
        <v>18176.03</v>
      </c>
      <c r="O101" s="1" t="s">
        <v>77</v>
      </c>
      <c r="P101" s="1" t="s">
        <v>77</v>
      </c>
      <c r="Q101" s="1" t="s">
        <v>77</v>
      </c>
      <c r="R101" s="1" t="s">
        <v>78</v>
      </c>
      <c r="S101" s="10">
        <v>61.5</v>
      </c>
      <c r="T101" s="6">
        <v>60</v>
      </c>
      <c r="U101" s="1" t="s">
        <v>406</v>
      </c>
      <c r="V101" s="1" t="s">
        <v>80</v>
      </c>
      <c r="W101" s="1" t="s">
        <v>123</v>
      </c>
      <c r="X101" s="1" t="s">
        <v>101</v>
      </c>
      <c r="Y101" s="1" t="s">
        <v>83</v>
      </c>
      <c r="Z101" s="1" t="s">
        <v>84</v>
      </c>
      <c r="AA101" s="1" t="s">
        <v>85</v>
      </c>
      <c r="AB101" s="1" t="s">
        <v>103</v>
      </c>
      <c r="AC101" s="1" t="s">
        <v>114</v>
      </c>
      <c r="AD101" s="1" t="s">
        <v>88</v>
      </c>
      <c r="AE101" s="1" t="s">
        <v>89</v>
      </c>
      <c r="AF101" s="1" t="s">
        <v>90</v>
      </c>
      <c r="AG101" s="1" t="s">
        <v>0</v>
      </c>
      <c r="AH101" s="1" t="s">
        <v>91</v>
      </c>
      <c r="AI101" s="1" t="s">
        <v>96</v>
      </c>
      <c r="AJ101" s="8">
        <v>1.01</v>
      </c>
      <c r="AK101" s="1" t="s">
        <v>93</v>
      </c>
      <c r="AL101" s="8">
        <v>41.4</v>
      </c>
      <c r="AM101" s="8">
        <v>44</v>
      </c>
      <c r="AN101" s="8">
        <v>34</v>
      </c>
      <c r="AO101" s="8">
        <v>13.5</v>
      </c>
      <c r="AP101" s="1" t="s">
        <v>330</v>
      </c>
      <c r="AQ101" s="1" t="s">
        <v>128</v>
      </c>
      <c r="AR101" s="1" t="s">
        <v>96</v>
      </c>
      <c r="AS101" s="1" t="s">
        <v>0</v>
      </c>
      <c r="AT101" s="1" t="s">
        <v>78</v>
      </c>
      <c r="AU101" s="8">
        <v>4</v>
      </c>
      <c r="AV101" s="1" t="s">
        <v>96</v>
      </c>
      <c r="AW101" s="7" t="s">
        <v>97</v>
      </c>
      <c r="AX101" s="7" t="s">
        <v>68</v>
      </c>
      <c r="AY101" s="1" t="s">
        <v>325</v>
      </c>
    </row>
    <row r="102" spans="1:51" x14ac:dyDescent="0.25">
      <c r="A102" s="6">
        <v>97</v>
      </c>
      <c r="B102" s="7" t="s">
        <v>70</v>
      </c>
      <c r="C102" s="1" t="s">
        <v>407</v>
      </c>
      <c r="D102" s="1" t="s">
        <v>72</v>
      </c>
      <c r="E102" s="1" t="s">
        <v>73</v>
      </c>
      <c r="F102" s="8">
        <v>2</v>
      </c>
      <c r="G102" s="1" t="s">
        <v>181</v>
      </c>
      <c r="H102" s="1" t="s">
        <v>137</v>
      </c>
      <c r="I102" s="1" t="s">
        <v>76</v>
      </c>
      <c r="J102" s="9">
        <v>13000</v>
      </c>
      <c r="K102" s="9">
        <v>26000</v>
      </c>
      <c r="L102" s="8">
        <v>-28.69</v>
      </c>
      <c r="M102" s="8">
        <v>9270.3</v>
      </c>
      <c r="N102" s="8">
        <v>18540.6</v>
      </c>
      <c r="O102" s="1" t="s">
        <v>77</v>
      </c>
      <c r="P102" s="1" t="s">
        <v>77</v>
      </c>
      <c r="Q102" s="1" t="s">
        <v>77</v>
      </c>
      <c r="R102" s="1" t="s">
        <v>78</v>
      </c>
      <c r="S102" s="10">
        <v>62</v>
      </c>
      <c r="T102" s="6">
        <v>57</v>
      </c>
      <c r="U102" s="1" t="s">
        <v>408</v>
      </c>
      <c r="V102" s="1" t="s">
        <v>80</v>
      </c>
      <c r="W102" s="1" t="s">
        <v>104</v>
      </c>
      <c r="X102" s="1" t="s">
        <v>82</v>
      </c>
      <c r="Y102" s="1" t="s">
        <v>83</v>
      </c>
      <c r="Z102" s="1" t="s">
        <v>243</v>
      </c>
      <c r="AA102" s="1" t="s">
        <v>85</v>
      </c>
      <c r="AB102" s="1" t="s">
        <v>86</v>
      </c>
      <c r="AC102" s="1" t="s">
        <v>87</v>
      </c>
      <c r="AD102" s="1" t="s">
        <v>88</v>
      </c>
      <c r="AE102" s="1" t="s">
        <v>192</v>
      </c>
      <c r="AF102" s="1" t="s">
        <v>90</v>
      </c>
      <c r="AG102" s="1" t="s">
        <v>409</v>
      </c>
      <c r="AH102" s="1" t="s">
        <v>125</v>
      </c>
      <c r="AI102" s="1" t="s">
        <v>96</v>
      </c>
      <c r="AJ102" s="8">
        <v>1</v>
      </c>
      <c r="AK102" s="1" t="s">
        <v>93</v>
      </c>
      <c r="AL102" s="8">
        <v>40.6</v>
      </c>
      <c r="AM102" s="8">
        <v>43</v>
      </c>
      <c r="AN102" s="8">
        <v>35.5</v>
      </c>
      <c r="AO102" s="8">
        <v>15.5</v>
      </c>
      <c r="AP102" s="1" t="s">
        <v>410</v>
      </c>
      <c r="AQ102" s="1" t="s">
        <v>411</v>
      </c>
      <c r="AR102" s="1" t="s">
        <v>96</v>
      </c>
      <c r="AS102" s="1" t="s">
        <v>0</v>
      </c>
      <c r="AT102" s="1" t="s">
        <v>78</v>
      </c>
      <c r="AU102" s="8">
        <v>3.5</v>
      </c>
      <c r="AV102" s="1" t="s">
        <v>96</v>
      </c>
      <c r="AW102" s="7" t="s">
        <v>97</v>
      </c>
      <c r="AX102" s="7" t="s">
        <v>68</v>
      </c>
      <c r="AY102" s="1" t="s">
        <v>325</v>
      </c>
    </row>
    <row r="103" spans="1:51" x14ac:dyDescent="0.25">
      <c r="A103" s="6">
        <v>98</v>
      </c>
      <c r="B103" s="7" t="s">
        <v>70</v>
      </c>
      <c r="C103" s="1" t="s">
        <v>412</v>
      </c>
      <c r="D103" s="1" t="s">
        <v>72</v>
      </c>
      <c r="E103" s="1" t="s">
        <v>73</v>
      </c>
      <c r="F103" s="8">
        <v>2</v>
      </c>
      <c r="G103" s="1" t="s">
        <v>181</v>
      </c>
      <c r="H103" s="1" t="s">
        <v>137</v>
      </c>
      <c r="I103" s="1" t="s">
        <v>76</v>
      </c>
      <c r="J103" s="9">
        <v>13000</v>
      </c>
      <c r="K103" s="9">
        <v>26000</v>
      </c>
      <c r="L103" s="8">
        <v>-27.28</v>
      </c>
      <c r="M103" s="8">
        <v>9453.6</v>
      </c>
      <c r="N103" s="8">
        <v>18907.2</v>
      </c>
      <c r="O103" s="1" t="s">
        <v>77</v>
      </c>
      <c r="P103" s="1" t="s">
        <v>77</v>
      </c>
      <c r="Q103" s="1" t="s">
        <v>77</v>
      </c>
      <c r="R103" s="1" t="s">
        <v>78</v>
      </c>
      <c r="S103" s="10">
        <v>61.5</v>
      </c>
      <c r="T103" s="6">
        <v>59</v>
      </c>
      <c r="U103" s="1" t="s">
        <v>413</v>
      </c>
      <c r="V103" s="1" t="s">
        <v>80</v>
      </c>
      <c r="W103" s="1" t="s">
        <v>81</v>
      </c>
      <c r="X103" s="1" t="s">
        <v>101</v>
      </c>
      <c r="Y103" s="1" t="s">
        <v>104</v>
      </c>
      <c r="Z103" s="1" t="s">
        <v>84</v>
      </c>
      <c r="AA103" s="1" t="s">
        <v>85</v>
      </c>
      <c r="AB103" s="1" t="s">
        <v>86</v>
      </c>
      <c r="AC103" s="1" t="s">
        <v>87</v>
      </c>
      <c r="AD103" s="1" t="s">
        <v>88</v>
      </c>
      <c r="AE103" s="1" t="s">
        <v>89</v>
      </c>
      <c r="AF103" s="1" t="s">
        <v>90</v>
      </c>
      <c r="AG103" s="1" t="s">
        <v>0</v>
      </c>
      <c r="AH103" s="1" t="s">
        <v>125</v>
      </c>
      <c r="AI103" s="1" t="s">
        <v>92</v>
      </c>
      <c r="AJ103" s="8">
        <v>1</v>
      </c>
      <c r="AK103" s="1" t="s">
        <v>93</v>
      </c>
      <c r="AL103" s="8">
        <v>41.6</v>
      </c>
      <c r="AM103" s="8">
        <v>44</v>
      </c>
      <c r="AN103" s="8">
        <v>34</v>
      </c>
      <c r="AO103" s="8">
        <v>13.5</v>
      </c>
      <c r="AP103" s="1" t="s">
        <v>131</v>
      </c>
      <c r="AQ103" s="1" t="s">
        <v>128</v>
      </c>
      <c r="AR103" s="1" t="s">
        <v>96</v>
      </c>
      <c r="AS103" s="1" t="s">
        <v>0</v>
      </c>
      <c r="AT103" s="1" t="s">
        <v>78</v>
      </c>
      <c r="AU103" s="8">
        <v>3.5</v>
      </c>
      <c r="AV103" s="1" t="s">
        <v>96</v>
      </c>
      <c r="AW103" s="7" t="s">
        <v>97</v>
      </c>
      <c r="AX103" s="7" t="s">
        <v>68</v>
      </c>
      <c r="AY103" s="1" t="s">
        <v>325</v>
      </c>
    </row>
    <row r="104" spans="1:51" x14ac:dyDescent="0.25">
      <c r="A104" s="6">
        <v>99</v>
      </c>
      <c r="B104" s="7" t="s">
        <v>70</v>
      </c>
      <c r="C104" s="1" t="s">
        <v>414</v>
      </c>
      <c r="D104" s="1" t="s">
        <v>72</v>
      </c>
      <c r="E104" s="1" t="s">
        <v>73</v>
      </c>
      <c r="F104" s="8">
        <v>2</v>
      </c>
      <c r="G104" s="1" t="s">
        <v>211</v>
      </c>
      <c r="H104" s="1" t="s">
        <v>75</v>
      </c>
      <c r="I104" s="1" t="s">
        <v>76</v>
      </c>
      <c r="J104" s="9">
        <v>12200</v>
      </c>
      <c r="K104" s="9">
        <v>24400</v>
      </c>
      <c r="L104" s="8">
        <v>-53.69</v>
      </c>
      <c r="M104" s="8">
        <v>5649.82</v>
      </c>
      <c r="N104" s="8">
        <v>11299.64</v>
      </c>
      <c r="O104" s="1" t="s">
        <v>77</v>
      </c>
      <c r="P104" s="1" t="s">
        <v>77</v>
      </c>
      <c r="Q104" s="1" t="s">
        <v>77</v>
      </c>
      <c r="R104" s="1" t="s">
        <v>156</v>
      </c>
      <c r="S104" s="10">
        <v>62.4</v>
      </c>
      <c r="T104" s="6">
        <v>57</v>
      </c>
      <c r="U104" s="1" t="s">
        <v>415</v>
      </c>
      <c r="V104" s="1" t="s">
        <v>80</v>
      </c>
      <c r="W104" s="1" t="s">
        <v>178</v>
      </c>
      <c r="X104" s="1" t="s">
        <v>101</v>
      </c>
      <c r="Y104" s="1" t="s">
        <v>197</v>
      </c>
      <c r="Z104" s="1" t="s">
        <v>84</v>
      </c>
      <c r="AA104" s="1" t="s">
        <v>85</v>
      </c>
      <c r="AB104" s="1" t="s">
        <v>124</v>
      </c>
      <c r="AC104" s="1" t="s">
        <v>114</v>
      </c>
      <c r="AD104" s="1" t="s">
        <v>88</v>
      </c>
      <c r="AE104" s="1" t="s">
        <v>192</v>
      </c>
      <c r="AF104" s="1" t="s">
        <v>90</v>
      </c>
      <c r="AG104" s="1" t="s">
        <v>0</v>
      </c>
      <c r="AH104" s="1" t="s">
        <v>91</v>
      </c>
      <c r="AI104" s="1" t="s">
        <v>96</v>
      </c>
      <c r="AJ104" s="8">
        <v>1.01</v>
      </c>
      <c r="AK104" s="1" t="s">
        <v>106</v>
      </c>
      <c r="AL104" s="8">
        <v>40.6</v>
      </c>
      <c r="AM104" s="8">
        <v>43</v>
      </c>
      <c r="AN104" s="8">
        <v>36.5</v>
      </c>
      <c r="AO104" s="8">
        <v>16</v>
      </c>
      <c r="AP104" s="1" t="s">
        <v>416</v>
      </c>
      <c r="AQ104" s="1" t="s">
        <v>120</v>
      </c>
      <c r="AR104" s="1" t="s">
        <v>96</v>
      </c>
      <c r="AS104" s="1" t="s">
        <v>160</v>
      </c>
      <c r="AT104" s="1" t="s">
        <v>78</v>
      </c>
      <c r="AU104" s="8">
        <v>3.5</v>
      </c>
      <c r="AV104" s="1" t="s">
        <v>96</v>
      </c>
      <c r="AW104" s="7" t="s">
        <v>97</v>
      </c>
      <c r="AX104" s="7" t="s">
        <v>68</v>
      </c>
      <c r="AY104" s="1" t="s">
        <v>325</v>
      </c>
    </row>
    <row r="105" spans="1:51" x14ac:dyDescent="0.25">
      <c r="A105" s="6">
        <v>100</v>
      </c>
      <c r="B105" s="7" t="s">
        <v>70</v>
      </c>
      <c r="C105" s="1" t="s">
        <v>417</v>
      </c>
      <c r="D105" s="1" t="s">
        <v>72</v>
      </c>
      <c r="E105" s="1" t="s">
        <v>73</v>
      </c>
      <c r="F105" s="8">
        <v>2.01</v>
      </c>
      <c r="G105" s="1" t="s">
        <v>211</v>
      </c>
      <c r="H105" s="1" t="s">
        <v>75</v>
      </c>
      <c r="I105" s="1" t="s">
        <v>76</v>
      </c>
      <c r="J105" s="9">
        <v>12200</v>
      </c>
      <c r="K105" s="9">
        <v>24522</v>
      </c>
      <c r="L105" s="8">
        <v>-52.41</v>
      </c>
      <c r="M105" s="8">
        <v>5805.98</v>
      </c>
      <c r="N105" s="8">
        <v>11670.02</v>
      </c>
      <c r="O105" s="1" t="s">
        <v>77</v>
      </c>
      <c r="P105" s="1" t="s">
        <v>77</v>
      </c>
      <c r="Q105" s="1" t="s">
        <v>77</v>
      </c>
      <c r="R105" s="1" t="s">
        <v>117</v>
      </c>
      <c r="S105" s="10">
        <v>62.6</v>
      </c>
      <c r="T105" s="6">
        <v>56</v>
      </c>
      <c r="U105" s="1" t="s">
        <v>418</v>
      </c>
      <c r="V105" s="1" t="s">
        <v>80</v>
      </c>
      <c r="W105" s="1" t="s">
        <v>178</v>
      </c>
      <c r="X105" s="1" t="s">
        <v>101</v>
      </c>
      <c r="Y105" s="1" t="s">
        <v>83</v>
      </c>
      <c r="Z105" s="1" t="s">
        <v>84</v>
      </c>
      <c r="AA105" s="1" t="s">
        <v>85</v>
      </c>
      <c r="AB105" s="1" t="s">
        <v>86</v>
      </c>
      <c r="AC105" s="1" t="s">
        <v>114</v>
      </c>
      <c r="AD105" s="1" t="s">
        <v>88</v>
      </c>
      <c r="AE105" s="1" t="s">
        <v>192</v>
      </c>
      <c r="AF105" s="1" t="s">
        <v>90</v>
      </c>
      <c r="AG105" s="1" t="s">
        <v>0</v>
      </c>
      <c r="AH105" s="1" t="s">
        <v>91</v>
      </c>
      <c r="AI105" s="1" t="s">
        <v>92</v>
      </c>
      <c r="AJ105" s="8">
        <v>1.01</v>
      </c>
      <c r="AK105" s="1" t="s">
        <v>93</v>
      </c>
      <c r="AL105" s="8">
        <v>40.8</v>
      </c>
      <c r="AM105" s="8">
        <v>43</v>
      </c>
      <c r="AN105" s="8">
        <v>36</v>
      </c>
      <c r="AO105" s="8">
        <v>16</v>
      </c>
      <c r="AP105" s="1" t="s">
        <v>419</v>
      </c>
      <c r="AQ105" s="1" t="s">
        <v>194</v>
      </c>
      <c r="AR105" s="1" t="s">
        <v>96</v>
      </c>
      <c r="AS105" s="1" t="s">
        <v>0</v>
      </c>
      <c r="AT105" s="1" t="s">
        <v>78</v>
      </c>
      <c r="AU105" s="8">
        <v>3.5</v>
      </c>
      <c r="AV105" s="1" t="s">
        <v>96</v>
      </c>
      <c r="AW105" s="7" t="s">
        <v>97</v>
      </c>
      <c r="AX105" s="7" t="s">
        <v>68</v>
      </c>
      <c r="AY105" s="1" t="s">
        <v>325</v>
      </c>
    </row>
    <row r="106" spans="1:51" x14ac:dyDescent="0.25">
      <c r="A106" s="6">
        <v>101</v>
      </c>
      <c r="B106" s="7" t="s">
        <v>70</v>
      </c>
      <c r="C106" s="1" t="s">
        <v>420</v>
      </c>
      <c r="D106" s="1" t="s">
        <v>72</v>
      </c>
      <c r="E106" s="1" t="s">
        <v>73</v>
      </c>
      <c r="F106" s="8">
        <v>2.01</v>
      </c>
      <c r="G106" s="1" t="s">
        <v>211</v>
      </c>
      <c r="H106" s="1" t="s">
        <v>75</v>
      </c>
      <c r="I106" s="1" t="s">
        <v>76</v>
      </c>
      <c r="J106" s="9">
        <v>12200</v>
      </c>
      <c r="K106" s="9">
        <v>24522</v>
      </c>
      <c r="L106" s="8">
        <v>-49.08</v>
      </c>
      <c r="M106" s="8">
        <v>6212.24</v>
      </c>
      <c r="N106" s="8">
        <v>12486.6</v>
      </c>
      <c r="O106" s="1" t="s">
        <v>77</v>
      </c>
      <c r="P106" s="1" t="s">
        <v>77</v>
      </c>
      <c r="Q106" s="1" t="s">
        <v>77</v>
      </c>
      <c r="R106" s="1" t="s">
        <v>117</v>
      </c>
      <c r="S106" s="10">
        <v>62.7</v>
      </c>
      <c r="T106" s="6">
        <v>58</v>
      </c>
      <c r="U106" s="1" t="s">
        <v>421</v>
      </c>
      <c r="V106" s="1" t="s">
        <v>80</v>
      </c>
      <c r="W106" s="1" t="s">
        <v>178</v>
      </c>
      <c r="X106" s="1" t="s">
        <v>101</v>
      </c>
      <c r="Y106" s="1" t="s">
        <v>197</v>
      </c>
      <c r="Z106" s="1" t="s">
        <v>243</v>
      </c>
      <c r="AA106" s="1" t="s">
        <v>85</v>
      </c>
      <c r="AB106" s="1" t="s">
        <v>103</v>
      </c>
      <c r="AC106" s="1" t="s">
        <v>114</v>
      </c>
      <c r="AD106" s="1" t="s">
        <v>88</v>
      </c>
      <c r="AE106" s="1" t="s">
        <v>192</v>
      </c>
      <c r="AF106" s="1" t="s">
        <v>90</v>
      </c>
      <c r="AG106" s="1" t="s">
        <v>0</v>
      </c>
      <c r="AH106" s="1" t="s">
        <v>213</v>
      </c>
      <c r="AI106" s="1" t="s">
        <v>214</v>
      </c>
      <c r="AJ106" s="8">
        <v>1.01</v>
      </c>
      <c r="AK106" s="1" t="s">
        <v>93</v>
      </c>
      <c r="AL106" s="8">
        <v>41</v>
      </c>
      <c r="AM106" s="8">
        <v>43.5</v>
      </c>
      <c r="AN106" s="8">
        <v>36.5</v>
      </c>
      <c r="AO106" s="8">
        <v>15.5</v>
      </c>
      <c r="AP106" s="1" t="s">
        <v>0</v>
      </c>
      <c r="AQ106" s="1" t="s">
        <v>96</v>
      </c>
      <c r="AR106" s="1" t="s">
        <v>96</v>
      </c>
      <c r="AS106" s="1" t="s">
        <v>0</v>
      </c>
      <c r="AT106" s="1" t="s">
        <v>78</v>
      </c>
      <c r="AU106" s="8">
        <v>3.5</v>
      </c>
      <c r="AV106" s="1" t="s">
        <v>96</v>
      </c>
      <c r="AW106" s="7" t="s">
        <v>97</v>
      </c>
      <c r="AX106" s="7" t="s">
        <v>68</v>
      </c>
      <c r="AY106" s="1" t="s">
        <v>325</v>
      </c>
    </row>
    <row r="107" spans="1:51" x14ac:dyDescent="0.25">
      <c r="A107" s="6">
        <v>102</v>
      </c>
      <c r="B107" s="7" t="s">
        <v>70</v>
      </c>
      <c r="C107" s="1" t="s">
        <v>422</v>
      </c>
      <c r="D107" s="1" t="s">
        <v>72</v>
      </c>
      <c r="E107" s="1" t="s">
        <v>73</v>
      </c>
      <c r="F107" s="8">
        <v>2</v>
      </c>
      <c r="G107" s="1" t="s">
        <v>211</v>
      </c>
      <c r="H107" s="1" t="s">
        <v>117</v>
      </c>
      <c r="I107" s="1" t="s">
        <v>76</v>
      </c>
      <c r="J107" s="9">
        <v>11400</v>
      </c>
      <c r="K107" s="9">
        <v>22800</v>
      </c>
      <c r="L107" s="8">
        <v>-46.31</v>
      </c>
      <c r="M107" s="8">
        <v>6120.66</v>
      </c>
      <c r="N107" s="8">
        <v>12241.32</v>
      </c>
      <c r="O107" s="1" t="s">
        <v>77</v>
      </c>
      <c r="P107" s="1" t="s">
        <v>77</v>
      </c>
      <c r="Q107" s="1" t="s">
        <v>77</v>
      </c>
      <c r="R107" s="1" t="s">
        <v>78</v>
      </c>
      <c r="S107" s="10">
        <v>62.4</v>
      </c>
      <c r="T107" s="6">
        <v>56</v>
      </c>
      <c r="U107" s="1" t="s">
        <v>423</v>
      </c>
      <c r="V107" s="1" t="s">
        <v>80</v>
      </c>
      <c r="W107" s="1" t="s">
        <v>178</v>
      </c>
      <c r="X107" s="1" t="s">
        <v>101</v>
      </c>
      <c r="Y107" s="1" t="s">
        <v>83</v>
      </c>
      <c r="Z107" s="1" t="s">
        <v>84</v>
      </c>
      <c r="AA107" s="1" t="s">
        <v>85</v>
      </c>
      <c r="AB107" s="1" t="s">
        <v>86</v>
      </c>
      <c r="AC107" s="1" t="s">
        <v>87</v>
      </c>
      <c r="AD107" s="1" t="s">
        <v>88</v>
      </c>
      <c r="AE107" s="1" t="s">
        <v>192</v>
      </c>
      <c r="AF107" s="1" t="s">
        <v>90</v>
      </c>
      <c r="AG107" s="1" t="s">
        <v>0</v>
      </c>
      <c r="AH107" s="1" t="s">
        <v>125</v>
      </c>
      <c r="AI107" s="1" t="s">
        <v>96</v>
      </c>
      <c r="AJ107" s="8">
        <v>1</v>
      </c>
      <c r="AK107" s="1" t="s">
        <v>93</v>
      </c>
      <c r="AL107" s="8">
        <v>40.6</v>
      </c>
      <c r="AM107" s="8">
        <v>43</v>
      </c>
      <c r="AN107" s="8">
        <v>36</v>
      </c>
      <c r="AO107" s="8">
        <v>16</v>
      </c>
      <c r="AP107" s="1" t="s">
        <v>237</v>
      </c>
      <c r="AQ107" s="1" t="s">
        <v>120</v>
      </c>
      <c r="AR107" s="1" t="s">
        <v>96</v>
      </c>
      <c r="AS107" s="1" t="s">
        <v>0</v>
      </c>
      <c r="AT107" s="1" t="s">
        <v>78</v>
      </c>
      <c r="AU107" s="8">
        <v>3.5</v>
      </c>
      <c r="AV107" s="1" t="s">
        <v>96</v>
      </c>
      <c r="AW107" s="7" t="s">
        <v>97</v>
      </c>
      <c r="AX107" s="7" t="s">
        <v>68</v>
      </c>
      <c r="AY107" s="1" t="s">
        <v>325</v>
      </c>
    </row>
    <row r="108" spans="1:51" x14ac:dyDescent="0.25">
      <c r="A108" s="6">
        <v>103</v>
      </c>
      <c r="B108" s="7" t="s">
        <v>70</v>
      </c>
      <c r="C108" s="1" t="s">
        <v>424</v>
      </c>
      <c r="D108" s="1" t="s">
        <v>72</v>
      </c>
      <c r="E108" s="1" t="s">
        <v>73</v>
      </c>
      <c r="F108" s="8">
        <v>2.01</v>
      </c>
      <c r="G108" s="1" t="s">
        <v>211</v>
      </c>
      <c r="H108" s="1" t="s">
        <v>117</v>
      </c>
      <c r="I108" s="1" t="s">
        <v>76</v>
      </c>
      <c r="J108" s="9">
        <v>11400</v>
      </c>
      <c r="K108" s="9">
        <v>22914</v>
      </c>
      <c r="L108" s="8">
        <v>-46.31</v>
      </c>
      <c r="M108" s="8">
        <v>6120.66</v>
      </c>
      <c r="N108" s="8">
        <v>12302.53</v>
      </c>
      <c r="O108" s="1" t="s">
        <v>77</v>
      </c>
      <c r="P108" s="1" t="s">
        <v>77</v>
      </c>
      <c r="Q108" s="1" t="s">
        <v>77</v>
      </c>
      <c r="R108" s="1" t="s">
        <v>156</v>
      </c>
      <c r="S108" s="10">
        <v>62.5</v>
      </c>
      <c r="T108" s="6">
        <v>58</v>
      </c>
      <c r="U108" s="1" t="s">
        <v>425</v>
      </c>
      <c r="V108" s="1" t="s">
        <v>80</v>
      </c>
      <c r="W108" s="1" t="s">
        <v>123</v>
      </c>
      <c r="X108" s="1" t="s">
        <v>101</v>
      </c>
      <c r="Y108" s="1" t="s">
        <v>197</v>
      </c>
      <c r="Z108" s="1" t="s">
        <v>243</v>
      </c>
      <c r="AA108" s="1" t="s">
        <v>85</v>
      </c>
      <c r="AB108" s="1" t="s">
        <v>103</v>
      </c>
      <c r="AC108" s="1" t="s">
        <v>114</v>
      </c>
      <c r="AD108" s="1" t="s">
        <v>88</v>
      </c>
      <c r="AE108" s="1" t="s">
        <v>192</v>
      </c>
      <c r="AF108" s="1" t="s">
        <v>90</v>
      </c>
      <c r="AG108" s="1" t="s">
        <v>0</v>
      </c>
      <c r="AH108" s="1" t="s">
        <v>91</v>
      </c>
      <c r="AI108" s="1" t="s">
        <v>92</v>
      </c>
      <c r="AJ108" s="8">
        <v>1.01</v>
      </c>
      <c r="AK108" s="1" t="s">
        <v>93</v>
      </c>
      <c r="AL108" s="8">
        <v>41.2</v>
      </c>
      <c r="AM108" s="8">
        <v>43.5</v>
      </c>
      <c r="AN108" s="8">
        <v>36</v>
      </c>
      <c r="AO108" s="8">
        <v>15.5</v>
      </c>
      <c r="AP108" s="1" t="s">
        <v>426</v>
      </c>
      <c r="AQ108" s="1" t="s">
        <v>274</v>
      </c>
      <c r="AR108" s="1" t="s">
        <v>96</v>
      </c>
      <c r="AS108" s="1" t="s">
        <v>160</v>
      </c>
      <c r="AT108" s="1" t="s">
        <v>78</v>
      </c>
      <c r="AU108" s="8">
        <v>3.5</v>
      </c>
      <c r="AV108" s="1" t="s">
        <v>96</v>
      </c>
      <c r="AW108" s="7" t="s">
        <v>97</v>
      </c>
      <c r="AX108" s="7" t="s">
        <v>68</v>
      </c>
      <c r="AY108" s="1" t="s">
        <v>325</v>
      </c>
    </row>
    <row r="109" spans="1:51" x14ac:dyDescent="0.25">
      <c r="A109" s="6">
        <v>104</v>
      </c>
      <c r="B109" s="7" t="s">
        <v>70</v>
      </c>
      <c r="C109" s="1" t="s">
        <v>427</v>
      </c>
      <c r="D109" s="1" t="s">
        <v>72</v>
      </c>
      <c r="E109" s="1" t="s">
        <v>73</v>
      </c>
      <c r="F109" s="8">
        <v>2.01</v>
      </c>
      <c r="G109" s="1" t="s">
        <v>211</v>
      </c>
      <c r="H109" s="1" t="s">
        <v>117</v>
      </c>
      <c r="I109" s="1" t="s">
        <v>76</v>
      </c>
      <c r="J109" s="9">
        <v>11400</v>
      </c>
      <c r="K109" s="9">
        <v>22914</v>
      </c>
      <c r="L109" s="8">
        <v>-38.32</v>
      </c>
      <c r="M109" s="8">
        <v>7031.52</v>
      </c>
      <c r="N109" s="8">
        <v>14133.36</v>
      </c>
      <c r="O109" s="1" t="s">
        <v>77</v>
      </c>
      <c r="P109" s="1" t="s">
        <v>77</v>
      </c>
      <c r="Q109" s="1" t="s">
        <v>77</v>
      </c>
      <c r="R109" s="1" t="s">
        <v>78</v>
      </c>
      <c r="S109" s="10">
        <v>62</v>
      </c>
      <c r="T109" s="6">
        <v>59</v>
      </c>
      <c r="U109" s="1" t="s">
        <v>428</v>
      </c>
      <c r="V109" s="1" t="s">
        <v>80</v>
      </c>
      <c r="W109" s="1" t="s">
        <v>123</v>
      </c>
      <c r="X109" s="1" t="s">
        <v>101</v>
      </c>
      <c r="Y109" s="1" t="s">
        <v>83</v>
      </c>
      <c r="Z109" s="1" t="s">
        <v>243</v>
      </c>
      <c r="AA109" s="1" t="s">
        <v>85</v>
      </c>
      <c r="AB109" s="1" t="s">
        <v>124</v>
      </c>
      <c r="AC109" s="1" t="s">
        <v>114</v>
      </c>
      <c r="AD109" s="1" t="s">
        <v>88</v>
      </c>
      <c r="AE109" s="1" t="s">
        <v>192</v>
      </c>
      <c r="AF109" s="1" t="s">
        <v>90</v>
      </c>
      <c r="AG109" s="1" t="s">
        <v>0</v>
      </c>
      <c r="AH109" s="1" t="s">
        <v>91</v>
      </c>
      <c r="AI109" s="1" t="s">
        <v>96</v>
      </c>
      <c r="AJ109" s="8">
        <v>1.01</v>
      </c>
      <c r="AK109" s="1" t="s">
        <v>93</v>
      </c>
      <c r="AL109" s="8">
        <v>41.6</v>
      </c>
      <c r="AM109" s="8">
        <v>44.5</v>
      </c>
      <c r="AN109" s="8">
        <v>34</v>
      </c>
      <c r="AO109" s="8">
        <v>13.5</v>
      </c>
      <c r="AP109" s="1" t="s">
        <v>429</v>
      </c>
      <c r="AQ109" s="1" t="s">
        <v>128</v>
      </c>
      <c r="AR109" s="1" t="s">
        <v>96</v>
      </c>
      <c r="AS109" s="1" t="s">
        <v>0</v>
      </c>
      <c r="AT109" s="1" t="s">
        <v>78</v>
      </c>
      <c r="AU109" s="8">
        <v>4</v>
      </c>
      <c r="AV109" s="1" t="s">
        <v>96</v>
      </c>
      <c r="AW109" s="7" t="s">
        <v>97</v>
      </c>
      <c r="AX109" s="7" t="s">
        <v>68</v>
      </c>
      <c r="AY109" s="1" t="s">
        <v>325</v>
      </c>
    </row>
    <row r="110" spans="1:51" x14ac:dyDescent="0.25">
      <c r="A110" s="6">
        <v>105</v>
      </c>
      <c r="B110" s="7" t="s">
        <v>70</v>
      </c>
      <c r="C110" s="1" t="s">
        <v>430</v>
      </c>
      <c r="D110" s="1" t="s">
        <v>72</v>
      </c>
      <c r="E110" s="1" t="s">
        <v>73</v>
      </c>
      <c r="F110" s="8">
        <v>2.81</v>
      </c>
      <c r="G110" s="1" t="s">
        <v>74</v>
      </c>
      <c r="H110" s="1" t="s">
        <v>117</v>
      </c>
      <c r="I110" s="1" t="s">
        <v>76</v>
      </c>
      <c r="J110" s="9">
        <v>20500</v>
      </c>
      <c r="K110" s="9">
        <v>57605</v>
      </c>
      <c r="L110" s="8">
        <v>-37.12</v>
      </c>
      <c r="M110" s="8">
        <v>12890.4</v>
      </c>
      <c r="N110" s="8">
        <v>36222.02</v>
      </c>
      <c r="O110" s="1" t="s">
        <v>77</v>
      </c>
      <c r="P110" s="1" t="s">
        <v>77</v>
      </c>
      <c r="Q110" s="1" t="s">
        <v>77</v>
      </c>
      <c r="R110" s="1" t="s">
        <v>156</v>
      </c>
      <c r="S110" s="10">
        <v>62.7</v>
      </c>
      <c r="T110" s="6">
        <v>57</v>
      </c>
      <c r="U110" s="1" t="s">
        <v>431</v>
      </c>
      <c r="V110" s="1" t="s">
        <v>80</v>
      </c>
      <c r="W110" s="1" t="s">
        <v>123</v>
      </c>
      <c r="X110" s="1" t="s">
        <v>101</v>
      </c>
      <c r="Y110" s="1" t="s">
        <v>104</v>
      </c>
      <c r="Z110" s="1" t="s">
        <v>84</v>
      </c>
      <c r="AA110" s="1" t="s">
        <v>85</v>
      </c>
      <c r="AB110" s="1" t="s">
        <v>104</v>
      </c>
      <c r="AC110" s="1" t="s">
        <v>87</v>
      </c>
      <c r="AD110" s="1" t="s">
        <v>88</v>
      </c>
      <c r="AE110" s="1" t="s">
        <v>105</v>
      </c>
      <c r="AF110" s="1" t="s">
        <v>90</v>
      </c>
      <c r="AG110" s="1" t="s">
        <v>0</v>
      </c>
      <c r="AH110" s="1" t="s">
        <v>91</v>
      </c>
      <c r="AI110" s="1" t="s">
        <v>92</v>
      </c>
      <c r="AJ110" s="8">
        <v>1.01</v>
      </c>
      <c r="AK110" s="1" t="s">
        <v>106</v>
      </c>
      <c r="AL110" s="8">
        <v>40.8</v>
      </c>
      <c r="AM110" s="8">
        <v>43</v>
      </c>
      <c r="AN110" s="8">
        <v>36.5</v>
      </c>
      <c r="AO110" s="8">
        <v>16</v>
      </c>
      <c r="AP110" s="1" t="s">
        <v>432</v>
      </c>
      <c r="AQ110" s="1" t="s">
        <v>96</v>
      </c>
      <c r="AR110" s="1" t="s">
        <v>96</v>
      </c>
      <c r="AS110" s="1" t="s">
        <v>160</v>
      </c>
      <c r="AT110" s="1" t="s">
        <v>78</v>
      </c>
      <c r="AU110" s="8">
        <v>3.5</v>
      </c>
      <c r="AV110" s="1" t="s">
        <v>96</v>
      </c>
      <c r="AW110" s="7" t="s">
        <v>97</v>
      </c>
      <c r="AX110" s="7" t="s">
        <v>68</v>
      </c>
      <c r="AY110" s="1" t="s">
        <v>433</v>
      </c>
    </row>
    <row r="111" spans="1:51" x14ac:dyDescent="0.25">
      <c r="A111" s="6">
        <v>106</v>
      </c>
      <c r="B111" s="7" t="s">
        <v>70</v>
      </c>
      <c r="C111" s="1" t="s">
        <v>434</v>
      </c>
      <c r="D111" s="1" t="s">
        <v>72</v>
      </c>
      <c r="E111" s="1" t="s">
        <v>73</v>
      </c>
      <c r="F111" s="8">
        <v>2.5</v>
      </c>
      <c r="G111" s="1" t="s">
        <v>181</v>
      </c>
      <c r="H111" s="1" t="s">
        <v>75</v>
      </c>
      <c r="I111" s="1" t="s">
        <v>76</v>
      </c>
      <c r="J111" s="9">
        <v>15100</v>
      </c>
      <c r="K111" s="9">
        <v>37750</v>
      </c>
      <c r="L111" s="8">
        <v>-37.56</v>
      </c>
      <c r="M111" s="8">
        <v>9428.439999999999</v>
      </c>
      <c r="N111" s="8">
        <v>23571.1</v>
      </c>
      <c r="O111" s="1" t="s">
        <v>77</v>
      </c>
      <c r="P111" s="1" t="s">
        <v>77</v>
      </c>
      <c r="Q111" s="1" t="s">
        <v>77</v>
      </c>
      <c r="R111" s="1" t="s">
        <v>78</v>
      </c>
      <c r="S111" s="10">
        <v>62</v>
      </c>
      <c r="T111" s="6">
        <v>58</v>
      </c>
      <c r="U111" s="1" t="s">
        <v>435</v>
      </c>
      <c r="V111" s="1" t="s">
        <v>80</v>
      </c>
      <c r="W111" s="1" t="s">
        <v>178</v>
      </c>
      <c r="X111" s="1" t="s">
        <v>104</v>
      </c>
      <c r="Y111" s="1" t="s">
        <v>83</v>
      </c>
      <c r="Z111" s="1" t="s">
        <v>84</v>
      </c>
      <c r="AA111" s="1" t="s">
        <v>85</v>
      </c>
      <c r="AB111" s="1" t="s">
        <v>86</v>
      </c>
      <c r="AC111" s="1" t="s">
        <v>87</v>
      </c>
      <c r="AD111" s="1" t="s">
        <v>88</v>
      </c>
      <c r="AE111" s="1" t="s">
        <v>192</v>
      </c>
      <c r="AF111" s="1" t="s">
        <v>90</v>
      </c>
      <c r="AG111" s="1" t="s">
        <v>0</v>
      </c>
      <c r="AH111" s="1" t="s">
        <v>125</v>
      </c>
      <c r="AI111" s="1" t="s">
        <v>96</v>
      </c>
      <c r="AJ111" s="8">
        <v>1.01</v>
      </c>
      <c r="AK111" s="1" t="s">
        <v>93</v>
      </c>
      <c r="AL111" s="8">
        <v>41.8</v>
      </c>
      <c r="AM111" s="8">
        <v>44.5</v>
      </c>
      <c r="AN111" s="8">
        <v>33</v>
      </c>
      <c r="AO111" s="8">
        <v>14</v>
      </c>
      <c r="AP111" s="1" t="s">
        <v>237</v>
      </c>
      <c r="AQ111" s="1" t="s">
        <v>120</v>
      </c>
      <c r="AR111" s="1" t="s">
        <v>96</v>
      </c>
      <c r="AS111" s="1" t="s">
        <v>0</v>
      </c>
      <c r="AT111" s="1" t="s">
        <v>78</v>
      </c>
      <c r="AU111" s="8">
        <v>3.5</v>
      </c>
      <c r="AV111" s="1" t="s">
        <v>96</v>
      </c>
      <c r="AW111" s="7" t="s">
        <v>97</v>
      </c>
      <c r="AX111" s="7" t="s">
        <v>68</v>
      </c>
      <c r="AY111" s="1" t="s">
        <v>433</v>
      </c>
    </row>
    <row r="112" spans="1:51" x14ac:dyDescent="0.25">
      <c r="A112" s="6">
        <v>107</v>
      </c>
      <c r="B112" s="7" t="s">
        <v>70</v>
      </c>
      <c r="C112" s="1" t="s">
        <v>436</v>
      </c>
      <c r="D112" s="1" t="s">
        <v>72</v>
      </c>
      <c r="E112" s="1" t="s">
        <v>73</v>
      </c>
      <c r="F112" s="8">
        <v>2.51</v>
      </c>
      <c r="G112" s="1" t="s">
        <v>181</v>
      </c>
      <c r="H112" s="1" t="s">
        <v>137</v>
      </c>
      <c r="I112" s="1" t="s">
        <v>76</v>
      </c>
      <c r="J112" s="9">
        <v>13000</v>
      </c>
      <c r="K112" s="9">
        <v>32630</v>
      </c>
      <c r="L112" s="8">
        <v>-27.11</v>
      </c>
      <c r="M112" s="8">
        <v>9475.7</v>
      </c>
      <c r="N112" s="8">
        <v>23784.01</v>
      </c>
      <c r="O112" s="1" t="s">
        <v>77</v>
      </c>
      <c r="P112" s="1" t="s">
        <v>77</v>
      </c>
      <c r="Q112" s="1" t="s">
        <v>77</v>
      </c>
      <c r="R112" s="1" t="s">
        <v>78</v>
      </c>
      <c r="S112" s="10">
        <v>59.4</v>
      </c>
      <c r="T112" s="6">
        <v>61</v>
      </c>
      <c r="U112" s="1" t="s">
        <v>437</v>
      </c>
      <c r="V112" s="1" t="s">
        <v>80</v>
      </c>
      <c r="W112" s="1" t="s">
        <v>123</v>
      </c>
      <c r="X112" s="1" t="s">
        <v>104</v>
      </c>
      <c r="Y112" s="1" t="s">
        <v>197</v>
      </c>
      <c r="Z112" s="1" t="s">
        <v>243</v>
      </c>
      <c r="AA112" s="1" t="s">
        <v>85</v>
      </c>
      <c r="AB112" s="1" t="s">
        <v>124</v>
      </c>
      <c r="AC112" s="1" t="s">
        <v>114</v>
      </c>
      <c r="AD112" s="1" t="s">
        <v>88</v>
      </c>
      <c r="AE112" s="1" t="s">
        <v>192</v>
      </c>
      <c r="AF112" s="1" t="s">
        <v>90</v>
      </c>
      <c r="AG112" s="1" t="s">
        <v>0</v>
      </c>
      <c r="AH112" s="1" t="s">
        <v>91</v>
      </c>
      <c r="AI112" s="1" t="s">
        <v>92</v>
      </c>
      <c r="AJ112" s="8">
        <v>1</v>
      </c>
      <c r="AK112" s="1" t="s">
        <v>106</v>
      </c>
      <c r="AL112" s="8">
        <v>41.2</v>
      </c>
      <c r="AM112" s="8">
        <v>43.5</v>
      </c>
      <c r="AN112" s="8">
        <v>32.5</v>
      </c>
      <c r="AO112" s="8">
        <v>12.5</v>
      </c>
      <c r="AP112" s="1" t="s">
        <v>438</v>
      </c>
      <c r="AQ112" s="1" t="s">
        <v>274</v>
      </c>
      <c r="AR112" s="1" t="s">
        <v>96</v>
      </c>
      <c r="AS112" s="1" t="s">
        <v>0</v>
      </c>
      <c r="AT112" s="1" t="s">
        <v>78</v>
      </c>
      <c r="AU112" s="8">
        <v>3.5</v>
      </c>
      <c r="AV112" s="1" t="s">
        <v>96</v>
      </c>
      <c r="AW112" s="7" t="s">
        <v>97</v>
      </c>
      <c r="AX112" s="7" t="s">
        <v>68</v>
      </c>
      <c r="AY112" s="1" t="s">
        <v>433</v>
      </c>
    </row>
    <row r="113" spans="1:51" x14ac:dyDescent="0.25">
      <c r="A113" s="6">
        <v>108</v>
      </c>
      <c r="B113" s="7" t="s">
        <v>70</v>
      </c>
      <c r="C113" s="1" t="s">
        <v>439</v>
      </c>
      <c r="D113" s="1" t="s">
        <v>72</v>
      </c>
      <c r="E113" s="1" t="s">
        <v>73</v>
      </c>
      <c r="F113" s="8">
        <v>2.5</v>
      </c>
      <c r="G113" s="1" t="s">
        <v>211</v>
      </c>
      <c r="H113" s="1" t="s">
        <v>117</v>
      </c>
      <c r="I113" s="1" t="s">
        <v>76</v>
      </c>
      <c r="J113" s="9">
        <v>11400</v>
      </c>
      <c r="K113" s="9">
        <v>28500</v>
      </c>
      <c r="L113" s="8">
        <v>-39.17</v>
      </c>
      <c r="M113" s="8">
        <v>6934.62</v>
      </c>
      <c r="N113" s="8">
        <v>17336.55</v>
      </c>
      <c r="O113" s="1" t="s">
        <v>77</v>
      </c>
      <c r="P113" s="1" t="s">
        <v>77</v>
      </c>
      <c r="Q113" s="1" t="s">
        <v>77</v>
      </c>
      <c r="R113" s="1" t="s">
        <v>78</v>
      </c>
      <c r="S113" s="10">
        <v>61.3</v>
      </c>
      <c r="T113" s="6">
        <v>60</v>
      </c>
      <c r="U113" s="1" t="s">
        <v>440</v>
      </c>
      <c r="V113" s="1" t="s">
        <v>80</v>
      </c>
      <c r="W113" s="1" t="s">
        <v>178</v>
      </c>
      <c r="X113" s="1" t="s">
        <v>441</v>
      </c>
      <c r="Y113" s="1" t="s">
        <v>197</v>
      </c>
      <c r="Z113" s="1" t="s">
        <v>243</v>
      </c>
      <c r="AA113" s="1" t="s">
        <v>85</v>
      </c>
      <c r="AB113" s="1" t="s">
        <v>124</v>
      </c>
      <c r="AC113" s="1" t="s">
        <v>87</v>
      </c>
      <c r="AD113" s="1" t="s">
        <v>104</v>
      </c>
      <c r="AE113" s="1" t="s">
        <v>192</v>
      </c>
      <c r="AF113" s="1" t="s">
        <v>90</v>
      </c>
      <c r="AG113" s="1" t="s">
        <v>0</v>
      </c>
      <c r="AH113" s="1" t="s">
        <v>91</v>
      </c>
      <c r="AI113" s="1" t="s">
        <v>96</v>
      </c>
      <c r="AJ113" s="8">
        <v>1.01</v>
      </c>
      <c r="AK113" s="1" t="s">
        <v>106</v>
      </c>
      <c r="AL113" s="8">
        <v>41.8</v>
      </c>
      <c r="AM113" s="8">
        <v>44.5</v>
      </c>
      <c r="AN113" s="8">
        <v>32.5</v>
      </c>
      <c r="AO113" s="8">
        <v>12.5</v>
      </c>
      <c r="AP113" s="1" t="s">
        <v>175</v>
      </c>
      <c r="AQ113" s="1" t="s">
        <v>442</v>
      </c>
      <c r="AR113" s="1" t="s">
        <v>96</v>
      </c>
      <c r="AS113" s="1" t="s">
        <v>0</v>
      </c>
      <c r="AT113" s="1" t="s">
        <v>78</v>
      </c>
      <c r="AU113" s="8">
        <v>4</v>
      </c>
      <c r="AV113" s="1" t="s">
        <v>96</v>
      </c>
      <c r="AW113" s="7" t="s">
        <v>97</v>
      </c>
      <c r="AX113" s="7" t="s">
        <v>68</v>
      </c>
      <c r="AY113" s="1" t="s">
        <v>433</v>
      </c>
    </row>
    <row r="114" spans="1:51" x14ac:dyDescent="0.25">
      <c r="A114" s="6">
        <v>109</v>
      </c>
      <c r="B114" s="7" t="s">
        <v>70</v>
      </c>
      <c r="C114" s="1" t="s">
        <v>443</v>
      </c>
      <c r="D114" s="1" t="s">
        <v>72</v>
      </c>
      <c r="E114" s="1" t="s">
        <v>73</v>
      </c>
      <c r="F114" s="8">
        <v>2.71</v>
      </c>
      <c r="G114" s="1" t="s">
        <v>211</v>
      </c>
      <c r="H114" s="1" t="s">
        <v>137</v>
      </c>
      <c r="I114" s="1" t="s">
        <v>76</v>
      </c>
      <c r="J114" s="9">
        <v>10700</v>
      </c>
      <c r="K114" s="9">
        <v>28997</v>
      </c>
      <c r="L114" s="8">
        <v>-32.44</v>
      </c>
      <c r="M114" s="8">
        <v>7228.92</v>
      </c>
      <c r="N114" s="8">
        <v>19590.37</v>
      </c>
      <c r="O114" s="1" t="s">
        <v>77</v>
      </c>
      <c r="P114" s="1" t="s">
        <v>77</v>
      </c>
      <c r="Q114" s="1" t="s">
        <v>77</v>
      </c>
      <c r="R114" s="1" t="s">
        <v>117</v>
      </c>
      <c r="S114" s="10">
        <v>59.3</v>
      </c>
      <c r="T114" s="6">
        <v>59</v>
      </c>
      <c r="U114" s="1" t="s">
        <v>444</v>
      </c>
      <c r="V114" s="1" t="s">
        <v>80</v>
      </c>
      <c r="W114" s="1" t="s">
        <v>178</v>
      </c>
      <c r="X114" s="1" t="s">
        <v>101</v>
      </c>
      <c r="Y114" s="1" t="s">
        <v>83</v>
      </c>
      <c r="Z114" s="1" t="s">
        <v>243</v>
      </c>
      <c r="AA114" s="1" t="s">
        <v>85</v>
      </c>
      <c r="AB114" s="1" t="s">
        <v>103</v>
      </c>
      <c r="AC114" s="1" t="s">
        <v>104</v>
      </c>
      <c r="AD114" s="1" t="s">
        <v>88</v>
      </c>
      <c r="AE114" s="1" t="s">
        <v>192</v>
      </c>
      <c r="AF114" s="1" t="s">
        <v>90</v>
      </c>
      <c r="AG114" s="1" t="s">
        <v>0</v>
      </c>
      <c r="AH114" s="1" t="s">
        <v>91</v>
      </c>
      <c r="AI114" s="1" t="s">
        <v>92</v>
      </c>
      <c r="AJ114" s="8">
        <v>1.01</v>
      </c>
      <c r="AK114" s="1" t="s">
        <v>393</v>
      </c>
      <c r="AL114" s="8">
        <v>41</v>
      </c>
      <c r="AM114" s="8">
        <v>43.5</v>
      </c>
      <c r="AN114" s="8">
        <v>32</v>
      </c>
      <c r="AO114" s="8">
        <v>13</v>
      </c>
      <c r="AP114" s="1" t="s">
        <v>172</v>
      </c>
      <c r="AQ114" s="1" t="s">
        <v>128</v>
      </c>
      <c r="AR114" s="1" t="s">
        <v>96</v>
      </c>
      <c r="AS114" s="1" t="s">
        <v>0</v>
      </c>
      <c r="AT114" s="1" t="s">
        <v>78</v>
      </c>
      <c r="AU114" s="8">
        <v>3</v>
      </c>
      <c r="AV114" s="1" t="s">
        <v>96</v>
      </c>
      <c r="AW114" s="7" t="s">
        <v>97</v>
      </c>
      <c r="AX114" s="7" t="s">
        <v>68</v>
      </c>
      <c r="AY114" s="1" t="s">
        <v>433</v>
      </c>
    </row>
    <row r="115" spans="1:51" x14ac:dyDescent="0.25">
      <c r="A115" s="6">
        <v>110</v>
      </c>
      <c r="B115" s="7" t="s">
        <v>70</v>
      </c>
      <c r="C115" s="1" t="s">
        <v>445</v>
      </c>
      <c r="D115" s="1" t="s">
        <v>72</v>
      </c>
      <c r="E115" s="1" t="s">
        <v>73</v>
      </c>
      <c r="F115" s="8">
        <v>2.81</v>
      </c>
      <c r="G115" s="1" t="s">
        <v>211</v>
      </c>
      <c r="H115" s="1" t="s">
        <v>137</v>
      </c>
      <c r="I115" s="1" t="s">
        <v>76</v>
      </c>
      <c r="J115" s="9">
        <v>10700</v>
      </c>
      <c r="K115" s="9">
        <v>30067</v>
      </c>
      <c r="L115" s="8">
        <v>-27.08</v>
      </c>
      <c r="M115" s="8">
        <v>7802.4400000000005</v>
      </c>
      <c r="N115" s="8">
        <v>21924.86</v>
      </c>
      <c r="O115" s="1" t="s">
        <v>77</v>
      </c>
      <c r="P115" s="1" t="s">
        <v>77</v>
      </c>
      <c r="Q115" s="1" t="s">
        <v>77</v>
      </c>
      <c r="R115" s="1" t="s">
        <v>78</v>
      </c>
      <c r="S115" s="10">
        <v>62.6</v>
      </c>
      <c r="T115" s="6">
        <v>58</v>
      </c>
      <c r="U115" s="1" t="s">
        <v>446</v>
      </c>
      <c r="V115" s="1" t="s">
        <v>80</v>
      </c>
      <c r="W115" s="1" t="s">
        <v>178</v>
      </c>
      <c r="X115" s="1" t="s">
        <v>82</v>
      </c>
      <c r="Y115" s="1" t="s">
        <v>197</v>
      </c>
      <c r="Z115" s="1" t="s">
        <v>84</v>
      </c>
      <c r="AA115" s="1" t="s">
        <v>85</v>
      </c>
      <c r="AB115" s="1" t="s">
        <v>103</v>
      </c>
      <c r="AC115" s="1" t="s">
        <v>87</v>
      </c>
      <c r="AD115" s="1" t="s">
        <v>104</v>
      </c>
      <c r="AE115" s="1" t="s">
        <v>192</v>
      </c>
      <c r="AF115" s="1" t="s">
        <v>90</v>
      </c>
      <c r="AG115" s="1" t="s">
        <v>0</v>
      </c>
      <c r="AH115" s="1" t="s">
        <v>91</v>
      </c>
      <c r="AI115" s="1" t="s">
        <v>96</v>
      </c>
      <c r="AJ115" s="8">
        <v>1.01</v>
      </c>
      <c r="AK115" s="1" t="s">
        <v>93</v>
      </c>
      <c r="AL115" s="8">
        <v>41.6</v>
      </c>
      <c r="AM115" s="8">
        <v>44</v>
      </c>
      <c r="AN115" s="8">
        <v>35</v>
      </c>
      <c r="AO115" s="8">
        <v>14.5</v>
      </c>
      <c r="AP115" s="1" t="s">
        <v>198</v>
      </c>
      <c r="AQ115" s="1" t="s">
        <v>120</v>
      </c>
      <c r="AR115" s="1" t="s">
        <v>96</v>
      </c>
      <c r="AS115" s="1" t="s">
        <v>0</v>
      </c>
      <c r="AT115" s="1" t="s">
        <v>78</v>
      </c>
      <c r="AU115" s="8">
        <v>4</v>
      </c>
      <c r="AV115" s="1" t="s">
        <v>96</v>
      </c>
      <c r="AW115" s="7" t="s">
        <v>97</v>
      </c>
      <c r="AX115" s="7" t="s">
        <v>68</v>
      </c>
      <c r="AY115" s="1" t="s">
        <v>433</v>
      </c>
    </row>
    <row r="116" spans="1:51" x14ac:dyDescent="0.25">
      <c r="A116" s="6">
        <v>111</v>
      </c>
      <c r="B116" s="7" t="s">
        <v>70</v>
      </c>
      <c r="C116" s="1" t="s">
        <v>447</v>
      </c>
      <c r="D116" s="1" t="s">
        <v>72</v>
      </c>
      <c r="E116" s="1" t="s">
        <v>73</v>
      </c>
      <c r="F116" s="8">
        <v>2.5</v>
      </c>
      <c r="G116" s="1" t="s">
        <v>211</v>
      </c>
      <c r="H116" s="1" t="s">
        <v>137</v>
      </c>
      <c r="I116" s="1" t="s">
        <v>76</v>
      </c>
      <c r="J116" s="9">
        <v>10700</v>
      </c>
      <c r="K116" s="9">
        <v>26750</v>
      </c>
      <c r="L116" s="8">
        <v>-25.61</v>
      </c>
      <c r="M116" s="8">
        <v>7959.73</v>
      </c>
      <c r="N116" s="8">
        <v>19899.33</v>
      </c>
      <c r="O116" s="1" t="s">
        <v>77</v>
      </c>
      <c r="P116" s="1" t="s">
        <v>77</v>
      </c>
      <c r="Q116" s="1" t="s">
        <v>77</v>
      </c>
      <c r="R116" s="1" t="s">
        <v>78</v>
      </c>
      <c r="S116" s="10">
        <v>62.7</v>
      </c>
      <c r="T116" s="6">
        <v>58</v>
      </c>
      <c r="U116" s="1" t="s">
        <v>448</v>
      </c>
      <c r="V116" s="1" t="s">
        <v>80</v>
      </c>
      <c r="W116" s="1" t="s">
        <v>123</v>
      </c>
      <c r="X116" s="1" t="s">
        <v>101</v>
      </c>
      <c r="Y116" s="1" t="s">
        <v>83</v>
      </c>
      <c r="Z116" s="1" t="s">
        <v>243</v>
      </c>
      <c r="AA116" s="1" t="s">
        <v>85</v>
      </c>
      <c r="AB116" s="1" t="s">
        <v>124</v>
      </c>
      <c r="AC116" s="1" t="s">
        <v>114</v>
      </c>
      <c r="AD116" s="1" t="s">
        <v>88</v>
      </c>
      <c r="AE116" s="1" t="s">
        <v>192</v>
      </c>
      <c r="AF116" s="1" t="s">
        <v>90</v>
      </c>
      <c r="AG116" s="1" t="s">
        <v>0</v>
      </c>
      <c r="AH116" s="1" t="s">
        <v>125</v>
      </c>
      <c r="AI116" s="1" t="s">
        <v>96</v>
      </c>
      <c r="AJ116" s="8">
        <v>1.01</v>
      </c>
      <c r="AK116" s="1" t="s">
        <v>106</v>
      </c>
      <c r="AL116" s="8">
        <v>41.6</v>
      </c>
      <c r="AM116" s="8">
        <v>44.5</v>
      </c>
      <c r="AN116" s="8">
        <v>34.5</v>
      </c>
      <c r="AO116" s="8">
        <v>14.5</v>
      </c>
      <c r="AP116" s="1" t="s">
        <v>449</v>
      </c>
      <c r="AQ116" s="1" t="s">
        <v>128</v>
      </c>
      <c r="AR116" s="1" t="s">
        <v>96</v>
      </c>
      <c r="AS116" s="1" t="s">
        <v>0</v>
      </c>
      <c r="AT116" s="1" t="s">
        <v>78</v>
      </c>
      <c r="AU116" s="8">
        <v>4</v>
      </c>
      <c r="AV116" s="1" t="s">
        <v>96</v>
      </c>
      <c r="AW116" s="7" t="s">
        <v>97</v>
      </c>
      <c r="AX116" s="7" t="s">
        <v>68</v>
      </c>
      <c r="AY116" s="1" t="s">
        <v>433</v>
      </c>
    </row>
    <row r="117" spans="1:51" x14ac:dyDescent="0.25">
      <c r="A117" s="6">
        <v>112</v>
      </c>
      <c r="B117" s="7" t="s">
        <v>70</v>
      </c>
      <c r="C117" s="1" t="s">
        <v>450</v>
      </c>
      <c r="D117" s="1" t="s">
        <v>72</v>
      </c>
      <c r="E117" s="1" t="s">
        <v>73</v>
      </c>
      <c r="F117" s="8">
        <v>3</v>
      </c>
      <c r="G117" s="1" t="s">
        <v>74</v>
      </c>
      <c r="H117" s="1" t="s">
        <v>75</v>
      </c>
      <c r="I117" s="1" t="s">
        <v>76</v>
      </c>
      <c r="J117" s="9">
        <v>36500</v>
      </c>
      <c r="K117" s="9">
        <v>109500</v>
      </c>
      <c r="L117" s="8">
        <v>-40.93</v>
      </c>
      <c r="M117" s="8">
        <v>21560.55</v>
      </c>
      <c r="N117" s="8">
        <v>64681.65</v>
      </c>
      <c r="O117" s="1" t="s">
        <v>77</v>
      </c>
      <c r="P117" s="1" t="s">
        <v>77</v>
      </c>
      <c r="Q117" s="1" t="s">
        <v>77</v>
      </c>
      <c r="R117" s="1" t="s">
        <v>78</v>
      </c>
      <c r="S117" s="10">
        <v>62.7</v>
      </c>
      <c r="T117" s="6">
        <v>56</v>
      </c>
      <c r="U117" s="1" t="s">
        <v>451</v>
      </c>
      <c r="V117" s="1" t="s">
        <v>80</v>
      </c>
      <c r="W117" s="1" t="s">
        <v>104</v>
      </c>
      <c r="X117" s="1" t="s">
        <v>82</v>
      </c>
      <c r="Y117" s="1" t="s">
        <v>104</v>
      </c>
      <c r="Z117" s="1" t="s">
        <v>84</v>
      </c>
      <c r="AA117" s="1" t="s">
        <v>85</v>
      </c>
      <c r="AB117" s="1" t="s">
        <v>103</v>
      </c>
      <c r="AC117" s="1" t="s">
        <v>114</v>
      </c>
      <c r="AD117" s="1" t="s">
        <v>88</v>
      </c>
      <c r="AE117" s="1" t="s">
        <v>105</v>
      </c>
      <c r="AF117" s="1" t="s">
        <v>90</v>
      </c>
      <c r="AG117" s="1" t="s">
        <v>0</v>
      </c>
      <c r="AH117" s="1" t="s">
        <v>125</v>
      </c>
      <c r="AI117" s="1" t="s">
        <v>92</v>
      </c>
      <c r="AJ117" s="8">
        <v>1.01</v>
      </c>
      <c r="AK117" s="1" t="s">
        <v>93</v>
      </c>
      <c r="AL117" s="8">
        <v>40.6</v>
      </c>
      <c r="AM117" s="8">
        <v>43</v>
      </c>
      <c r="AN117" s="8">
        <v>36.5</v>
      </c>
      <c r="AO117" s="8">
        <v>16</v>
      </c>
      <c r="AP117" s="1" t="s">
        <v>452</v>
      </c>
      <c r="AQ117" s="1" t="s">
        <v>96</v>
      </c>
      <c r="AR117" s="1" t="s">
        <v>96</v>
      </c>
      <c r="AS117" s="1" t="s">
        <v>0</v>
      </c>
      <c r="AT117" s="1" t="s">
        <v>78</v>
      </c>
      <c r="AU117" s="8">
        <v>3.5</v>
      </c>
      <c r="AV117" s="1" t="s">
        <v>96</v>
      </c>
      <c r="AW117" s="7" t="s">
        <v>97</v>
      </c>
      <c r="AX117" s="7" t="s">
        <v>68</v>
      </c>
      <c r="AY117" s="1" t="s">
        <v>453</v>
      </c>
    </row>
    <row r="118" spans="1:51" x14ac:dyDescent="0.25">
      <c r="A118" s="6">
        <v>113</v>
      </c>
      <c r="B118" s="7" t="s">
        <v>70</v>
      </c>
      <c r="C118" s="1" t="s">
        <v>454</v>
      </c>
      <c r="D118" s="1" t="s">
        <v>72</v>
      </c>
      <c r="E118" s="1" t="s">
        <v>73</v>
      </c>
      <c r="F118" s="8">
        <v>3</v>
      </c>
      <c r="G118" s="1" t="s">
        <v>74</v>
      </c>
      <c r="H118" s="1" t="s">
        <v>75</v>
      </c>
      <c r="I118" s="1" t="s">
        <v>76</v>
      </c>
      <c r="J118" s="9">
        <v>36500</v>
      </c>
      <c r="K118" s="9">
        <v>109500</v>
      </c>
      <c r="L118" s="8">
        <v>-39.23</v>
      </c>
      <c r="M118" s="8">
        <v>22181.05</v>
      </c>
      <c r="N118" s="8">
        <v>66543.15</v>
      </c>
      <c r="O118" s="1" t="s">
        <v>77</v>
      </c>
      <c r="P118" s="1" t="s">
        <v>77</v>
      </c>
      <c r="Q118" s="1" t="s">
        <v>77</v>
      </c>
      <c r="R118" s="1" t="s">
        <v>78</v>
      </c>
      <c r="S118" s="10">
        <v>62.6</v>
      </c>
      <c r="T118" s="6">
        <v>55</v>
      </c>
      <c r="U118" s="1" t="s">
        <v>455</v>
      </c>
      <c r="V118" s="1" t="s">
        <v>80</v>
      </c>
      <c r="W118" s="1" t="s">
        <v>123</v>
      </c>
      <c r="X118" s="1" t="s">
        <v>82</v>
      </c>
      <c r="Y118" s="1" t="s">
        <v>104</v>
      </c>
      <c r="Z118" s="1" t="s">
        <v>84</v>
      </c>
      <c r="AA118" s="1" t="s">
        <v>85</v>
      </c>
      <c r="AB118" s="1" t="s">
        <v>86</v>
      </c>
      <c r="AC118" s="1" t="s">
        <v>87</v>
      </c>
      <c r="AD118" s="1" t="s">
        <v>88</v>
      </c>
      <c r="AE118" s="1" t="s">
        <v>105</v>
      </c>
      <c r="AF118" s="1" t="s">
        <v>90</v>
      </c>
      <c r="AG118" s="1" t="s">
        <v>0</v>
      </c>
      <c r="AH118" s="1" t="s">
        <v>301</v>
      </c>
      <c r="AI118" s="1" t="s">
        <v>92</v>
      </c>
      <c r="AJ118" s="8">
        <v>1.01</v>
      </c>
      <c r="AK118" s="1" t="s">
        <v>393</v>
      </c>
      <c r="AL118" s="8">
        <v>40.6</v>
      </c>
      <c r="AM118" s="8">
        <v>42.5</v>
      </c>
      <c r="AN118" s="8">
        <v>36.5</v>
      </c>
      <c r="AO118" s="8">
        <v>16.5</v>
      </c>
      <c r="AP118" s="1" t="s">
        <v>364</v>
      </c>
      <c r="AQ118" s="1" t="s">
        <v>159</v>
      </c>
      <c r="AR118" s="1" t="s">
        <v>96</v>
      </c>
      <c r="AS118" s="1" t="s">
        <v>0</v>
      </c>
      <c r="AT118" s="1" t="s">
        <v>78</v>
      </c>
      <c r="AU118" s="8">
        <v>3.5</v>
      </c>
      <c r="AV118" s="1" t="s">
        <v>96</v>
      </c>
      <c r="AW118" s="7" t="s">
        <v>97</v>
      </c>
      <c r="AX118" s="7" t="s">
        <v>68</v>
      </c>
      <c r="AY118" s="1" t="s">
        <v>453</v>
      </c>
    </row>
    <row r="119" spans="1:51" x14ac:dyDescent="0.25">
      <c r="A119" s="6">
        <v>114</v>
      </c>
      <c r="B119" s="7" t="s">
        <v>70</v>
      </c>
      <c r="C119" s="1" t="s">
        <v>456</v>
      </c>
      <c r="D119" s="1" t="s">
        <v>72</v>
      </c>
      <c r="E119" s="1" t="s">
        <v>73</v>
      </c>
      <c r="F119" s="8">
        <v>3.01</v>
      </c>
      <c r="G119" s="1" t="s">
        <v>74</v>
      </c>
      <c r="H119" s="1" t="s">
        <v>117</v>
      </c>
      <c r="I119" s="1" t="s">
        <v>76</v>
      </c>
      <c r="J119" s="9">
        <v>32500</v>
      </c>
      <c r="K119" s="9">
        <v>97825</v>
      </c>
      <c r="L119" s="8">
        <v>-43.46</v>
      </c>
      <c r="M119" s="8">
        <v>18375.5</v>
      </c>
      <c r="N119" s="8">
        <v>55310.26</v>
      </c>
      <c r="O119" s="1" t="s">
        <v>77</v>
      </c>
      <c r="P119" s="1" t="s">
        <v>77</v>
      </c>
      <c r="Q119" s="1" t="s">
        <v>77</v>
      </c>
      <c r="R119" s="1" t="s">
        <v>156</v>
      </c>
      <c r="S119" s="10">
        <v>62.5</v>
      </c>
      <c r="T119" s="6">
        <v>57</v>
      </c>
      <c r="U119" s="1" t="s">
        <v>457</v>
      </c>
      <c r="V119" s="1" t="s">
        <v>80</v>
      </c>
      <c r="W119" s="1" t="s">
        <v>81</v>
      </c>
      <c r="X119" s="1" t="s">
        <v>104</v>
      </c>
      <c r="Y119" s="1" t="s">
        <v>83</v>
      </c>
      <c r="Z119" s="1" t="s">
        <v>84</v>
      </c>
      <c r="AA119" s="1" t="s">
        <v>85</v>
      </c>
      <c r="AB119" s="1" t="s">
        <v>0</v>
      </c>
      <c r="AC119" s="1" t="s">
        <v>104</v>
      </c>
      <c r="AD119" s="1" t="s">
        <v>0</v>
      </c>
      <c r="AE119" s="1" t="s">
        <v>105</v>
      </c>
      <c r="AF119" s="1" t="s">
        <v>90</v>
      </c>
      <c r="AG119" s="1" t="s">
        <v>0</v>
      </c>
      <c r="AH119" s="1" t="s">
        <v>213</v>
      </c>
      <c r="AI119" s="1" t="s">
        <v>458</v>
      </c>
      <c r="AJ119" s="8">
        <v>1.01</v>
      </c>
      <c r="AK119" s="1" t="s">
        <v>93</v>
      </c>
      <c r="AL119" s="8">
        <v>40.8</v>
      </c>
      <c r="AM119" s="8">
        <v>43</v>
      </c>
      <c r="AN119" s="8">
        <v>36.5</v>
      </c>
      <c r="AO119" s="8">
        <v>16</v>
      </c>
      <c r="AP119" s="1" t="s">
        <v>459</v>
      </c>
      <c r="AQ119" s="1" t="s">
        <v>96</v>
      </c>
      <c r="AR119" s="1" t="s">
        <v>96</v>
      </c>
      <c r="AS119" s="1" t="s">
        <v>0</v>
      </c>
      <c r="AT119" s="1" t="s">
        <v>78</v>
      </c>
      <c r="AU119" s="8">
        <v>3.5</v>
      </c>
      <c r="AV119" s="1" t="s">
        <v>96</v>
      </c>
      <c r="AW119" s="7" t="s">
        <v>97</v>
      </c>
      <c r="AX119" s="7" t="s">
        <v>68</v>
      </c>
      <c r="AY119" s="1" t="s">
        <v>453</v>
      </c>
    </row>
    <row r="120" spans="1:51" x14ac:dyDescent="0.25">
      <c r="A120" s="6">
        <v>115</v>
      </c>
      <c r="B120" s="7" t="s">
        <v>70</v>
      </c>
      <c r="C120" s="1" t="s">
        <v>460</v>
      </c>
      <c r="D120" s="1" t="s">
        <v>72</v>
      </c>
      <c r="E120" s="1" t="s">
        <v>73</v>
      </c>
      <c r="F120" s="8">
        <v>3.01</v>
      </c>
      <c r="G120" s="1" t="s">
        <v>74</v>
      </c>
      <c r="H120" s="1" t="s">
        <v>117</v>
      </c>
      <c r="I120" s="1" t="s">
        <v>76</v>
      </c>
      <c r="J120" s="9">
        <v>32500</v>
      </c>
      <c r="K120" s="9">
        <v>97825</v>
      </c>
      <c r="L120" s="8">
        <v>-41</v>
      </c>
      <c r="M120" s="8">
        <v>19175</v>
      </c>
      <c r="N120" s="8">
        <v>57716.75</v>
      </c>
      <c r="O120" s="1" t="s">
        <v>77</v>
      </c>
      <c r="P120" s="1" t="s">
        <v>77</v>
      </c>
      <c r="Q120" s="1" t="s">
        <v>77</v>
      </c>
      <c r="R120" s="1" t="s">
        <v>117</v>
      </c>
      <c r="S120" s="10">
        <v>60</v>
      </c>
      <c r="T120" s="6">
        <v>58</v>
      </c>
      <c r="U120" s="1" t="s">
        <v>461</v>
      </c>
      <c r="V120" s="1" t="s">
        <v>80</v>
      </c>
      <c r="W120" s="1" t="s">
        <v>123</v>
      </c>
      <c r="X120" s="1" t="s">
        <v>101</v>
      </c>
      <c r="Y120" s="1" t="s">
        <v>83</v>
      </c>
      <c r="Z120" s="1" t="s">
        <v>84</v>
      </c>
      <c r="AA120" s="1" t="s">
        <v>85</v>
      </c>
      <c r="AB120" s="1" t="s">
        <v>86</v>
      </c>
      <c r="AC120" s="1" t="s">
        <v>87</v>
      </c>
      <c r="AD120" s="1" t="s">
        <v>88</v>
      </c>
      <c r="AE120" s="1" t="s">
        <v>89</v>
      </c>
      <c r="AF120" s="1" t="s">
        <v>90</v>
      </c>
      <c r="AG120" s="1" t="s">
        <v>78</v>
      </c>
      <c r="AH120" s="1" t="s">
        <v>462</v>
      </c>
      <c r="AI120" s="1" t="s">
        <v>214</v>
      </c>
      <c r="AJ120" s="8">
        <v>1</v>
      </c>
      <c r="AK120" s="1" t="s">
        <v>93</v>
      </c>
      <c r="AL120" s="8">
        <v>41</v>
      </c>
      <c r="AM120" s="8">
        <v>43.5</v>
      </c>
      <c r="AN120" s="8">
        <v>32</v>
      </c>
      <c r="AO120" s="8">
        <v>13</v>
      </c>
      <c r="AP120" s="1" t="s">
        <v>237</v>
      </c>
      <c r="AQ120" s="1" t="s">
        <v>120</v>
      </c>
      <c r="AR120" s="1" t="s">
        <v>96</v>
      </c>
      <c r="AS120" s="1" t="s">
        <v>0</v>
      </c>
      <c r="AT120" s="1" t="s">
        <v>78</v>
      </c>
      <c r="AU120" s="8">
        <v>3.5</v>
      </c>
      <c r="AV120" s="1" t="s">
        <v>96</v>
      </c>
      <c r="AW120" s="7" t="s">
        <v>97</v>
      </c>
      <c r="AX120" s="7" t="s">
        <v>68</v>
      </c>
      <c r="AY120" s="1" t="s">
        <v>453</v>
      </c>
    </row>
    <row r="121" spans="1:51" x14ac:dyDescent="0.25">
      <c r="A121" s="6">
        <v>116</v>
      </c>
      <c r="B121" s="7" t="s">
        <v>70</v>
      </c>
      <c r="C121" s="1" t="s">
        <v>463</v>
      </c>
      <c r="D121" s="1" t="s">
        <v>464</v>
      </c>
      <c r="E121" s="1" t="s">
        <v>73</v>
      </c>
      <c r="F121" s="8">
        <v>3.07</v>
      </c>
      <c r="G121" s="1" t="s">
        <v>74</v>
      </c>
      <c r="H121" s="1" t="s">
        <v>117</v>
      </c>
      <c r="I121" s="1" t="s">
        <v>76</v>
      </c>
      <c r="J121" s="9">
        <v>32500</v>
      </c>
      <c r="K121" s="9">
        <v>99775</v>
      </c>
      <c r="L121" s="8">
        <v>-40</v>
      </c>
      <c r="M121" s="8">
        <v>19500</v>
      </c>
      <c r="N121" s="8">
        <v>59865</v>
      </c>
      <c r="O121" s="1" t="s">
        <v>77</v>
      </c>
      <c r="P121" s="1" t="s">
        <v>77</v>
      </c>
      <c r="Q121" s="1" t="s">
        <v>77</v>
      </c>
      <c r="R121" s="1" t="s">
        <v>117</v>
      </c>
      <c r="S121" s="10">
        <v>61.9</v>
      </c>
      <c r="T121" s="6">
        <v>57</v>
      </c>
      <c r="U121" s="1" t="s">
        <v>465</v>
      </c>
      <c r="V121" s="1" t="s">
        <v>80</v>
      </c>
      <c r="W121" s="1" t="s">
        <v>104</v>
      </c>
      <c r="X121" s="1" t="s">
        <v>101</v>
      </c>
      <c r="Y121" s="1" t="s">
        <v>83</v>
      </c>
      <c r="Z121" s="1" t="s">
        <v>104</v>
      </c>
      <c r="AA121" s="1" t="s">
        <v>85</v>
      </c>
      <c r="AB121" s="1" t="s">
        <v>86</v>
      </c>
      <c r="AC121" s="1" t="s">
        <v>104</v>
      </c>
      <c r="AD121" s="1" t="s">
        <v>88</v>
      </c>
      <c r="AE121" s="1" t="s">
        <v>105</v>
      </c>
      <c r="AF121" s="1" t="s">
        <v>90</v>
      </c>
      <c r="AG121" s="1" t="s">
        <v>0</v>
      </c>
      <c r="AH121" s="1" t="s">
        <v>91</v>
      </c>
      <c r="AI121" s="1" t="s">
        <v>96</v>
      </c>
      <c r="AJ121" s="8">
        <v>1.01</v>
      </c>
      <c r="AK121" s="1" t="s">
        <v>185</v>
      </c>
      <c r="AL121" s="8">
        <v>40.6</v>
      </c>
      <c r="AM121" s="8">
        <v>42.5</v>
      </c>
      <c r="AN121" s="8">
        <v>36</v>
      </c>
      <c r="AO121" s="8">
        <v>15.5</v>
      </c>
      <c r="AP121" s="1" t="s">
        <v>466</v>
      </c>
      <c r="AQ121" s="1" t="s">
        <v>159</v>
      </c>
      <c r="AR121" s="1" t="s">
        <v>96</v>
      </c>
      <c r="AS121" s="1" t="s">
        <v>0</v>
      </c>
      <c r="AT121" s="1" t="s">
        <v>78</v>
      </c>
      <c r="AU121" s="8">
        <v>3.5</v>
      </c>
      <c r="AV121" s="1" t="s">
        <v>96</v>
      </c>
      <c r="AW121" s="7" t="s">
        <v>97</v>
      </c>
      <c r="AX121" s="7" t="s">
        <v>68</v>
      </c>
      <c r="AY121" s="1" t="s">
        <v>453</v>
      </c>
    </row>
    <row r="122" spans="1:51" x14ac:dyDescent="0.25">
      <c r="A122" s="6">
        <v>117</v>
      </c>
      <c r="B122" s="7" t="s">
        <v>70</v>
      </c>
      <c r="C122" s="1" t="s">
        <v>467</v>
      </c>
      <c r="D122" s="1" t="s">
        <v>72</v>
      </c>
      <c r="E122" s="1" t="s">
        <v>73</v>
      </c>
      <c r="F122" s="8">
        <v>3.2</v>
      </c>
      <c r="G122" s="1" t="s">
        <v>74</v>
      </c>
      <c r="H122" s="1" t="s">
        <v>117</v>
      </c>
      <c r="I122" s="1" t="s">
        <v>76</v>
      </c>
      <c r="J122" s="9">
        <v>32500</v>
      </c>
      <c r="K122" s="9">
        <v>104000</v>
      </c>
      <c r="L122" s="8">
        <v>-32</v>
      </c>
      <c r="M122" s="8">
        <v>22100</v>
      </c>
      <c r="N122" s="8">
        <v>70720</v>
      </c>
      <c r="O122" s="1" t="s">
        <v>77</v>
      </c>
      <c r="P122" s="1" t="s">
        <v>77</v>
      </c>
      <c r="Q122" s="1" t="s">
        <v>77</v>
      </c>
      <c r="R122" s="1" t="s">
        <v>78</v>
      </c>
      <c r="S122" s="10">
        <v>62.7</v>
      </c>
      <c r="T122" s="6">
        <v>59</v>
      </c>
      <c r="U122" s="1" t="s">
        <v>468</v>
      </c>
      <c r="V122" s="1" t="s">
        <v>80</v>
      </c>
      <c r="W122" s="1" t="s">
        <v>104</v>
      </c>
      <c r="X122" s="1" t="s">
        <v>82</v>
      </c>
      <c r="Y122" s="1" t="s">
        <v>83</v>
      </c>
      <c r="Z122" s="1" t="s">
        <v>84</v>
      </c>
      <c r="AA122" s="1" t="s">
        <v>85</v>
      </c>
      <c r="AB122" s="1" t="s">
        <v>103</v>
      </c>
      <c r="AC122" s="1" t="s">
        <v>104</v>
      </c>
      <c r="AD122" s="1" t="s">
        <v>88</v>
      </c>
      <c r="AE122" s="1" t="s">
        <v>89</v>
      </c>
      <c r="AF122" s="1" t="s">
        <v>90</v>
      </c>
      <c r="AG122" s="1" t="s">
        <v>0</v>
      </c>
      <c r="AH122" s="1" t="s">
        <v>91</v>
      </c>
      <c r="AI122" s="1" t="s">
        <v>92</v>
      </c>
      <c r="AJ122" s="8">
        <v>1.01</v>
      </c>
      <c r="AK122" s="1" t="s">
        <v>185</v>
      </c>
      <c r="AL122" s="8">
        <v>41.8</v>
      </c>
      <c r="AM122" s="8">
        <v>44.5</v>
      </c>
      <c r="AN122" s="8">
        <v>34</v>
      </c>
      <c r="AO122" s="8">
        <v>14</v>
      </c>
      <c r="AP122" s="1" t="s">
        <v>469</v>
      </c>
      <c r="AQ122" s="1" t="s">
        <v>96</v>
      </c>
      <c r="AR122" s="1" t="s">
        <v>96</v>
      </c>
      <c r="AS122" s="1" t="s">
        <v>0</v>
      </c>
      <c r="AT122" s="1" t="s">
        <v>78</v>
      </c>
      <c r="AU122" s="8">
        <v>4</v>
      </c>
      <c r="AV122" s="1" t="s">
        <v>96</v>
      </c>
      <c r="AW122" s="7" t="s">
        <v>97</v>
      </c>
      <c r="AX122" s="7" t="s">
        <v>68</v>
      </c>
      <c r="AY122" s="1" t="s">
        <v>453</v>
      </c>
    </row>
    <row r="123" spans="1:51" x14ac:dyDescent="0.25">
      <c r="A123" s="6">
        <v>118</v>
      </c>
      <c r="B123" s="7" t="s">
        <v>70</v>
      </c>
      <c r="C123" s="1" t="s">
        <v>470</v>
      </c>
      <c r="D123" s="1" t="s">
        <v>72</v>
      </c>
      <c r="E123" s="1" t="s">
        <v>73</v>
      </c>
      <c r="F123" s="8">
        <v>3.01</v>
      </c>
      <c r="G123" s="1" t="s">
        <v>149</v>
      </c>
      <c r="H123" s="1" t="s">
        <v>137</v>
      </c>
      <c r="I123" s="1" t="s">
        <v>76</v>
      </c>
      <c r="J123" s="9">
        <v>24000</v>
      </c>
      <c r="K123" s="9">
        <v>72240</v>
      </c>
      <c r="L123" s="8">
        <v>-51</v>
      </c>
      <c r="M123" s="8">
        <v>11760</v>
      </c>
      <c r="N123" s="8">
        <v>35397.6</v>
      </c>
      <c r="O123" s="1" t="s">
        <v>77</v>
      </c>
      <c r="P123" s="1" t="s">
        <v>77</v>
      </c>
      <c r="Q123" s="1" t="s">
        <v>77</v>
      </c>
      <c r="R123" s="1" t="s">
        <v>156</v>
      </c>
      <c r="S123" s="10">
        <v>62.5</v>
      </c>
      <c r="T123" s="6">
        <v>56</v>
      </c>
      <c r="U123" s="1" t="s">
        <v>471</v>
      </c>
      <c r="V123" s="1" t="s">
        <v>80</v>
      </c>
      <c r="W123" s="1" t="s">
        <v>178</v>
      </c>
      <c r="X123" s="1" t="s">
        <v>104</v>
      </c>
      <c r="Y123" s="1" t="s">
        <v>83</v>
      </c>
      <c r="Z123" s="1" t="s">
        <v>84</v>
      </c>
      <c r="AA123" s="1" t="s">
        <v>85</v>
      </c>
      <c r="AB123" s="1" t="s">
        <v>86</v>
      </c>
      <c r="AC123" s="1" t="s">
        <v>87</v>
      </c>
      <c r="AD123" s="1" t="s">
        <v>88</v>
      </c>
      <c r="AE123" s="1" t="s">
        <v>89</v>
      </c>
      <c r="AF123" s="1" t="s">
        <v>90</v>
      </c>
      <c r="AG123" s="1" t="s">
        <v>0</v>
      </c>
      <c r="AH123" s="1" t="s">
        <v>301</v>
      </c>
      <c r="AI123" s="1" t="s">
        <v>92</v>
      </c>
      <c r="AJ123" s="8">
        <v>1.01</v>
      </c>
      <c r="AK123" s="1" t="s">
        <v>93</v>
      </c>
      <c r="AL123" s="8">
        <v>40.6</v>
      </c>
      <c r="AM123" s="8">
        <v>42.5</v>
      </c>
      <c r="AN123" s="8">
        <v>36.5</v>
      </c>
      <c r="AO123" s="8">
        <v>16.5</v>
      </c>
      <c r="AP123" s="1" t="s">
        <v>354</v>
      </c>
      <c r="AQ123" s="1" t="s">
        <v>128</v>
      </c>
      <c r="AR123" s="1" t="s">
        <v>96</v>
      </c>
      <c r="AS123" s="1" t="s">
        <v>160</v>
      </c>
      <c r="AT123" s="1" t="s">
        <v>78</v>
      </c>
      <c r="AU123" s="8">
        <v>3.5</v>
      </c>
      <c r="AV123" s="1" t="s">
        <v>96</v>
      </c>
      <c r="AW123" s="7" t="s">
        <v>97</v>
      </c>
      <c r="AX123" s="7" t="s">
        <v>68</v>
      </c>
      <c r="AY123" s="1" t="s">
        <v>453</v>
      </c>
    </row>
    <row r="124" spans="1:51" x14ac:dyDescent="0.25">
      <c r="A124" s="6">
        <v>119</v>
      </c>
      <c r="B124" s="7" t="s">
        <v>70</v>
      </c>
      <c r="C124" s="1" t="s">
        <v>472</v>
      </c>
      <c r="D124" s="1" t="s">
        <v>72</v>
      </c>
      <c r="E124" s="1" t="s">
        <v>73</v>
      </c>
      <c r="F124" s="8">
        <v>3.01</v>
      </c>
      <c r="G124" s="1" t="s">
        <v>181</v>
      </c>
      <c r="H124" s="1" t="s">
        <v>75</v>
      </c>
      <c r="I124" s="1" t="s">
        <v>76</v>
      </c>
      <c r="J124" s="9">
        <v>23000</v>
      </c>
      <c r="K124" s="9">
        <v>69230</v>
      </c>
      <c r="L124" s="8">
        <v>-47.06</v>
      </c>
      <c r="M124" s="8">
        <v>12176.2</v>
      </c>
      <c r="N124" s="8">
        <v>36650.36</v>
      </c>
      <c r="O124" s="1" t="s">
        <v>77</v>
      </c>
      <c r="P124" s="1" t="s">
        <v>77</v>
      </c>
      <c r="Q124" s="1" t="s">
        <v>77</v>
      </c>
      <c r="R124" s="1" t="s">
        <v>117</v>
      </c>
      <c r="S124" s="10">
        <v>62</v>
      </c>
      <c r="T124" s="6">
        <v>57</v>
      </c>
      <c r="U124" s="1" t="s">
        <v>473</v>
      </c>
      <c r="V124" s="1" t="s">
        <v>80</v>
      </c>
      <c r="W124" s="1" t="s">
        <v>178</v>
      </c>
      <c r="X124" s="1" t="s">
        <v>101</v>
      </c>
      <c r="Y124" s="1" t="s">
        <v>197</v>
      </c>
      <c r="Z124" s="1" t="s">
        <v>84</v>
      </c>
      <c r="AA124" s="1" t="s">
        <v>85</v>
      </c>
      <c r="AB124" s="1" t="s">
        <v>103</v>
      </c>
      <c r="AC124" s="1" t="s">
        <v>104</v>
      </c>
      <c r="AD124" s="1" t="s">
        <v>88</v>
      </c>
      <c r="AE124" s="1" t="s">
        <v>192</v>
      </c>
      <c r="AF124" s="1" t="s">
        <v>90</v>
      </c>
      <c r="AG124" s="1" t="s">
        <v>0</v>
      </c>
      <c r="AH124" s="1" t="s">
        <v>91</v>
      </c>
      <c r="AI124" s="1" t="s">
        <v>96</v>
      </c>
      <c r="AJ124" s="8">
        <v>1.01</v>
      </c>
      <c r="AK124" s="1" t="s">
        <v>93</v>
      </c>
      <c r="AL124" s="8">
        <v>40.6</v>
      </c>
      <c r="AM124" s="8">
        <v>43</v>
      </c>
      <c r="AN124" s="8">
        <v>36</v>
      </c>
      <c r="AO124" s="8">
        <v>15.5</v>
      </c>
      <c r="AP124" s="1" t="s">
        <v>474</v>
      </c>
      <c r="AQ124" s="1" t="s">
        <v>120</v>
      </c>
      <c r="AR124" s="1" t="s">
        <v>96</v>
      </c>
      <c r="AS124" s="1" t="s">
        <v>0</v>
      </c>
      <c r="AT124" s="1" t="s">
        <v>78</v>
      </c>
      <c r="AU124" s="8">
        <v>4</v>
      </c>
      <c r="AV124" s="1" t="s">
        <v>96</v>
      </c>
      <c r="AW124" s="7" t="s">
        <v>97</v>
      </c>
      <c r="AX124" s="7" t="s">
        <v>68</v>
      </c>
      <c r="AY124" s="1" t="s">
        <v>453</v>
      </c>
    </row>
    <row r="125" spans="1:51" x14ac:dyDescent="0.25">
      <c r="A125" s="6">
        <v>120</v>
      </c>
      <c r="B125" s="7" t="s">
        <v>70</v>
      </c>
      <c r="C125" s="1" t="s">
        <v>475</v>
      </c>
      <c r="D125" s="1" t="s">
        <v>72</v>
      </c>
      <c r="E125" s="1" t="s">
        <v>73</v>
      </c>
      <c r="F125" s="8">
        <v>3.2</v>
      </c>
      <c r="G125" s="1" t="s">
        <v>181</v>
      </c>
      <c r="H125" s="1" t="s">
        <v>117</v>
      </c>
      <c r="I125" s="1" t="s">
        <v>76</v>
      </c>
      <c r="J125" s="9">
        <v>21000</v>
      </c>
      <c r="K125" s="9">
        <v>67200</v>
      </c>
      <c r="L125" s="8">
        <v>-50.47</v>
      </c>
      <c r="M125" s="8">
        <v>10401.3</v>
      </c>
      <c r="N125" s="8">
        <v>33284.16</v>
      </c>
      <c r="O125" s="1" t="s">
        <v>77</v>
      </c>
      <c r="P125" s="1" t="s">
        <v>77</v>
      </c>
      <c r="Q125" s="1" t="s">
        <v>77</v>
      </c>
      <c r="R125" s="1" t="s">
        <v>156</v>
      </c>
      <c r="S125" s="10">
        <v>62.7</v>
      </c>
      <c r="T125" s="6">
        <v>56</v>
      </c>
      <c r="U125" s="1" t="s">
        <v>476</v>
      </c>
      <c r="V125" s="1" t="s">
        <v>80</v>
      </c>
      <c r="W125" s="1" t="s">
        <v>123</v>
      </c>
      <c r="X125" s="1" t="s">
        <v>101</v>
      </c>
      <c r="Y125" s="1" t="s">
        <v>197</v>
      </c>
      <c r="Z125" s="1" t="s">
        <v>84</v>
      </c>
      <c r="AA125" s="1" t="s">
        <v>85</v>
      </c>
      <c r="AB125" s="1" t="s">
        <v>124</v>
      </c>
      <c r="AC125" s="1" t="s">
        <v>114</v>
      </c>
      <c r="AD125" s="1" t="s">
        <v>88</v>
      </c>
      <c r="AE125" s="1" t="s">
        <v>192</v>
      </c>
      <c r="AF125" s="1" t="s">
        <v>90</v>
      </c>
      <c r="AG125" s="1" t="s">
        <v>0</v>
      </c>
      <c r="AH125" s="1" t="s">
        <v>91</v>
      </c>
      <c r="AI125" s="1" t="s">
        <v>96</v>
      </c>
      <c r="AJ125" s="8">
        <v>1.01</v>
      </c>
      <c r="AK125" s="1" t="s">
        <v>93</v>
      </c>
      <c r="AL125" s="8">
        <v>40.6</v>
      </c>
      <c r="AM125" s="8">
        <v>42.5</v>
      </c>
      <c r="AN125" s="8">
        <v>36.5</v>
      </c>
      <c r="AO125" s="8">
        <v>16.5</v>
      </c>
      <c r="AP125" s="1" t="s">
        <v>416</v>
      </c>
      <c r="AQ125" s="1" t="s">
        <v>96</v>
      </c>
      <c r="AR125" s="1" t="s">
        <v>96</v>
      </c>
      <c r="AS125" s="1" t="s">
        <v>160</v>
      </c>
      <c r="AT125" s="1" t="s">
        <v>78</v>
      </c>
      <c r="AU125" s="8">
        <v>3.5</v>
      </c>
      <c r="AV125" s="1" t="s">
        <v>96</v>
      </c>
      <c r="AW125" s="7" t="s">
        <v>97</v>
      </c>
      <c r="AX125" s="7" t="s">
        <v>68</v>
      </c>
      <c r="AY125" s="1" t="s">
        <v>453</v>
      </c>
    </row>
    <row r="126" spans="1:51" x14ac:dyDescent="0.25">
      <c r="A126" s="6">
        <v>121</v>
      </c>
      <c r="B126" s="7" t="s">
        <v>70</v>
      </c>
      <c r="C126" s="1" t="s">
        <v>477</v>
      </c>
      <c r="D126" s="1" t="s">
        <v>72</v>
      </c>
      <c r="E126" s="1" t="s">
        <v>73</v>
      </c>
      <c r="F126" s="8">
        <v>3.21</v>
      </c>
      <c r="G126" s="1" t="s">
        <v>181</v>
      </c>
      <c r="H126" s="1" t="s">
        <v>117</v>
      </c>
      <c r="I126" s="1" t="s">
        <v>76</v>
      </c>
      <c r="J126" s="9">
        <v>21000</v>
      </c>
      <c r="K126" s="9">
        <v>67410</v>
      </c>
      <c r="L126" s="8">
        <v>-36</v>
      </c>
      <c r="M126" s="8">
        <v>13440</v>
      </c>
      <c r="N126" s="8">
        <v>43142.4</v>
      </c>
      <c r="O126" s="1" t="s">
        <v>77</v>
      </c>
      <c r="P126" s="1" t="s">
        <v>77</v>
      </c>
      <c r="Q126" s="1" t="s">
        <v>77</v>
      </c>
      <c r="R126" s="1" t="s">
        <v>117</v>
      </c>
      <c r="S126" s="10">
        <v>62.5</v>
      </c>
      <c r="T126" s="6">
        <v>58</v>
      </c>
      <c r="U126" s="1" t="s">
        <v>478</v>
      </c>
      <c r="V126" s="1" t="s">
        <v>80</v>
      </c>
      <c r="W126" s="1" t="s">
        <v>123</v>
      </c>
      <c r="X126" s="1" t="s">
        <v>101</v>
      </c>
      <c r="Y126" s="1" t="s">
        <v>83</v>
      </c>
      <c r="Z126" s="1" t="s">
        <v>84</v>
      </c>
      <c r="AA126" s="1" t="s">
        <v>85</v>
      </c>
      <c r="AB126" s="1" t="s">
        <v>104</v>
      </c>
      <c r="AC126" s="1" t="s">
        <v>87</v>
      </c>
      <c r="AD126" s="1" t="s">
        <v>88</v>
      </c>
      <c r="AE126" s="1" t="s">
        <v>192</v>
      </c>
      <c r="AF126" s="1" t="s">
        <v>90</v>
      </c>
      <c r="AG126" s="1" t="s">
        <v>78</v>
      </c>
      <c r="AH126" s="1" t="s">
        <v>462</v>
      </c>
      <c r="AI126" s="1" t="s">
        <v>214</v>
      </c>
      <c r="AJ126" s="8">
        <v>1</v>
      </c>
      <c r="AK126" s="1" t="s">
        <v>106</v>
      </c>
      <c r="AL126" s="8">
        <v>41.6</v>
      </c>
      <c r="AM126" s="8">
        <v>44.5</v>
      </c>
      <c r="AN126" s="8">
        <v>34.5</v>
      </c>
      <c r="AO126" s="8">
        <v>14.5</v>
      </c>
      <c r="AP126" s="1" t="s">
        <v>479</v>
      </c>
      <c r="AQ126" s="1" t="s">
        <v>199</v>
      </c>
      <c r="AR126" s="1" t="s">
        <v>96</v>
      </c>
      <c r="AS126" s="1" t="s">
        <v>0</v>
      </c>
      <c r="AT126" s="1" t="s">
        <v>78</v>
      </c>
      <c r="AU126" s="11">
        <v>0</v>
      </c>
      <c r="AV126" s="1" t="s">
        <v>96</v>
      </c>
      <c r="AW126" s="7" t="s">
        <v>97</v>
      </c>
      <c r="AX126" s="7" t="s">
        <v>68</v>
      </c>
      <c r="AY126" s="1" t="s">
        <v>453</v>
      </c>
    </row>
    <row r="127" spans="1:51" x14ac:dyDescent="0.25">
      <c r="A127" s="6">
        <v>122</v>
      </c>
      <c r="B127" s="7" t="s">
        <v>70</v>
      </c>
      <c r="C127" s="1" t="s">
        <v>480</v>
      </c>
      <c r="D127" s="1" t="s">
        <v>72</v>
      </c>
      <c r="E127" s="1" t="s">
        <v>73</v>
      </c>
      <c r="F127" s="8">
        <v>3.2</v>
      </c>
      <c r="G127" s="1" t="s">
        <v>181</v>
      </c>
      <c r="H127" s="1" t="s">
        <v>137</v>
      </c>
      <c r="I127" s="1" t="s">
        <v>76</v>
      </c>
      <c r="J127" s="9">
        <v>19500</v>
      </c>
      <c r="K127" s="9">
        <v>62400</v>
      </c>
      <c r="L127" s="8">
        <v>-51.01</v>
      </c>
      <c r="M127" s="8">
        <v>9553.05</v>
      </c>
      <c r="N127" s="8">
        <v>30569.76</v>
      </c>
      <c r="O127" s="1" t="s">
        <v>77</v>
      </c>
      <c r="P127" s="1" t="s">
        <v>77</v>
      </c>
      <c r="Q127" s="1" t="s">
        <v>77</v>
      </c>
      <c r="R127" s="1" t="s">
        <v>156</v>
      </c>
      <c r="S127" s="10">
        <v>62.6</v>
      </c>
      <c r="T127" s="6">
        <v>57</v>
      </c>
      <c r="U127" s="1" t="s">
        <v>481</v>
      </c>
      <c r="V127" s="1" t="s">
        <v>80</v>
      </c>
      <c r="W127" s="1" t="s">
        <v>178</v>
      </c>
      <c r="X127" s="1" t="s">
        <v>101</v>
      </c>
      <c r="Y127" s="1" t="s">
        <v>83</v>
      </c>
      <c r="Z127" s="1" t="s">
        <v>84</v>
      </c>
      <c r="AA127" s="1" t="s">
        <v>85</v>
      </c>
      <c r="AB127" s="1" t="s">
        <v>86</v>
      </c>
      <c r="AC127" s="1" t="s">
        <v>87</v>
      </c>
      <c r="AD127" s="1" t="s">
        <v>88</v>
      </c>
      <c r="AE127" s="1" t="s">
        <v>89</v>
      </c>
      <c r="AF127" s="1" t="s">
        <v>90</v>
      </c>
      <c r="AG127" s="1" t="s">
        <v>0</v>
      </c>
      <c r="AH127" s="1" t="s">
        <v>91</v>
      </c>
      <c r="AI127" s="1" t="s">
        <v>96</v>
      </c>
      <c r="AJ127" s="8">
        <v>1.01</v>
      </c>
      <c r="AK127" s="1" t="s">
        <v>106</v>
      </c>
      <c r="AL127" s="8">
        <v>41</v>
      </c>
      <c r="AM127" s="8">
        <v>43.5</v>
      </c>
      <c r="AN127" s="8">
        <v>36</v>
      </c>
      <c r="AO127" s="8">
        <v>15.5</v>
      </c>
      <c r="AP127" s="1" t="s">
        <v>172</v>
      </c>
      <c r="AQ127" s="1" t="s">
        <v>120</v>
      </c>
      <c r="AR127" s="1" t="s">
        <v>96</v>
      </c>
      <c r="AS127" s="1" t="s">
        <v>160</v>
      </c>
      <c r="AT127" s="1" t="s">
        <v>78</v>
      </c>
      <c r="AU127" s="8">
        <v>3.5</v>
      </c>
      <c r="AV127" s="1" t="s">
        <v>96</v>
      </c>
      <c r="AW127" s="7" t="s">
        <v>97</v>
      </c>
      <c r="AX127" s="7" t="s">
        <v>68</v>
      </c>
      <c r="AY127" s="1" t="s">
        <v>453</v>
      </c>
    </row>
    <row r="128" spans="1:51" x14ac:dyDescent="0.25">
      <c r="A128" s="6">
        <v>123</v>
      </c>
      <c r="B128" s="7" t="s">
        <v>70</v>
      </c>
      <c r="C128" s="1" t="s">
        <v>482</v>
      </c>
      <c r="D128" s="1" t="s">
        <v>72</v>
      </c>
      <c r="E128" s="1" t="s">
        <v>73</v>
      </c>
      <c r="F128" s="8">
        <v>3.01</v>
      </c>
      <c r="G128" s="1" t="s">
        <v>211</v>
      </c>
      <c r="H128" s="1" t="s">
        <v>117</v>
      </c>
      <c r="I128" s="1" t="s">
        <v>76</v>
      </c>
      <c r="J128" s="9">
        <v>18000</v>
      </c>
      <c r="K128" s="9">
        <v>54180</v>
      </c>
      <c r="L128" s="8">
        <v>-55.69</v>
      </c>
      <c r="M128" s="8">
        <v>7975.799999999999</v>
      </c>
      <c r="N128" s="8">
        <v>24007.16</v>
      </c>
      <c r="O128" s="1" t="s">
        <v>77</v>
      </c>
      <c r="P128" s="1" t="s">
        <v>77</v>
      </c>
      <c r="Q128" s="1" t="s">
        <v>77</v>
      </c>
      <c r="R128" s="1" t="s">
        <v>78</v>
      </c>
      <c r="S128" s="10">
        <v>61.9</v>
      </c>
      <c r="T128" s="6">
        <v>59</v>
      </c>
      <c r="U128" s="1" t="s">
        <v>483</v>
      </c>
      <c r="V128" s="1" t="s">
        <v>80</v>
      </c>
      <c r="W128" s="1" t="s">
        <v>178</v>
      </c>
      <c r="X128" s="1" t="s">
        <v>82</v>
      </c>
      <c r="Y128" s="1" t="s">
        <v>197</v>
      </c>
      <c r="Z128" s="1" t="s">
        <v>84</v>
      </c>
      <c r="AA128" s="1" t="s">
        <v>85</v>
      </c>
      <c r="AB128" s="1" t="s">
        <v>124</v>
      </c>
      <c r="AC128" s="1" t="s">
        <v>114</v>
      </c>
      <c r="AD128" s="1" t="s">
        <v>88</v>
      </c>
      <c r="AE128" s="1" t="s">
        <v>192</v>
      </c>
      <c r="AF128" s="1" t="s">
        <v>90</v>
      </c>
      <c r="AG128" s="1" t="s">
        <v>0</v>
      </c>
      <c r="AH128" s="1" t="s">
        <v>91</v>
      </c>
      <c r="AI128" s="1" t="s">
        <v>484</v>
      </c>
      <c r="AJ128" s="8">
        <v>1.01</v>
      </c>
      <c r="AK128" s="1" t="s">
        <v>93</v>
      </c>
      <c r="AL128" s="8">
        <v>41.6</v>
      </c>
      <c r="AM128" s="8">
        <v>44.5</v>
      </c>
      <c r="AN128" s="8">
        <v>33.5</v>
      </c>
      <c r="AO128" s="8">
        <v>13.5</v>
      </c>
      <c r="AP128" s="1" t="s">
        <v>231</v>
      </c>
      <c r="AQ128" s="1" t="s">
        <v>128</v>
      </c>
      <c r="AR128" s="1" t="s">
        <v>96</v>
      </c>
      <c r="AS128" s="1" t="s">
        <v>0</v>
      </c>
      <c r="AT128" s="1" t="s">
        <v>78</v>
      </c>
      <c r="AU128" s="8">
        <v>4</v>
      </c>
      <c r="AV128" s="1" t="s">
        <v>96</v>
      </c>
      <c r="AW128" s="7" t="s">
        <v>97</v>
      </c>
      <c r="AX128" s="7" t="s">
        <v>68</v>
      </c>
      <c r="AY128" s="1" t="s">
        <v>453</v>
      </c>
    </row>
    <row r="129" spans="1:51" x14ac:dyDescent="0.25">
      <c r="A129" s="6">
        <v>124</v>
      </c>
      <c r="B129" s="7" t="s">
        <v>70</v>
      </c>
      <c r="C129" s="1" t="s">
        <v>485</v>
      </c>
      <c r="D129" s="1" t="s">
        <v>72</v>
      </c>
      <c r="E129" s="1" t="s">
        <v>73</v>
      </c>
      <c r="F129" s="8">
        <v>3.01</v>
      </c>
      <c r="G129" s="1" t="s">
        <v>211</v>
      </c>
      <c r="H129" s="1" t="s">
        <v>117</v>
      </c>
      <c r="I129" s="1" t="s">
        <v>76</v>
      </c>
      <c r="J129" s="9">
        <v>18000</v>
      </c>
      <c r="K129" s="9">
        <v>54180</v>
      </c>
      <c r="L129" s="8">
        <v>-47.86</v>
      </c>
      <c r="M129" s="8">
        <v>9385.2</v>
      </c>
      <c r="N129" s="8">
        <v>28249.45</v>
      </c>
      <c r="O129" s="1" t="s">
        <v>77</v>
      </c>
      <c r="P129" s="1" t="s">
        <v>77</v>
      </c>
      <c r="Q129" s="1" t="s">
        <v>77</v>
      </c>
      <c r="R129" s="1" t="s">
        <v>156</v>
      </c>
      <c r="S129" s="10">
        <v>62.5</v>
      </c>
      <c r="T129" s="6">
        <v>55</v>
      </c>
      <c r="U129" s="1" t="s">
        <v>486</v>
      </c>
      <c r="V129" s="1" t="s">
        <v>80</v>
      </c>
      <c r="W129" s="1" t="s">
        <v>123</v>
      </c>
      <c r="X129" s="1" t="s">
        <v>441</v>
      </c>
      <c r="Y129" s="1" t="s">
        <v>197</v>
      </c>
      <c r="Z129" s="1" t="s">
        <v>243</v>
      </c>
      <c r="AA129" s="1" t="s">
        <v>85</v>
      </c>
      <c r="AB129" s="1" t="s">
        <v>86</v>
      </c>
      <c r="AC129" s="1" t="s">
        <v>87</v>
      </c>
      <c r="AD129" s="1" t="s">
        <v>88</v>
      </c>
      <c r="AE129" s="1" t="s">
        <v>192</v>
      </c>
      <c r="AF129" s="1" t="s">
        <v>90</v>
      </c>
      <c r="AG129" s="1" t="s">
        <v>0</v>
      </c>
      <c r="AH129" s="1" t="s">
        <v>91</v>
      </c>
      <c r="AI129" s="1" t="s">
        <v>92</v>
      </c>
      <c r="AJ129" s="8">
        <v>1.01</v>
      </c>
      <c r="AK129" s="1" t="s">
        <v>93</v>
      </c>
      <c r="AL129" s="8">
        <v>40.6</v>
      </c>
      <c r="AM129" s="8">
        <v>43</v>
      </c>
      <c r="AN129" s="8">
        <v>36</v>
      </c>
      <c r="AO129" s="8">
        <v>16.5</v>
      </c>
      <c r="AP129" s="1" t="s">
        <v>487</v>
      </c>
      <c r="AQ129" s="1" t="s">
        <v>194</v>
      </c>
      <c r="AR129" s="1" t="s">
        <v>96</v>
      </c>
      <c r="AS129" s="1" t="s">
        <v>160</v>
      </c>
      <c r="AT129" s="1" t="s">
        <v>78</v>
      </c>
      <c r="AU129" s="8">
        <v>3.5</v>
      </c>
      <c r="AV129" s="1" t="s">
        <v>96</v>
      </c>
      <c r="AW129" s="7" t="s">
        <v>97</v>
      </c>
      <c r="AX129" s="7" t="s">
        <v>68</v>
      </c>
      <c r="AY129" s="1" t="s">
        <v>453</v>
      </c>
    </row>
    <row r="130" spans="1:51" x14ac:dyDescent="0.25">
      <c r="A130" s="6">
        <v>125</v>
      </c>
      <c r="B130" s="7" t="s">
        <v>70</v>
      </c>
      <c r="C130" s="1" t="s">
        <v>488</v>
      </c>
      <c r="D130" s="1" t="s">
        <v>72</v>
      </c>
      <c r="E130" s="1" t="s">
        <v>73</v>
      </c>
      <c r="F130" s="8">
        <v>3.77</v>
      </c>
      <c r="G130" s="1" t="s">
        <v>74</v>
      </c>
      <c r="H130" s="1" t="s">
        <v>137</v>
      </c>
      <c r="I130" s="1" t="s">
        <v>76</v>
      </c>
      <c r="J130" s="9">
        <v>28000</v>
      </c>
      <c r="K130" s="9">
        <v>105560</v>
      </c>
      <c r="L130" s="8">
        <v>-30</v>
      </c>
      <c r="M130" s="8">
        <v>19600</v>
      </c>
      <c r="N130" s="8">
        <v>73892</v>
      </c>
      <c r="O130" s="1" t="s">
        <v>77</v>
      </c>
      <c r="P130" s="1" t="s">
        <v>77</v>
      </c>
      <c r="Q130" s="1" t="s">
        <v>77</v>
      </c>
      <c r="R130" s="1" t="s">
        <v>117</v>
      </c>
      <c r="S130" s="10">
        <v>62.1</v>
      </c>
      <c r="T130" s="6">
        <v>59</v>
      </c>
      <c r="U130" s="1" t="s">
        <v>489</v>
      </c>
      <c r="V130" s="1" t="s">
        <v>80</v>
      </c>
      <c r="W130" s="1" t="s">
        <v>81</v>
      </c>
      <c r="X130" s="1" t="s">
        <v>82</v>
      </c>
      <c r="Y130" s="1" t="s">
        <v>83</v>
      </c>
      <c r="Z130" s="1" t="s">
        <v>84</v>
      </c>
      <c r="AA130" s="1" t="s">
        <v>85</v>
      </c>
      <c r="AB130" s="1" t="s">
        <v>86</v>
      </c>
      <c r="AC130" s="1" t="s">
        <v>87</v>
      </c>
      <c r="AD130" s="1" t="s">
        <v>88</v>
      </c>
      <c r="AE130" s="1" t="s">
        <v>105</v>
      </c>
      <c r="AF130" s="1" t="s">
        <v>90</v>
      </c>
      <c r="AG130" s="1" t="s">
        <v>0</v>
      </c>
      <c r="AH130" s="1" t="s">
        <v>91</v>
      </c>
      <c r="AI130" s="1" t="s">
        <v>96</v>
      </c>
      <c r="AJ130" s="8">
        <v>1.01</v>
      </c>
      <c r="AK130" s="1" t="s">
        <v>93</v>
      </c>
      <c r="AL130" s="8">
        <v>41.8</v>
      </c>
      <c r="AM130" s="8">
        <v>44.5</v>
      </c>
      <c r="AN130" s="8">
        <v>34</v>
      </c>
      <c r="AO130" s="8">
        <v>14</v>
      </c>
      <c r="AP130" s="1" t="s">
        <v>383</v>
      </c>
      <c r="AQ130" s="1" t="s">
        <v>159</v>
      </c>
      <c r="AR130" s="1" t="s">
        <v>96</v>
      </c>
      <c r="AS130" s="1" t="s">
        <v>0</v>
      </c>
      <c r="AT130" s="1" t="s">
        <v>78</v>
      </c>
      <c r="AU130" s="8">
        <v>4</v>
      </c>
      <c r="AV130" s="1" t="s">
        <v>96</v>
      </c>
      <c r="AW130" s="7" t="s">
        <v>97</v>
      </c>
      <c r="AX130" s="1" t="s">
        <v>96</v>
      </c>
      <c r="AY130" s="1" t="s">
        <v>490</v>
      </c>
    </row>
    <row r="131" spans="1:51" x14ac:dyDescent="0.25">
      <c r="A131" s="6">
        <v>126</v>
      </c>
      <c r="B131" s="7" t="s">
        <v>70</v>
      </c>
      <c r="C131" s="1" t="s">
        <v>491</v>
      </c>
      <c r="D131" s="1" t="s">
        <v>72</v>
      </c>
      <c r="E131" s="1" t="s">
        <v>73</v>
      </c>
      <c r="F131" s="8">
        <v>3.91</v>
      </c>
      <c r="G131" s="1" t="s">
        <v>149</v>
      </c>
      <c r="H131" s="1" t="s">
        <v>137</v>
      </c>
      <c r="I131" s="1" t="s">
        <v>76</v>
      </c>
      <c r="J131" s="9">
        <v>24000</v>
      </c>
      <c r="K131" s="9">
        <v>93840</v>
      </c>
      <c r="L131" s="8">
        <v>-37.65</v>
      </c>
      <c r="M131" s="8">
        <v>14964</v>
      </c>
      <c r="N131" s="8">
        <v>58509.24</v>
      </c>
      <c r="O131" s="1" t="s">
        <v>77</v>
      </c>
      <c r="P131" s="1" t="s">
        <v>77</v>
      </c>
      <c r="Q131" s="1" t="s">
        <v>77</v>
      </c>
      <c r="R131" s="1" t="s">
        <v>156</v>
      </c>
      <c r="S131" s="10">
        <v>61.6</v>
      </c>
      <c r="T131" s="6">
        <v>59</v>
      </c>
      <c r="U131" s="1" t="s">
        <v>492</v>
      </c>
      <c r="V131" s="1" t="s">
        <v>80</v>
      </c>
      <c r="W131" s="1" t="s">
        <v>104</v>
      </c>
      <c r="X131" s="1" t="s">
        <v>101</v>
      </c>
      <c r="Y131" s="1" t="s">
        <v>197</v>
      </c>
      <c r="Z131" s="1" t="s">
        <v>84</v>
      </c>
      <c r="AA131" s="1" t="s">
        <v>85</v>
      </c>
      <c r="AB131" s="1" t="s">
        <v>86</v>
      </c>
      <c r="AC131" s="1" t="s">
        <v>87</v>
      </c>
      <c r="AD131" s="1" t="s">
        <v>88</v>
      </c>
      <c r="AE131" s="1" t="s">
        <v>89</v>
      </c>
      <c r="AF131" s="1" t="s">
        <v>90</v>
      </c>
      <c r="AG131" s="1" t="s">
        <v>0</v>
      </c>
      <c r="AH131" s="1" t="s">
        <v>91</v>
      </c>
      <c r="AI131" s="1" t="s">
        <v>96</v>
      </c>
      <c r="AJ131" s="8">
        <v>1.01</v>
      </c>
      <c r="AK131" s="1" t="s">
        <v>106</v>
      </c>
      <c r="AL131" s="8">
        <v>40.6</v>
      </c>
      <c r="AM131" s="8">
        <v>43</v>
      </c>
      <c r="AN131" s="8">
        <v>36</v>
      </c>
      <c r="AO131" s="8">
        <v>15</v>
      </c>
      <c r="AP131" s="1" t="s">
        <v>493</v>
      </c>
      <c r="AQ131" s="1" t="s">
        <v>96</v>
      </c>
      <c r="AR131" s="1" t="s">
        <v>96</v>
      </c>
      <c r="AS131" s="1" t="s">
        <v>160</v>
      </c>
      <c r="AT131" s="1" t="s">
        <v>78</v>
      </c>
      <c r="AU131" s="8">
        <v>4</v>
      </c>
      <c r="AV131" s="1" t="s">
        <v>96</v>
      </c>
      <c r="AW131" s="7" t="s">
        <v>97</v>
      </c>
      <c r="AX131" s="7" t="s">
        <v>68</v>
      </c>
      <c r="AY131" s="1" t="s">
        <v>490</v>
      </c>
    </row>
    <row r="132" spans="1:51" x14ac:dyDescent="0.25">
      <c r="A132" s="6">
        <v>127</v>
      </c>
      <c r="B132" s="7" t="s">
        <v>70</v>
      </c>
      <c r="C132" s="1" t="s">
        <v>494</v>
      </c>
      <c r="D132" s="1" t="s">
        <v>72</v>
      </c>
      <c r="E132" s="1" t="s">
        <v>73</v>
      </c>
      <c r="F132" s="8">
        <v>3.5</v>
      </c>
      <c r="G132" s="1" t="s">
        <v>149</v>
      </c>
      <c r="H132" s="1" t="s">
        <v>137</v>
      </c>
      <c r="I132" s="1" t="s">
        <v>76</v>
      </c>
      <c r="J132" s="9">
        <v>24000</v>
      </c>
      <c r="K132" s="9">
        <v>84000</v>
      </c>
      <c r="L132" s="8">
        <v>-27.23</v>
      </c>
      <c r="M132" s="8">
        <v>17464.8</v>
      </c>
      <c r="N132" s="8">
        <v>61126.8</v>
      </c>
      <c r="O132" s="1" t="s">
        <v>77</v>
      </c>
      <c r="P132" s="1" t="s">
        <v>77</v>
      </c>
      <c r="Q132" s="1" t="s">
        <v>77</v>
      </c>
      <c r="R132" s="1" t="s">
        <v>78</v>
      </c>
      <c r="S132" s="10">
        <v>62.2</v>
      </c>
      <c r="T132" s="6">
        <v>57</v>
      </c>
      <c r="U132" s="1" t="s">
        <v>495</v>
      </c>
      <c r="V132" s="1" t="s">
        <v>80</v>
      </c>
      <c r="W132" s="1" t="s">
        <v>123</v>
      </c>
      <c r="X132" s="1" t="s">
        <v>101</v>
      </c>
      <c r="Y132" s="1" t="s">
        <v>83</v>
      </c>
      <c r="Z132" s="1" t="s">
        <v>243</v>
      </c>
      <c r="AA132" s="1" t="s">
        <v>85</v>
      </c>
      <c r="AB132" s="1" t="s">
        <v>124</v>
      </c>
      <c r="AC132" s="1" t="s">
        <v>114</v>
      </c>
      <c r="AD132" s="1" t="s">
        <v>88</v>
      </c>
      <c r="AE132" s="1" t="s">
        <v>89</v>
      </c>
      <c r="AF132" s="1" t="s">
        <v>90</v>
      </c>
      <c r="AG132" s="1" t="s">
        <v>0</v>
      </c>
      <c r="AH132" s="1" t="s">
        <v>91</v>
      </c>
      <c r="AI132" s="1" t="s">
        <v>96</v>
      </c>
      <c r="AJ132" s="8">
        <v>1.01</v>
      </c>
      <c r="AK132" s="1" t="s">
        <v>106</v>
      </c>
      <c r="AL132" s="8">
        <v>40.6</v>
      </c>
      <c r="AM132" s="8">
        <v>42.5</v>
      </c>
      <c r="AN132" s="8">
        <v>36.5</v>
      </c>
      <c r="AO132" s="8">
        <v>16</v>
      </c>
      <c r="AP132" s="1" t="s">
        <v>496</v>
      </c>
      <c r="AQ132" s="1" t="s">
        <v>128</v>
      </c>
      <c r="AR132" s="1" t="s">
        <v>96</v>
      </c>
      <c r="AS132" s="1" t="s">
        <v>0</v>
      </c>
      <c r="AT132" s="1" t="s">
        <v>78</v>
      </c>
      <c r="AU132" s="8">
        <v>3.5</v>
      </c>
      <c r="AV132" s="1" t="s">
        <v>96</v>
      </c>
      <c r="AW132" s="7" t="s">
        <v>97</v>
      </c>
      <c r="AX132" s="7" t="s">
        <v>68</v>
      </c>
      <c r="AY132" s="1" t="s">
        <v>490</v>
      </c>
    </row>
    <row r="133" spans="1:51" x14ac:dyDescent="0.25">
      <c r="A133" s="6">
        <v>128</v>
      </c>
      <c r="B133" s="7" t="s">
        <v>70</v>
      </c>
      <c r="C133" s="1" t="s">
        <v>497</v>
      </c>
      <c r="D133" s="1" t="s">
        <v>72</v>
      </c>
      <c r="E133" s="1" t="s">
        <v>73</v>
      </c>
      <c r="F133" s="8">
        <v>3.6</v>
      </c>
      <c r="G133" s="1" t="s">
        <v>181</v>
      </c>
      <c r="H133" s="1" t="s">
        <v>117</v>
      </c>
      <c r="I133" s="1" t="s">
        <v>76</v>
      </c>
      <c r="J133" s="9">
        <v>21000</v>
      </c>
      <c r="K133" s="9">
        <v>75600</v>
      </c>
      <c r="L133" s="8">
        <v>-30.27</v>
      </c>
      <c r="M133" s="8">
        <v>14643.3</v>
      </c>
      <c r="N133" s="8">
        <v>52715.88</v>
      </c>
      <c r="O133" s="1" t="s">
        <v>77</v>
      </c>
      <c r="P133" s="1" t="s">
        <v>77</v>
      </c>
      <c r="Q133" s="1" t="s">
        <v>77</v>
      </c>
      <c r="R133" s="1" t="s">
        <v>78</v>
      </c>
      <c r="S133" s="10">
        <v>62.6</v>
      </c>
      <c r="T133" s="6">
        <v>58</v>
      </c>
      <c r="U133" s="1" t="s">
        <v>498</v>
      </c>
      <c r="V133" s="1" t="s">
        <v>80</v>
      </c>
      <c r="W133" s="1" t="s">
        <v>178</v>
      </c>
      <c r="X133" s="1" t="s">
        <v>101</v>
      </c>
      <c r="Y133" s="1" t="s">
        <v>83</v>
      </c>
      <c r="Z133" s="1" t="s">
        <v>84</v>
      </c>
      <c r="AA133" s="1" t="s">
        <v>85</v>
      </c>
      <c r="AB133" s="1" t="s">
        <v>103</v>
      </c>
      <c r="AC133" s="1" t="s">
        <v>104</v>
      </c>
      <c r="AD133" s="1" t="s">
        <v>88</v>
      </c>
      <c r="AE133" s="1" t="s">
        <v>192</v>
      </c>
      <c r="AF133" s="1" t="s">
        <v>90</v>
      </c>
      <c r="AG133" s="1" t="s">
        <v>0</v>
      </c>
      <c r="AH133" s="1" t="s">
        <v>125</v>
      </c>
      <c r="AI133" s="1" t="s">
        <v>96</v>
      </c>
      <c r="AJ133" s="8">
        <v>1.01</v>
      </c>
      <c r="AK133" s="1" t="s">
        <v>93</v>
      </c>
      <c r="AL133" s="8">
        <v>41.2</v>
      </c>
      <c r="AM133" s="8">
        <v>43.5</v>
      </c>
      <c r="AN133" s="8">
        <v>35.5</v>
      </c>
      <c r="AO133" s="8">
        <v>15</v>
      </c>
      <c r="AP133" s="1" t="s">
        <v>189</v>
      </c>
      <c r="AQ133" s="1" t="s">
        <v>292</v>
      </c>
      <c r="AR133" s="1" t="s">
        <v>96</v>
      </c>
      <c r="AS133" s="1" t="s">
        <v>0</v>
      </c>
      <c r="AT133" s="1" t="s">
        <v>78</v>
      </c>
      <c r="AU133" s="8">
        <v>4</v>
      </c>
      <c r="AV133" s="1" t="s">
        <v>96</v>
      </c>
      <c r="AW133" s="7" t="s">
        <v>97</v>
      </c>
      <c r="AX133" s="7" t="s">
        <v>68</v>
      </c>
      <c r="AY133" s="1" t="s">
        <v>490</v>
      </c>
    </row>
    <row r="134" spans="1:51" x14ac:dyDescent="0.25">
      <c r="A134" s="6">
        <v>129</v>
      </c>
      <c r="B134" s="7" t="s">
        <v>70</v>
      </c>
      <c r="C134" s="1" t="s">
        <v>499</v>
      </c>
      <c r="D134" s="1" t="s">
        <v>72</v>
      </c>
      <c r="E134" s="1" t="s">
        <v>73</v>
      </c>
      <c r="F134" s="8">
        <v>3.5</v>
      </c>
      <c r="G134" s="1" t="s">
        <v>211</v>
      </c>
      <c r="H134" s="1" t="s">
        <v>137</v>
      </c>
      <c r="I134" s="1" t="s">
        <v>76</v>
      </c>
      <c r="J134" s="9">
        <v>16000</v>
      </c>
      <c r="K134" s="9">
        <v>56000</v>
      </c>
      <c r="L134" s="8">
        <v>-20.31</v>
      </c>
      <c r="M134" s="8">
        <v>12750.4</v>
      </c>
      <c r="N134" s="8">
        <v>44626.4</v>
      </c>
      <c r="O134" s="1" t="s">
        <v>77</v>
      </c>
      <c r="P134" s="1" t="s">
        <v>77</v>
      </c>
      <c r="Q134" s="1" t="s">
        <v>77</v>
      </c>
      <c r="R134" s="1" t="s">
        <v>78</v>
      </c>
      <c r="S134" s="10">
        <v>60.7</v>
      </c>
      <c r="T134" s="6">
        <v>60</v>
      </c>
      <c r="U134" s="1" t="s">
        <v>500</v>
      </c>
      <c r="V134" s="1" t="s">
        <v>80</v>
      </c>
      <c r="W134" s="1" t="s">
        <v>123</v>
      </c>
      <c r="X134" s="1" t="s">
        <v>101</v>
      </c>
      <c r="Y134" s="1" t="s">
        <v>197</v>
      </c>
      <c r="Z134" s="1" t="s">
        <v>243</v>
      </c>
      <c r="AA134" s="1" t="s">
        <v>85</v>
      </c>
      <c r="AB134" s="1" t="s">
        <v>124</v>
      </c>
      <c r="AC134" s="1" t="s">
        <v>114</v>
      </c>
      <c r="AD134" s="1" t="s">
        <v>88</v>
      </c>
      <c r="AE134" s="1" t="s">
        <v>192</v>
      </c>
      <c r="AF134" s="1" t="s">
        <v>90</v>
      </c>
      <c r="AG134" s="1" t="s">
        <v>78</v>
      </c>
      <c r="AH134" s="1" t="s">
        <v>213</v>
      </c>
      <c r="AI134" s="1" t="s">
        <v>214</v>
      </c>
      <c r="AJ134" s="8">
        <v>1</v>
      </c>
      <c r="AK134" s="1" t="s">
        <v>93</v>
      </c>
      <c r="AL134" s="8">
        <v>41.6</v>
      </c>
      <c r="AM134" s="8">
        <v>44.5</v>
      </c>
      <c r="AN134" s="8">
        <v>32</v>
      </c>
      <c r="AO134" s="8">
        <v>12.5</v>
      </c>
      <c r="AP134" s="1" t="s">
        <v>501</v>
      </c>
      <c r="AQ134" s="1" t="s">
        <v>397</v>
      </c>
      <c r="AR134" s="1" t="s">
        <v>96</v>
      </c>
      <c r="AS134" s="1" t="s">
        <v>0</v>
      </c>
      <c r="AT134" s="1" t="s">
        <v>78</v>
      </c>
      <c r="AU134" s="8">
        <v>4</v>
      </c>
      <c r="AV134" s="1" t="s">
        <v>96</v>
      </c>
      <c r="AW134" s="7" t="s">
        <v>97</v>
      </c>
      <c r="AX134" s="7" t="s">
        <v>68</v>
      </c>
      <c r="AY134" s="1" t="s">
        <v>490</v>
      </c>
    </row>
    <row r="135" spans="1:51" x14ac:dyDescent="0.25">
      <c r="A135" s="6">
        <v>130</v>
      </c>
      <c r="B135" s="7" t="s">
        <v>70</v>
      </c>
      <c r="C135" s="1" t="s">
        <v>502</v>
      </c>
      <c r="D135" s="1" t="s">
        <v>72</v>
      </c>
      <c r="E135" s="1" t="s">
        <v>73</v>
      </c>
      <c r="F135" s="8">
        <v>4.41</v>
      </c>
      <c r="G135" s="1" t="s">
        <v>149</v>
      </c>
      <c r="H135" s="1" t="s">
        <v>117</v>
      </c>
      <c r="I135" s="1" t="s">
        <v>76</v>
      </c>
      <c r="J135" s="9">
        <v>36500</v>
      </c>
      <c r="K135" s="9">
        <v>160965</v>
      </c>
      <c r="L135" s="8">
        <v>-30</v>
      </c>
      <c r="M135" s="8">
        <v>25550</v>
      </c>
      <c r="N135" s="8">
        <v>112675.5</v>
      </c>
      <c r="O135" s="1" t="s">
        <v>77</v>
      </c>
      <c r="P135" s="1" t="s">
        <v>77</v>
      </c>
      <c r="Q135" s="1" t="s">
        <v>77</v>
      </c>
      <c r="R135" s="1" t="s">
        <v>117</v>
      </c>
      <c r="S135" s="10">
        <v>62.3</v>
      </c>
      <c r="T135" s="6">
        <v>57</v>
      </c>
      <c r="U135" s="1" t="s">
        <v>503</v>
      </c>
      <c r="V135" s="1" t="s">
        <v>80</v>
      </c>
      <c r="W135" s="1" t="s">
        <v>81</v>
      </c>
      <c r="X135" s="1" t="s">
        <v>104</v>
      </c>
      <c r="Y135" s="1" t="s">
        <v>83</v>
      </c>
      <c r="Z135" s="1" t="s">
        <v>84</v>
      </c>
      <c r="AA135" s="1" t="s">
        <v>85</v>
      </c>
      <c r="AB135" s="1" t="s">
        <v>86</v>
      </c>
      <c r="AC135" s="1" t="s">
        <v>87</v>
      </c>
      <c r="AD135" s="1" t="s">
        <v>88</v>
      </c>
      <c r="AE135" s="1" t="s">
        <v>89</v>
      </c>
      <c r="AF135" s="1" t="s">
        <v>90</v>
      </c>
      <c r="AG135" s="1" t="s">
        <v>0</v>
      </c>
      <c r="AH135" s="1" t="s">
        <v>91</v>
      </c>
      <c r="AI135" s="1" t="s">
        <v>96</v>
      </c>
      <c r="AJ135" s="8">
        <v>1.01</v>
      </c>
      <c r="AK135" s="1" t="s">
        <v>93</v>
      </c>
      <c r="AL135" s="8">
        <v>40.6</v>
      </c>
      <c r="AM135" s="8">
        <v>43</v>
      </c>
      <c r="AN135" s="8">
        <v>36.5</v>
      </c>
      <c r="AO135" s="8">
        <v>16</v>
      </c>
      <c r="AP135" s="1" t="s">
        <v>504</v>
      </c>
      <c r="AQ135" s="1" t="s">
        <v>120</v>
      </c>
      <c r="AR135" s="1" t="s">
        <v>96</v>
      </c>
      <c r="AS135" s="1" t="s">
        <v>0</v>
      </c>
      <c r="AT135" s="1" t="s">
        <v>78</v>
      </c>
      <c r="AU135" s="8">
        <v>3.5</v>
      </c>
      <c r="AV135" s="1" t="s">
        <v>96</v>
      </c>
      <c r="AW135" s="7" t="s">
        <v>97</v>
      </c>
      <c r="AX135" s="7" t="s">
        <v>68</v>
      </c>
      <c r="AY135" s="1" t="s">
        <v>505</v>
      </c>
    </row>
    <row r="136" spans="1:51" x14ac:dyDescent="0.25">
      <c r="A136" s="6">
        <v>131</v>
      </c>
      <c r="B136" s="7" t="s">
        <v>70</v>
      </c>
      <c r="C136" s="1" t="s">
        <v>506</v>
      </c>
      <c r="D136" s="1" t="s">
        <v>72</v>
      </c>
      <c r="E136" s="1" t="s">
        <v>73</v>
      </c>
      <c r="F136" s="8">
        <v>5.01</v>
      </c>
      <c r="G136" s="1" t="s">
        <v>149</v>
      </c>
      <c r="H136" s="1" t="s">
        <v>75</v>
      </c>
      <c r="I136" s="1" t="s">
        <v>76</v>
      </c>
      <c r="J136" s="9">
        <v>55500</v>
      </c>
      <c r="K136" s="9">
        <v>278055</v>
      </c>
      <c r="L136" s="8">
        <v>-45.52</v>
      </c>
      <c r="M136" s="8">
        <v>30236.4</v>
      </c>
      <c r="N136" s="8">
        <v>151484.36</v>
      </c>
      <c r="O136" s="1" t="s">
        <v>77</v>
      </c>
      <c r="P136" s="1" t="s">
        <v>77</v>
      </c>
      <c r="Q136" s="1" t="s">
        <v>77</v>
      </c>
      <c r="R136" s="1" t="s">
        <v>117</v>
      </c>
      <c r="S136" s="10">
        <v>61.4</v>
      </c>
      <c r="T136" s="6">
        <v>59</v>
      </c>
      <c r="U136" s="1" t="s">
        <v>507</v>
      </c>
      <c r="V136" s="1" t="s">
        <v>80</v>
      </c>
      <c r="W136" s="1" t="s">
        <v>123</v>
      </c>
      <c r="X136" s="1" t="s">
        <v>101</v>
      </c>
      <c r="Y136" s="1" t="s">
        <v>83</v>
      </c>
      <c r="Z136" s="1" t="s">
        <v>84</v>
      </c>
      <c r="AA136" s="1" t="s">
        <v>85</v>
      </c>
      <c r="AB136" s="1" t="s">
        <v>86</v>
      </c>
      <c r="AC136" s="1" t="s">
        <v>104</v>
      </c>
      <c r="AD136" s="1" t="s">
        <v>88</v>
      </c>
      <c r="AE136" s="1" t="s">
        <v>89</v>
      </c>
      <c r="AF136" s="1" t="s">
        <v>90</v>
      </c>
      <c r="AG136" s="1" t="s">
        <v>0</v>
      </c>
      <c r="AH136" s="1" t="s">
        <v>508</v>
      </c>
      <c r="AI136" s="1" t="s">
        <v>96</v>
      </c>
      <c r="AJ136" s="8">
        <v>1</v>
      </c>
      <c r="AK136" s="1" t="s">
        <v>93</v>
      </c>
      <c r="AL136" s="8">
        <v>41.6</v>
      </c>
      <c r="AM136" s="8">
        <v>44</v>
      </c>
      <c r="AN136" s="8">
        <v>33.5</v>
      </c>
      <c r="AO136" s="8">
        <v>13.5</v>
      </c>
      <c r="AP136" s="1" t="s">
        <v>509</v>
      </c>
      <c r="AQ136" s="1" t="s">
        <v>128</v>
      </c>
      <c r="AR136" s="1" t="s">
        <v>96</v>
      </c>
      <c r="AS136" s="1" t="s">
        <v>0</v>
      </c>
      <c r="AT136" s="1" t="s">
        <v>78</v>
      </c>
      <c r="AU136" s="8">
        <v>3.5</v>
      </c>
      <c r="AV136" s="1" t="s">
        <v>96</v>
      </c>
      <c r="AW136" s="7" t="s">
        <v>97</v>
      </c>
      <c r="AX136" s="7" t="s">
        <v>68</v>
      </c>
      <c r="AY136" s="1" t="s">
        <v>510</v>
      </c>
    </row>
    <row r="137" spans="1:51" x14ac:dyDescent="0.25">
      <c r="A137" s="6">
        <v>132</v>
      </c>
      <c r="B137" s="7" t="s">
        <v>70</v>
      </c>
      <c r="C137" s="1" t="s">
        <v>511</v>
      </c>
      <c r="D137" s="1" t="s">
        <v>72</v>
      </c>
      <c r="E137" s="1" t="s">
        <v>73</v>
      </c>
      <c r="F137" s="8">
        <v>5.01</v>
      </c>
      <c r="G137" s="1" t="s">
        <v>211</v>
      </c>
      <c r="H137" s="1" t="s">
        <v>75</v>
      </c>
      <c r="I137" s="1" t="s">
        <v>76</v>
      </c>
      <c r="J137" s="9">
        <v>30500</v>
      </c>
      <c r="K137" s="9">
        <v>152805</v>
      </c>
      <c r="L137" s="8">
        <v>-44.58</v>
      </c>
      <c r="M137" s="8">
        <v>16903.1</v>
      </c>
      <c r="N137" s="8">
        <v>84684.53</v>
      </c>
      <c r="O137" s="1" t="s">
        <v>77</v>
      </c>
      <c r="P137" s="1" t="s">
        <v>77</v>
      </c>
      <c r="Q137" s="1" t="s">
        <v>77</v>
      </c>
      <c r="R137" s="1" t="s">
        <v>117</v>
      </c>
      <c r="S137" s="10">
        <v>61.8</v>
      </c>
      <c r="T137" s="6">
        <v>59</v>
      </c>
      <c r="U137" s="1" t="s">
        <v>512</v>
      </c>
      <c r="V137" s="1" t="s">
        <v>80</v>
      </c>
      <c r="W137" s="1" t="s">
        <v>123</v>
      </c>
      <c r="X137" s="1" t="s">
        <v>441</v>
      </c>
      <c r="Y137" s="1" t="s">
        <v>83</v>
      </c>
      <c r="Z137" s="1" t="s">
        <v>84</v>
      </c>
      <c r="AA137" s="1" t="s">
        <v>85</v>
      </c>
      <c r="AB137" s="1" t="s">
        <v>103</v>
      </c>
      <c r="AC137" s="1" t="s">
        <v>87</v>
      </c>
      <c r="AD137" s="1" t="s">
        <v>88</v>
      </c>
      <c r="AE137" s="1" t="s">
        <v>89</v>
      </c>
      <c r="AF137" s="1" t="s">
        <v>90</v>
      </c>
      <c r="AG137" s="1" t="s">
        <v>0</v>
      </c>
      <c r="AH137" s="1" t="s">
        <v>91</v>
      </c>
      <c r="AI137" s="1" t="s">
        <v>96</v>
      </c>
      <c r="AJ137" s="8">
        <v>1.01</v>
      </c>
      <c r="AK137" s="1" t="s">
        <v>93</v>
      </c>
      <c r="AL137" s="8">
        <v>41.8</v>
      </c>
      <c r="AM137" s="8">
        <v>44.5</v>
      </c>
      <c r="AN137" s="8">
        <v>33.5</v>
      </c>
      <c r="AO137" s="8">
        <v>13.5</v>
      </c>
      <c r="AP137" s="1" t="s">
        <v>513</v>
      </c>
      <c r="AQ137" s="1" t="s">
        <v>199</v>
      </c>
      <c r="AR137" s="1" t="s">
        <v>96</v>
      </c>
      <c r="AS137" s="1" t="s">
        <v>0</v>
      </c>
      <c r="AT137" s="1" t="s">
        <v>78</v>
      </c>
      <c r="AU137" s="8">
        <v>4</v>
      </c>
      <c r="AV137" s="1" t="s">
        <v>96</v>
      </c>
      <c r="AW137" s="7" t="s">
        <v>97</v>
      </c>
      <c r="AX137" s="7" t="s">
        <v>68</v>
      </c>
      <c r="AY137" s="1" t="s">
        <v>510</v>
      </c>
    </row>
    <row r="138" spans="1:51" x14ac:dyDescent="0.25">
      <c r="A138" s="6">
        <v>133</v>
      </c>
      <c r="B138" s="7" t="s">
        <v>70</v>
      </c>
      <c r="C138" s="1" t="s">
        <v>514</v>
      </c>
      <c r="D138" s="1" t="s">
        <v>72</v>
      </c>
      <c r="E138" s="1" t="s">
        <v>73</v>
      </c>
      <c r="F138" s="8">
        <v>10.01</v>
      </c>
      <c r="G138" s="1" t="s">
        <v>74</v>
      </c>
      <c r="H138" s="1" t="s">
        <v>137</v>
      </c>
      <c r="I138" s="1" t="s">
        <v>76</v>
      </c>
      <c r="J138" s="9">
        <v>75500</v>
      </c>
      <c r="K138" s="9">
        <v>755755</v>
      </c>
      <c r="L138" s="8">
        <v>-48.54</v>
      </c>
      <c r="M138" s="8">
        <v>38852.3</v>
      </c>
      <c r="N138" s="8">
        <v>388911.52</v>
      </c>
      <c r="O138" s="1" t="s">
        <v>77</v>
      </c>
      <c r="P138" s="1" t="s">
        <v>77</v>
      </c>
      <c r="Q138" s="1" t="s">
        <v>77</v>
      </c>
      <c r="R138" s="1" t="s">
        <v>156</v>
      </c>
      <c r="S138" s="10">
        <v>62.8</v>
      </c>
      <c r="T138" s="6">
        <v>59</v>
      </c>
      <c r="U138" s="1" t="s">
        <v>515</v>
      </c>
      <c r="V138" s="1" t="s">
        <v>80</v>
      </c>
      <c r="W138" s="1" t="s">
        <v>81</v>
      </c>
      <c r="X138" s="1" t="s">
        <v>82</v>
      </c>
      <c r="Y138" s="1" t="s">
        <v>83</v>
      </c>
      <c r="Z138" s="1" t="s">
        <v>84</v>
      </c>
      <c r="AA138" s="1" t="s">
        <v>85</v>
      </c>
      <c r="AB138" s="1" t="s">
        <v>103</v>
      </c>
      <c r="AC138" s="1" t="s">
        <v>104</v>
      </c>
      <c r="AD138" s="1" t="s">
        <v>88</v>
      </c>
      <c r="AE138" s="1" t="s">
        <v>105</v>
      </c>
      <c r="AF138" s="1" t="s">
        <v>90</v>
      </c>
      <c r="AG138" s="1" t="s">
        <v>0</v>
      </c>
      <c r="AH138" s="1" t="s">
        <v>91</v>
      </c>
      <c r="AI138" s="1" t="s">
        <v>96</v>
      </c>
      <c r="AJ138" s="8">
        <v>1.01</v>
      </c>
      <c r="AK138" s="1" t="s">
        <v>93</v>
      </c>
      <c r="AL138" s="8">
        <v>41.6</v>
      </c>
      <c r="AM138" s="8">
        <v>44.5</v>
      </c>
      <c r="AN138" s="8">
        <v>33.5</v>
      </c>
      <c r="AO138" s="8">
        <v>14</v>
      </c>
      <c r="AP138" s="1" t="s">
        <v>516</v>
      </c>
      <c r="AQ138" s="1" t="s">
        <v>159</v>
      </c>
      <c r="AR138" s="1" t="s">
        <v>96</v>
      </c>
      <c r="AS138" s="1" t="s">
        <v>160</v>
      </c>
      <c r="AT138" s="1" t="s">
        <v>78</v>
      </c>
      <c r="AU138" s="8">
        <v>4.5</v>
      </c>
      <c r="AV138" s="1" t="s">
        <v>96</v>
      </c>
      <c r="AW138" s="7" t="s">
        <v>97</v>
      </c>
      <c r="AX138" s="7" t="s">
        <v>68</v>
      </c>
      <c r="AY138" s="1" t="s">
        <v>517</v>
      </c>
    </row>
    <row r="141" spans="2:17" x14ac:dyDescent="0.25">
      <c r="B141" s="12" t="s">
        <v>518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2:17" x14ac:dyDescent="0.25">
      <c r="B142" s="13" t="s">
        <v>519</v>
      </c>
      <c r="C142" s="13"/>
      <c r="D142" s="13"/>
      <c r="E142" s="13"/>
      <c r="F142" s="13"/>
      <c r="G142" s="13"/>
      <c r="H142" s="13"/>
      <c r="K142" s="13" t="s">
        <v>43</v>
      </c>
      <c r="L142" s="13"/>
      <c r="M142" s="13"/>
      <c r="N142" s="13"/>
      <c r="O142" s="13"/>
      <c r="P142" s="13"/>
      <c r="Q142" s="13"/>
    </row>
    <row r="143" spans="2:17" x14ac:dyDescent="0.25">
      <c r="B143" s="14" t="s">
        <v>519</v>
      </c>
      <c r="C143" s="14" t="s">
        <v>520</v>
      </c>
      <c r="D143" s="14" t="s">
        <v>521</v>
      </c>
      <c r="E143" s="14" t="s">
        <v>522</v>
      </c>
      <c r="F143" s="14" t="s">
        <v>6</v>
      </c>
      <c r="G143" s="14" t="s">
        <v>523</v>
      </c>
      <c r="H143" s="14" t="s">
        <v>524</v>
      </c>
      <c r="K143" s="14" t="s">
        <v>43</v>
      </c>
      <c r="L143" s="14" t="s">
        <v>520</v>
      </c>
      <c r="M143" s="14" t="s">
        <v>521</v>
      </c>
      <c r="N143" s="14" t="s">
        <v>522</v>
      </c>
      <c r="O143" s="14" t="s">
        <v>6</v>
      </c>
      <c r="P143" s="14" t="s">
        <v>523</v>
      </c>
      <c r="Q143" s="14" t="s">
        <v>524</v>
      </c>
    </row>
    <row r="144" spans="2:17" x14ac:dyDescent="0.25">
      <c r="B144" s="14" t="s">
        <v>98</v>
      </c>
      <c r="C144" s="13">
        <f>SUMPRODUCT(SUBTOTAL(3,OFFSET($AY$6:$AY$139,ROW($AY$6:$AY$139)-MIN(ROW($AY$6:$AY$139)),,1)),--($AY$6:$AY$139=B144))</f>
      </c>
      <c r="D144" s="15">
        <f>C144/$C$154</f>
      </c>
      <c r="E144" s="13">
        <f>SUMPRODUCT(SUBTOTAL(3,OFFSET($AY$6:$AY$139,ROW($AY$6:$AY$139)-MIN(ROW($AY$6:$AY$139)),,1)),--($AY$6:$AY$139=B144),($F$6:$F$139))</f>
      </c>
      <c r="F144" s="13">
        <f>=IF(H144&gt;0,ROUND(SUM(((G144)/((H144*1)))*100),2)-100,)</f>
      </c>
      <c r="G144" s="13">
        <f>SUMPRODUCT(SUBTOTAL(3,OFFSET($AY$6:$AY$139,ROW($AY$6:$AY$139)-MIN(ROW($AY$6:$AY$139)),,1)),--($AY$6:$AY$139=B144),($N$6:$N$139))</f>
      </c>
      <c r="H144" s="13">
        <f>SUMPRODUCT(SUBTOTAL(3,OFFSET(AY$6:$AY139,ROW($AY$6:$AY$139)-MIN(ROW($AY$6:$AY$139)),,1)),--($AY$6:$AY$139=B144),($K$6:$K$139))</f>
      </c>
      <c r="K144" s="14" t="s">
        <v>73</v>
      </c>
      <c r="L144" s="13">
        <f>SUMPRODUCT(SUBTOTAL(3,OFFSET($E$6:$E$139,ROW($E$6:$E$139)-MIN(ROW($E$6:$E$139)),,1)),--($E$6:$E$139=K144))</f>
      </c>
      <c r="M144" s="15">
        <f>L144/$L$154</f>
      </c>
      <c r="N144" s="13">
        <f>SUMPRODUCT(SUBTOTAL(3,OFFSET($E$6:$E$139,ROW($E$6:$E$139)-MIN(ROW($E$6:$E$139)),,1)),--($E$6:$E$139=K144),($F$6:$F$139))</f>
      </c>
      <c r="O144" s="13">
        <f>=IF(Q144&gt;0,ROUND(SUM(((P144)/((Q144*1)))*100),2)-100,)</f>
      </c>
      <c r="P144" s="13">
        <f>SUMPRODUCT(SUBTOTAL(3,OFFSET($E$6:$E$139,ROW($E$6:$E$139)-MIN(ROW($E$6:$E$139)),,1)),--($E$6:$E$139=K144),($N$6:$N$139))</f>
      </c>
      <c r="Q144" s="13">
        <f>SUMPRODUCT(SUBTOTAL(3,OFFSET(E$6:$E139,ROW($E$6:$E$139)-MIN(ROW($E$6:$E$139)),,1)),--($E$6:$E$139=K144),($K$6:$K$139))</f>
      </c>
    </row>
    <row r="145" spans="2:17" x14ac:dyDescent="0.25">
      <c r="B145" s="14" t="s">
        <v>219</v>
      </c>
      <c r="C145" s="13">
        <f>SUMPRODUCT(SUBTOTAL(3,OFFSET($AY$6:$AY$139,ROW($AY$6:$AY$139)-MIN(ROW($AY$6:$AY$139)),,1)),--($AY$6:$AY$139=B145))</f>
      </c>
      <c r="D145" s="15">
        <f>C145/$C$154</f>
      </c>
      <c r="E145" s="13">
        <f>SUMPRODUCT(SUBTOTAL(3,OFFSET($AY$6:$AY$139,ROW($AY$6:$AY$139)-MIN(ROW($AY$6:$AY$139)),,1)),--($AY$6:$AY$139=B145),($F$6:$F$139))</f>
      </c>
      <c r="F145" s="13">
        <f>=IF(H145&gt;0,ROUND(SUM(((G145)/((H145*1)))*100),2)-100,)</f>
      </c>
      <c r="G145" s="13">
        <f>SUMPRODUCT(SUBTOTAL(3,OFFSET($AY$6:$AY$139,ROW($AY$6:$AY$139)-MIN(ROW($AY$6:$AY$139)),,1)),--($AY$6:$AY$139=B145),($N$6:$N$139))</f>
      </c>
      <c r="H145" s="13">
        <f>SUMPRODUCT(SUBTOTAL(3,OFFSET(AY$6:$AY139,ROW($AY$6:$AY$139)-MIN(ROW($AY$6:$AY$139)),,1)),--($AY$6:$AY$139=B145),($K$6:$K$139))</f>
      </c>
      <c r="K145" s="14"/>
      <c r="L145" s="13"/>
      <c r="M145" s="13"/>
      <c r="N145" s="13"/>
      <c r="O145" s="13"/>
      <c r="P145" s="13"/>
      <c r="Q145" s="13"/>
    </row>
    <row r="146" spans="2:17" x14ac:dyDescent="0.25">
      <c r="B146" s="14" t="s">
        <v>325</v>
      </c>
      <c r="C146" s="13">
        <f>SUMPRODUCT(SUBTOTAL(3,OFFSET($AY$6:$AY$139,ROW($AY$6:$AY$139)-MIN(ROW($AY$6:$AY$139)),,1)),--($AY$6:$AY$139=B146))</f>
      </c>
      <c r="D146" s="15">
        <f>C146/$C$154</f>
      </c>
      <c r="E146" s="13">
        <f>SUMPRODUCT(SUBTOTAL(3,OFFSET($AY$6:$AY$139,ROW($AY$6:$AY$139)-MIN(ROW($AY$6:$AY$139)),,1)),--($AY$6:$AY$139=B146),($F$6:$F$139))</f>
      </c>
      <c r="F146" s="13">
        <f>=IF(H146&gt;0,ROUND(SUM(((G146)/((H146*1)))*100),2)-100,)</f>
      </c>
      <c r="G146" s="13">
        <f>SUMPRODUCT(SUBTOTAL(3,OFFSET($AY$6:$AY$139,ROW($AY$6:$AY$139)-MIN(ROW($AY$6:$AY$139)),,1)),--($AY$6:$AY$139=B146),($N$6:$N$139))</f>
      </c>
      <c r="H146" s="13">
        <f>SUMPRODUCT(SUBTOTAL(3,OFFSET(AY$6:$AY139,ROW($AY$6:$AY$139)-MIN(ROW($AY$6:$AY$139)),,1)),--($AY$6:$AY$139=B146),($K$6:$K$139))</f>
      </c>
      <c r="K146" s="14"/>
      <c r="L146" s="13"/>
      <c r="M146" s="13"/>
      <c r="N146" s="13"/>
      <c r="O146" s="13"/>
      <c r="P146" s="13"/>
      <c r="Q146" s="13"/>
    </row>
    <row r="147" spans="2:17" x14ac:dyDescent="0.25">
      <c r="B147" s="14" t="s">
        <v>433</v>
      </c>
      <c r="C147" s="13">
        <f>SUMPRODUCT(SUBTOTAL(3,OFFSET($AY$6:$AY$139,ROW($AY$6:$AY$139)-MIN(ROW($AY$6:$AY$139)),,1)),--($AY$6:$AY$139=B147))</f>
      </c>
      <c r="D147" s="15">
        <f>C147/$C$154</f>
      </c>
      <c r="E147" s="13">
        <f>SUMPRODUCT(SUBTOTAL(3,OFFSET($AY$6:$AY$139,ROW($AY$6:$AY$139)-MIN(ROW($AY$6:$AY$139)),,1)),--($AY$6:$AY$139=B147),($F$6:$F$139))</f>
      </c>
      <c r="F147" s="13">
        <f>=IF(H147&gt;0,ROUND(SUM(((G147)/((H147*1)))*100),2)-100,)</f>
      </c>
      <c r="G147" s="13">
        <f>SUMPRODUCT(SUBTOTAL(3,OFFSET($AY$6:$AY$139,ROW($AY$6:$AY$139)-MIN(ROW($AY$6:$AY$139)),,1)),--($AY$6:$AY$139=B147),($N$6:$N$139))</f>
      </c>
      <c r="H147" s="13">
        <f>SUMPRODUCT(SUBTOTAL(3,OFFSET(AY$6:$AY139,ROW($AY$6:$AY$139)-MIN(ROW($AY$6:$AY$139)),,1)),--($AY$6:$AY$139=B147),($K$6:$K$139))</f>
      </c>
      <c r="K147" s="14"/>
      <c r="L147" s="13"/>
      <c r="M147" s="13"/>
      <c r="N147" s="13"/>
      <c r="O147" s="13"/>
      <c r="P147" s="13"/>
      <c r="Q147" s="13"/>
    </row>
    <row r="148" spans="2:17" x14ac:dyDescent="0.25">
      <c r="B148" s="14" t="s">
        <v>453</v>
      </c>
      <c r="C148" s="13">
        <f>SUMPRODUCT(SUBTOTAL(3,OFFSET($AY$6:$AY$139,ROW($AY$6:$AY$139)-MIN(ROW($AY$6:$AY$139)),,1)),--($AY$6:$AY$139=B148))</f>
      </c>
      <c r="D148" s="15">
        <f>C148/$C$154</f>
      </c>
      <c r="E148" s="13">
        <f>SUMPRODUCT(SUBTOTAL(3,OFFSET($AY$6:$AY$139,ROW($AY$6:$AY$139)-MIN(ROW($AY$6:$AY$139)),,1)),--($AY$6:$AY$139=B148),($F$6:$F$139))</f>
      </c>
      <c r="F148" s="13">
        <f>=IF(H148&gt;0,ROUND(SUM(((G148)/((H148*1)))*100),2)-100,)</f>
      </c>
      <c r="G148" s="13">
        <f>SUMPRODUCT(SUBTOTAL(3,OFFSET($AY$6:$AY$139,ROW($AY$6:$AY$139)-MIN(ROW($AY$6:$AY$139)),,1)),--($AY$6:$AY$139=B148),($N$6:$N$139))</f>
      </c>
      <c r="H148" s="13">
        <f>SUMPRODUCT(SUBTOTAL(3,OFFSET(AY$6:$AY139,ROW($AY$6:$AY$139)-MIN(ROW($AY$6:$AY$139)),,1)),--($AY$6:$AY$139=B148),($K$6:$K$139))</f>
      </c>
      <c r="K148" s="14"/>
      <c r="L148" s="13"/>
      <c r="M148" s="13"/>
      <c r="N148" s="13"/>
      <c r="O148" s="13"/>
      <c r="P148" s="13"/>
      <c r="Q148" s="13"/>
    </row>
    <row r="149" spans="2:17" x14ac:dyDescent="0.25">
      <c r="B149" s="14" t="s">
        <v>490</v>
      </c>
      <c r="C149" s="13">
        <f>SUMPRODUCT(SUBTOTAL(3,OFFSET($AY$6:$AY$139,ROW($AY$6:$AY$139)-MIN(ROW($AY$6:$AY$139)),,1)),--($AY$6:$AY$139=B149))</f>
      </c>
      <c r="D149" s="15">
        <f>C149/$C$154</f>
      </c>
      <c r="E149" s="13">
        <f>SUMPRODUCT(SUBTOTAL(3,OFFSET($AY$6:$AY$139,ROW($AY$6:$AY$139)-MIN(ROW($AY$6:$AY$139)),,1)),--($AY$6:$AY$139=B149),($F$6:$F$139))</f>
      </c>
      <c r="F149" s="13">
        <f>=IF(H149&gt;0,ROUND(SUM(((G149)/((H149*1)))*100),2)-100,)</f>
      </c>
      <c r="G149" s="13">
        <f>SUMPRODUCT(SUBTOTAL(3,OFFSET($AY$6:$AY$139,ROW($AY$6:$AY$139)-MIN(ROW($AY$6:$AY$139)),,1)),--($AY$6:$AY$139=B149),($N$6:$N$139))</f>
      </c>
      <c r="H149" s="13">
        <f>SUMPRODUCT(SUBTOTAL(3,OFFSET(AY$6:$AY139,ROW($AY$6:$AY$139)-MIN(ROW($AY$6:$AY$139)),,1)),--($AY$6:$AY$139=B149),($K$6:$K$139))</f>
      </c>
      <c r="K149" s="14"/>
      <c r="L149" s="13"/>
      <c r="M149" s="13"/>
      <c r="N149" s="13"/>
      <c r="O149" s="13"/>
      <c r="P149" s="13"/>
      <c r="Q149" s="13"/>
    </row>
    <row r="150" spans="2:17" x14ac:dyDescent="0.25">
      <c r="B150" s="14" t="s">
        <v>505</v>
      </c>
      <c r="C150" s="13">
        <f>SUMPRODUCT(SUBTOTAL(3,OFFSET($AY$6:$AY$139,ROW($AY$6:$AY$139)-MIN(ROW($AY$6:$AY$139)),,1)),--($AY$6:$AY$139=B150))</f>
      </c>
      <c r="D150" s="15">
        <f>C150/$C$154</f>
      </c>
      <c r="E150" s="13">
        <f>SUMPRODUCT(SUBTOTAL(3,OFFSET($AY$6:$AY$139,ROW($AY$6:$AY$139)-MIN(ROW($AY$6:$AY$139)),,1)),--($AY$6:$AY$139=B150),($F$6:$F$139))</f>
      </c>
      <c r="F150" s="13">
        <f>=IF(H150&gt;0,ROUND(SUM(((G150)/((H150*1)))*100),2)-100,)</f>
      </c>
      <c r="G150" s="13">
        <f>SUMPRODUCT(SUBTOTAL(3,OFFSET($AY$6:$AY$139,ROW($AY$6:$AY$139)-MIN(ROW($AY$6:$AY$139)),,1)),--($AY$6:$AY$139=B150),($N$6:$N$139))</f>
      </c>
      <c r="H150" s="13">
        <f>SUMPRODUCT(SUBTOTAL(3,OFFSET(AY$6:$AY139,ROW($AY$6:$AY$139)-MIN(ROW($AY$6:$AY$139)),,1)),--($AY$6:$AY$139=B150),($K$6:$K$139))</f>
      </c>
      <c r="K150" s="14"/>
      <c r="L150" s="13"/>
      <c r="M150" s="13"/>
      <c r="N150" s="13"/>
      <c r="O150" s="13"/>
      <c r="P150" s="13"/>
      <c r="Q150" s="13"/>
    </row>
    <row r="151" spans="2:17" x14ac:dyDescent="0.25">
      <c r="B151" s="14" t="s">
        <v>510</v>
      </c>
      <c r="C151" s="13">
        <f>SUMPRODUCT(SUBTOTAL(3,OFFSET($AY$6:$AY$139,ROW($AY$6:$AY$139)-MIN(ROW($AY$6:$AY$139)),,1)),--($AY$6:$AY$139=B151))</f>
      </c>
      <c r="D151" s="15">
        <f>C151/$C$154</f>
      </c>
      <c r="E151" s="13">
        <f>SUMPRODUCT(SUBTOTAL(3,OFFSET($AY$6:$AY$139,ROW($AY$6:$AY$139)-MIN(ROW($AY$6:$AY$139)),,1)),--($AY$6:$AY$139=B151),($F$6:$F$139))</f>
      </c>
      <c r="F151" s="13">
        <f>=IF(H151&gt;0,ROUND(SUM(((G151)/((H151*1)))*100),2)-100,)</f>
      </c>
      <c r="G151" s="13">
        <f>SUMPRODUCT(SUBTOTAL(3,OFFSET($AY$6:$AY$139,ROW($AY$6:$AY$139)-MIN(ROW($AY$6:$AY$139)),,1)),--($AY$6:$AY$139=B151),($N$6:$N$139))</f>
      </c>
      <c r="H151" s="13">
        <f>SUMPRODUCT(SUBTOTAL(3,OFFSET(AY$6:$AY139,ROW($AY$6:$AY$139)-MIN(ROW($AY$6:$AY$139)),,1)),--($AY$6:$AY$139=B151),($K$6:$K$139))</f>
      </c>
      <c r="K151" s="14"/>
      <c r="L151" s="13"/>
      <c r="M151" s="13"/>
      <c r="N151" s="13"/>
      <c r="O151" s="13"/>
      <c r="P151" s="13"/>
      <c r="Q151" s="13"/>
    </row>
    <row r="152" spans="2:17" x14ac:dyDescent="0.25">
      <c r="B152" s="14" t="s">
        <v>517</v>
      </c>
      <c r="C152" s="13">
        <f>SUMPRODUCT(SUBTOTAL(3,OFFSET($AY$6:$AY$139,ROW($AY$6:$AY$139)-MIN(ROW($AY$6:$AY$139)),,1)),--($AY$6:$AY$139=B152))</f>
      </c>
      <c r="D152" s="15">
        <f>C152/$C$154</f>
      </c>
      <c r="E152" s="13">
        <f>SUMPRODUCT(SUBTOTAL(3,OFFSET($AY$6:$AY$139,ROW($AY$6:$AY$139)-MIN(ROW($AY$6:$AY$139)),,1)),--($AY$6:$AY$139=B152),($F$6:$F$139))</f>
      </c>
      <c r="F152" s="13">
        <f>=IF(H152&gt;0,ROUND(SUM(((G152)/((H152*1)))*100),2)-100,)</f>
      </c>
      <c r="G152" s="13">
        <f>SUMPRODUCT(SUBTOTAL(3,OFFSET($AY$6:$AY$139,ROW($AY$6:$AY$139)-MIN(ROW($AY$6:$AY$139)),,1)),--($AY$6:$AY$139=B152),($N$6:$N$139))</f>
      </c>
      <c r="H152" s="13">
        <f>SUMPRODUCT(SUBTOTAL(3,OFFSET(AY$6:$AY139,ROW($AY$6:$AY$139)-MIN(ROW($AY$6:$AY$139)),,1)),--($AY$6:$AY$139=B152),($K$6:$K$139))</f>
      </c>
      <c r="K152" s="14"/>
      <c r="L152" s="13"/>
      <c r="M152" s="13"/>
      <c r="N152" s="13"/>
      <c r="O152" s="13"/>
      <c r="P152" s="13"/>
      <c r="Q152" s="13"/>
    </row>
    <row r="153" spans="2:17" x14ac:dyDescent="0.25">
      <c r="B153" s="14"/>
      <c r="C153" s="13"/>
      <c r="D153" s="13"/>
      <c r="E153" s="13"/>
      <c r="F153" s="13"/>
      <c r="G153" s="13"/>
      <c r="H153" s="13"/>
      <c r="K153" s="14"/>
      <c r="L153" s="13"/>
      <c r="M153" s="13"/>
      <c r="N153" s="13"/>
      <c r="O153" s="13"/>
      <c r="P153" s="13"/>
      <c r="Q153" s="13"/>
    </row>
    <row r="154" spans="2:17" x14ac:dyDescent="0.25">
      <c r="B154" s="14" t="s">
        <v>525</v>
      </c>
      <c r="C154" s="13">
        <f>SUM(C143:C153)</f>
      </c>
      <c r="D154" s="15">
        <f>SUM(D143:D153)</f>
      </c>
      <c r="E154" s="13">
        <f>SUM(E143:E153)</f>
      </c>
      <c r="F154" s="13">
        <f>AVERAGE(F143:F153)</f>
      </c>
      <c r="G154" s="13">
        <f>SUM(G143:G153)</f>
      </c>
      <c r="H154" s="13">
        <f>SUM(H143:H153)</f>
      </c>
      <c r="K154" s="14" t="s">
        <v>525</v>
      </c>
      <c r="L154" s="13">
        <f>SUM(L143:L153)</f>
      </c>
      <c r="M154" s="15">
        <f>SUM(M143:M153)</f>
      </c>
      <c r="N154" s="13">
        <f>SUM(N143:N153)</f>
      </c>
      <c r="O154" s="13">
        <f>AVERAGE(O143:O153)</f>
      </c>
      <c r="P154" s="13">
        <f>SUM(P143:P153)</f>
      </c>
      <c r="Q154" s="13">
        <f>SUM(Q143:Q153)</f>
      </c>
    </row>
    <row r="156" spans="2:17" x14ac:dyDescent="0.25">
      <c r="B156" s="13" t="s">
        <v>44</v>
      </c>
      <c r="C156" s="13"/>
      <c r="D156" s="13"/>
      <c r="E156" s="13"/>
      <c r="F156" s="13"/>
      <c r="G156" s="13"/>
      <c r="H156" s="13"/>
      <c r="K156" s="13" t="s">
        <v>45</v>
      </c>
      <c r="L156" s="13"/>
      <c r="M156" s="13"/>
      <c r="N156" s="13"/>
      <c r="O156" s="13"/>
      <c r="P156" s="13"/>
      <c r="Q156" s="13"/>
    </row>
    <row r="157" spans="2:17" x14ac:dyDescent="0.25">
      <c r="B157" s="14" t="s">
        <v>44</v>
      </c>
      <c r="C157" s="14" t="s">
        <v>520</v>
      </c>
      <c r="D157" s="14" t="s">
        <v>521</v>
      </c>
      <c r="E157" s="14" t="s">
        <v>522</v>
      </c>
      <c r="F157" s="14" t="s">
        <v>6</v>
      </c>
      <c r="G157" s="14" t="s">
        <v>523</v>
      </c>
      <c r="H157" s="14" t="s">
        <v>524</v>
      </c>
      <c r="K157" s="14" t="s">
        <v>45</v>
      </c>
      <c r="L157" s="14" t="s">
        <v>520</v>
      </c>
      <c r="M157" s="14" t="s">
        <v>521</v>
      </c>
      <c r="N157" s="14" t="s">
        <v>522</v>
      </c>
      <c r="O157" s="14" t="s">
        <v>6</v>
      </c>
      <c r="P157" s="14" t="s">
        <v>523</v>
      </c>
      <c r="Q157" s="14" t="s">
        <v>524</v>
      </c>
    </row>
    <row r="158" spans="2:17" x14ac:dyDescent="0.25">
      <c r="B158" s="14" t="s">
        <v>74</v>
      </c>
      <c r="C158" s="13">
        <f>SUMPRODUCT(SUBTOTAL(3,OFFSET($G$6:$G$139,ROW($G$6:$G$139)-MIN(ROW($G$6:$G$139)),,1)),--($G$6:$G$139=B158))</f>
      </c>
      <c r="D158" s="15">
        <f>C158/$C$163</f>
      </c>
      <c r="E158" s="13">
        <f>SUMPRODUCT(SUBTOTAL(3,OFFSET($G$6:$G$139,ROW($G$6:$G$139)-MIN(ROW($G$6:$G$139)),,1)),--($G$6:$G$139=B158),($F$6:$F$139))</f>
      </c>
      <c r="F158" s="13">
        <f>=IF(H158&gt;0,ROUND(SUM(((G158)/((H158*1)))*100),2)-100,)</f>
      </c>
      <c r="G158" s="13">
        <f>SUMPRODUCT(SUBTOTAL(3,OFFSET($G$6:$G$139,ROW($G$6:$G$139)-MIN(ROW($G$6:$G$139)),,1)),--($G$6:$G$139=B158),($N$6:$N$139))</f>
      </c>
      <c r="H158" s="13">
        <f>SUMPRODUCT(SUBTOTAL(3,OFFSET(G$6:$G139,ROW($G$6:$G$139)-MIN(ROW($G$6:$G$139)),,1)),--($G$6:$G$139=B158),($K$6:$K$139))</f>
      </c>
      <c r="K158" s="14" t="s">
        <v>75</v>
      </c>
      <c r="L158" s="13">
        <f>SUMPRODUCT(SUBTOTAL(3,OFFSET($H$6:$H$139,ROW($H$6:$H$139)-MIN(ROW($H$6:$H$139)),,1)),--($H$6:$H$139=K158))</f>
      </c>
      <c r="M158" s="15">
        <f>L158/$L$163</f>
      </c>
      <c r="N158" s="13">
        <f>SUMPRODUCT(SUBTOTAL(3,OFFSET($H$6:$H$139,ROW($H$6:$H$139)-MIN(ROW($H$6:$H$139)),,1)),--($H$6:$H$139=K158),($F$6:$F$139))</f>
      </c>
      <c r="O158" s="13">
        <f>=IF(Q158&gt;0,ROUND(SUM(((P158)/((Q158*1)))*100),2)-100,)</f>
      </c>
      <c r="P158" s="13">
        <f>SUMPRODUCT(SUBTOTAL(3,OFFSET($H$6:$H$139,ROW($H$6:$H$139)-MIN(ROW($H$6:$H$139)),,1)),--($H$6:$H$139=K158),($N$6:$N$139))</f>
      </c>
      <c r="Q158" s="13">
        <f>SUMPRODUCT(SUBTOTAL(3,OFFSET(H$6:$H139,ROW($H$6:$H$139)-MIN(ROW($H$6:$H$139)),,1)),--($H$6:$H$139=K158),($K$6:$K$139))</f>
      </c>
    </row>
    <row r="159" spans="2:17" x14ac:dyDescent="0.25">
      <c r="B159" s="14" t="s">
        <v>149</v>
      </c>
      <c r="C159" s="13">
        <f>SUMPRODUCT(SUBTOTAL(3,OFFSET($G$6:$G$139,ROW($G$6:$G$139)-MIN(ROW($G$6:$G$139)),,1)),--($G$6:$G$139=B159))</f>
      </c>
      <c r="D159" s="15">
        <f>C159/$C$163</f>
      </c>
      <c r="E159" s="13">
        <f>SUMPRODUCT(SUBTOTAL(3,OFFSET($G$6:$G$139,ROW($G$6:$G$139)-MIN(ROW($G$6:$G$139)),,1)),--($G$6:$G$139=B159),($F$6:$F$139))</f>
      </c>
      <c r="F159" s="13">
        <f>=IF(H159&gt;0,ROUND(SUM(((G159)/((H159*1)))*100),2)-100,)</f>
      </c>
      <c r="G159" s="13">
        <f>SUMPRODUCT(SUBTOTAL(3,OFFSET($G$6:$G$139,ROW($G$6:$G$139)-MIN(ROW($G$6:$G$139)),,1)),--($G$6:$G$139=B159),($N$6:$N$139))</f>
      </c>
      <c r="H159" s="13">
        <f>SUMPRODUCT(SUBTOTAL(3,OFFSET(G$6:$G139,ROW($G$6:$G$139)-MIN(ROW($G$6:$G$139)),,1)),--($G$6:$G$139=B159),($K$6:$K$139))</f>
      </c>
      <c r="K159" s="14" t="s">
        <v>117</v>
      </c>
      <c r="L159" s="13">
        <f>SUMPRODUCT(SUBTOTAL(3,OFFSET($H$6:$H$139,ROW($H$6:$H$139)-MIN(ROW($H$6:$H$139)),,1)),--($H$6:$H$139=K159))</f>
      </c>
      <c r="M159" s="15">
        <f>L159/$L$163</f>
      </c>
      <c r="N159" s="13">
        <f>SUMPRODUCT(SUBTOTAL(3,OFFSET($H$6:$H$139,ROW($H$6:$H$139)-MIN(ROW($H$6:$H$139)),,1)),--($H$6:$H$139=K159),($F$6:$F$139))</f>
      </c>
      <c r="O159" s="13">
        <f>=IF(Q159&gt;0,ROUND(SUM(((P159)/((Q159*1)))*100),2)-100,)</f>
      </c>
      <c r="P159" s="13">
        <f>SUMPRODUCT(SUBTOTAL(3,OFFSET($H$6:$H$139,ROW($H$6:$H$139)-MIN(ROW($H$6:$H$139)),,1)),--($H$6:$H$139=K159),($N$6:$N$139))</f>
      </c>
      <c r="Q159" s="13">
        <f>SUMPRODUCT(SUBTOTAL(3,OFFSET(H$6:$H139,ROW($H$6:$H$139)-MIN(ROW($H$6:$H$139)),,1)),--($H$6:$H$139=K159),($K$6:$K$139))</f>
      </c>
    </row>
    <row r="160" spans="2:17" x14ac:dyDescent="0.25">
      <c r="B160" s="14" t="s">
        <v>181</v>
      </c>
      <c r="C160" s="13">
        <f>SUMPRODUCT(SUBTOTAL(3,OFFSET($G$6:$G$139,ROW($G$6:$G$139)-MIN(ROW($G$6:$G$139)),,1)),--($G$6:$G$139=B160))</f>
      </c>
      <c r="D160" s="15">
        <f>C160/$C$163</f>
      </c>
      <c r="E160" s="13">
        <f>SUMPRODUCT(SUBTOTAL(3,OFFSET($G$6:$G$139,ROW($G$6:$G$139)-MIN(ROW($G$6:$G$139)),,1)),--($G$6:$G$139=B160),($F$6:$F$139))</f>
      </c>
      <c r="F160" s="13">
        <f>=IF(H160&gt;0,ROUND(SUM(((G160)/((H160*1)))*100),2)-100,)</f>
      </c>
      <c r="G160" s="13">
        <f>SUMPRODUCT(SUBTOTAL(3,OFFSET($G$6:$G$139,ROW($G$6:$G$139)-MIN(ROW($G$6:$G$139)),,1)),--($G$6:$G$139=B160),($N$6:$N$139))</f>
      </c>
      <c r="H160" s="13">
        <f>SUMPRODUCT(SUBTOTAL(3,OFFSET(G$6:$G139,ROW($G$6:$G$139)-MIN(ROW($G$6:$G$139)),,1)),--($G$6:$G$139=B160),($K$6:$K$139))</f>
      </c>
      <c r="K160" s="14" t="s">
        <v>137</v>
      </c>
      <c r="L160" s="13">
        <f>SUMPRODUCT(SUBTOTAL(3,OFFSET($H$6:$H$139,ROW($H$6:$H$139)-MIN(ROW($H$6:$H$139)),,1)),--($H$6:$H$139=K160))</f>
      </c>
      <c r="M160" s="15">
        <f>L160/$L$163</f>
      </c>
      <c r="N160" s="13">
        <f>SUMPRODUCT(SUBTOTAL(3,OFFSET($H$6:$H$139,ROW($H$6:$H$139)-MIN(ROW($H$6:$H$139)),,1)),--($H$6:$H$139=K160),($F$6:$F$139))</f>
      </c>
      <c r="O160" s="13">
        <f>=IF(Q160&gt;0,ROUND(SUM(((P160)/((Q160*1)))*100),2)-100,)</f>
      </c>
      <c r="P160" s="13">
        <f>SUMPRODUCT(SUBTOTAL(3,OFFSET($H$6:$H$139,ROW($H$6:$H$139)-MIN(ROW($H$6:$H$139)),,1)),--($H$6:$H$139=K160),($N$6:$N$139))</f>
      </c>
      <c r="Q160" s="13">
        <f>SUMPRODUCT(SUBTOTAL(3,OFFSET(H$6:$H139,ROW($H$6:$H$139)-MIN(ROW($H$6:$H$139)),,1)),--($H$6:$H$139=K160),($K$6:$K$139))</f>
      </c>
    </row>
    <row r="161" spans="2:11" x14ac:dyDescent="0.25">
      <c r="B161" s="14" t="s">
        <v>211</v>
      </c>
      <c r="C161" s="13">
        <f>SUMPRODUCT(SUBTOTAL(3,OFFSET($G$6:$G$139,ROW($G$6:$G$139)-MIN(ROW($G$6:$G$139)),,1)),--($G$6:$G$139=B161))</f>
      </c>
      <c r="D161" s="15">
        <f>C161/$C$163</f>
      </c>
      <c r="E161" s="13">
        <f>SUMPRODUCT(SUBTOTAL(3,OFFSET($G$6:$G$139,ROW($G$6:$G$139)-MIN(ROW($G$6:$G$139)),,1)),--($G$6:$G$139=B161),($F$6:$F$139))</f>
      </c>
      <c r="F161" s="13">
        <f>=IF(H161&gt;0,ROUND(SUM(((G161)/((H161*1)))*100),2)-100,)</f>
      </c>
      <c r="G161" s="13">
        <f>SUMPRODUCT(SUBTOTAL(3,OFFSET($G$6:$G$139,ROW($G$6:$G$139)-MIN(ROW($G$6:$G$139)),,1)),--($G$6:$G$139=B161),($N$6:$N$139))</f>
      </c>
      <c r="H161" s="13">
        <f>SUMPRODUCT(SUBTOTAL(3,OFFSET(G$6:$G139,ROW($G$6:$G$139)-MIN(ROW($G$6:$G$139)),,1)),--($G$6:$G$139=B161),($K$6:$K$139))</f>
      </c>
      <c r="K161" s="14"/>
    </row>
    <row r="162" spans="2:17" x14ac:dyDescent="0.25">
      <c r="B162" s="14"/>
      <c r="C162" s="13"/>
      <c r="D162" s="13"/>
      <c r="E162" s="13"/>
      <c r="F162" s="13"/>
      <c r="G162" s="13"/>
      <c r="H162" s="13"/>
      <c r="K162" s="14"/>
      <c r="L162" s="13"/>
      <c r="M162" s="13"/>
      <c r="N162" s="13"/>
      <c r="O162" s="13"/>
      <c r="P162" s="13"/>
      <c r="Q162" s="13"/>
    </row>
    <row r="163" spans="2:17" x14ac:dyDescent="0.25">
      <c r="B163" s="14" t="s">
        <v>525</v>
      </c>
      <c r="C163" s="13">
        <f>SUM(C157:C162)</f>
      </c>
      <c r="D163" s="15">
        <f>SUM(D157:D162)</f>
      </c>
      <c r="E163" s="13">
        <f>SUM(E157:E162)</f>
      </c>
      <c r="F163" s="13">
        <f>AVERAGE(F157:F162)</f>
      </c>
      <c r="G163" s="13">
        <f>SUM(G157:G162)</f>
      </c>
      <c r="H163" s="13">
        <f>SUM(H157:H162)</f>
      </c>
      <c r="K163" s="14" t="s">
        <v>525</v>
      </c>
      <c r="L163" s="13">
        <f>SUM(L157:L162)</f>
      </c>
      <c r="M163" s="15">
        <f>SUM(M157:M162)</f>
      </c>
      <c r="N163" s="13">
        <f>SUM(N157:N162)</f>
      </c>
      <c r="O163" s="13">
        <f>AVERAGE(O157:O162)</f>
      </c>
      <c r="P163" s="13">
        <f>SUM(P157:P162)</f>
      </c>
      <c r="Q163" s="13">
        <f>SUM(Q157:Q162)</f>
      </c>
    </row>
  </sheetData>
  <autoFilter ref="A5:AY139"/>
  <mergeCells count="7">
    <mergeCell ref="A1:B3"/>
    <mergeCell ref="G1:I3"/>
    <mergeCell ref="B141:Q141"/>
    <mergeCell ref="B142:H142"/>
    <mergeCell ref="K142:Q142"/>
    <mergeCell ref="B156:H156"/>
    <mergeCell ref="K156:Q156"/>
  </mergeCells>
  <hyperlinks>
    <hyperlink ref="B6" r:id="rId1"/>
    <hyperlink ref="AW6" r:id="rId2"/>
    <hyperlink ref="AX6" r:id="rId3"/>
    <hyperlink ref="B7" r:id="rId4"/>
    <hyperlink ref="AW7" r:id="rId5"/>
    <hyperlink ref="AX7" r:id="rId6"/>
    <hyperlink ref="B8" r:id="rId7"/>
    <hyperlink ref="AW8" r:id="rId8"/>
    <hyperlink ref="AX8" r:id="rId9"/>
    <hyperlink ref="B9" r:id="rId10"/>
    <hyperlink ref="AW9" r:id="rId11"/>
    <hyperlink ref="AX9" r:id="rId12"/>
    <hyperlink ref="B10" r:id="rId13"/>
    <hyperlink ref="AW10" r:id="rId14"/>
    <hyperlink ref="AX10" r:id="rId15"/>
    <hyperlink ref="B11" r:id="rId16"/>
    <hyperlink ref="AW11" r:id="rId17"/>
    <hyperlink ref="AX11" r:id="rId18"/>
    <hyperlink ref="B12" r:id="rId19"/>
    <hyperlink ref="AW12" r:id="rId20"/>
    <hyperlink ref="AX12" r:id="rId21"/>
    <hyperlink ref="B13" r:id="rId22"/>
    <hyperlink ref="AW13" r:id="rId23"/>
    <hyperlink ref="AX13" r:id="rId24"/>
    <hyperlink ref="B14" r:id="rId25"/>
    <hyperlink ref="AW14" r:id="rId26"/>
    <hyperlink ref="AX14" r:id="rId27"/>
    <hyperlink ref="B15" r:id="rId28"/>
    <hyperlink ref="AW15" r:id="rId29"/>
    <hyperlink ref="AX15" r:id="rId30"/>
    <hyperlink ref="B16" r:id="rId31"/>
    <hyperlink ref="AW16" r:id="rId32"/>
    <hyperlink ref="AX16" r:id="rId33"/>
    <hyperlink ref="B17" r:id="rId34"/>
    <hyperlink ref="AW17" r:id="rId35"/>
    <hyperlink ref="AX17" r:id="rId36"/>
    <hyperlink ref="B18" r:id="rId37"/>
    <hyperlink ref="AW18" r:id="rId38"/>
    <hyperlink ref="AX18" r:id="rId39"/>
    <hyperlink ref="B19" r:id="rId40"/>
    <hyperlink ref="AW19" r:id="rId41"/>
    <hyperlink ref="AX19" r:id="rId42"/>
    <hyperlink ref="B20" r:id="rId43"/>
    <hyperlink ref="AW20" r:id="rId44"/>
    <hyperlink ref="AX20" r:id="rId45"/>
    <hyperlink ref="B21" r:id="rId46"/>
    <hyperlink ref="AW21" r:id="rId47"/>
    <hyperlink ref="AX21" r:id="rId48"/>
    <hyperlink ref="B22" r:id="rId49"/>
    <hyperlink ref="AW22" r:id="rId50"/>
    <hyperlink ref="AX22" r:id="rId51"/>
    <hyperlink ref="B23" r:id="rId52"/>
    <hyperlink ref="AW23" r:id="rId53"/>
    <hyperlink ref="AX23" r:id="rId54"/>
    <hyperlink ref="B24" r:id="rId55"/>
    <hyperlink ref="AW24" r:id="rId56"/>
    <hyperlink ref="AX24" r:id="rId57"/>
    <hyperlink ref="B25" r:id="rId58"/>
    <hyperlink ref="AW25" r:id="rId59"/>
    <hyperlink ref="AX25" r:id="rId60"/>
    <hyperlink ref="B26" r:id="rId61"/>
    <hyperlink ref="AW26" r:id="rId62"/>
    <hyperlink ref="AX26" r:id="rId63"/>
    <hyperlink ref="B27" r:id="rId64"/>
    <hyperlink ref="AW27" r:id="rId65"/>
    <hyperlink ref="AX27" r:id="rId66"/>
    <hyperlink ref="B28" r:id="rId67"/>
    <hyperlink ref="AW28" r:id="rId68"/>
    <hyperlink ref="AX28" r:id="rId69"/>
    <hyperlink ref="B29" r:id="rId70"/>
    <hyperlink ref="AW29" r:id="rId71"/>
    <hyperlink ref="AX29" r:id="rId72"/>
    <hyperlink ref="B30" r:id="rId73"/>
    <hyperlink ref="AW30" r:id="rId74"/>
    <hyperlink ref="AX30" r:id="rId75"/>
    <hyperlink ref="B31" r:id="rId76"/>
    <hyperlink ref="AW31" r:id="rId77"/>
    <hyperlink ref="AX31" r:id="rId78"/>
    <hyperlink ref="B32" r:id="rId79"/>
    <hyperlink ref="AW32" r:id="rId80"/>
    <hyperlink ref="AX32" r:id="rId81"/>
    <hyperlink ref="B33" r:id="rId82"/>
    <hyperlink ref="AW33" r:id="rId83"/>
    <hyperlink ref="AX33" r:id="rId84"/>
    <hyperlink ref="B34" r:id="rId85"/>
    <hyperlink ref="AW34" r:id="rId86"/>
    <hyperlink ref="AX34" r:id="rId87"/>
    <hyperlink ref="B35" r:id="rId88"/>
    <hyperlink ref="AW35" r:id="rId89"/>
    <hyperlink ref="AX35" r:id="rId90"/>
    <hyperlink ref="B36" r:id="rId91"/>
    <hyperlink ref="AW36" r:id="rId92"/>
    <hyperlink ref="AX36" r:id="rId93"/>
    <hyperlink ref="B37" r:id="rId94"/>
    <hyperlink ref="AW37" r:id="rId95"/>
    <hyperlink ref="AX37" r:id="rId96"/>
    <hyperlink ref="B38" r:id="rId97"/>
    <hyperlink ref="AW38" r:id="rId98"/>
    <hyperlink ref="AX38" r:id="rId99"/>
    <hyperlink ref="B39" r:id="rId100"/>
    <hyperlink ref="AW39" r:id="rId101"/>
    <hyperlink ref="AX39" r:id="rId102"/>
    <hyperlink ref="B40" r:id="rId103"/>
    <hyperlink ref="AW40" r:id="rId104"/>
    <hyperlink ref="B41" r:id="rId105"/>
    <hyperlink ref="AW41" r:id="rId106"/>
    <hyperlink ref="AX41" r:id="rId107"/>
    <hyperlink ref="B42" r:id="rId108"/>
    <hyperlink ref="AW42" r:id="rId109"/>
    <hyperlink ref="AX42" r:id="rId110"/>
    <hyperlink ref="B43" r:id="rId111"/>
    <hyperlink ref="AW43" r:id="rId112"/>
    <hyperlink ref="AX43" r:id="rId113"/>
    <hyperlink ref="B44" r:id="rId114"/>
    <hyperlink ref="AW44" r:id="rId115"/>
    <hyperlink ref="AX44" r:id="rId116"/>
    <hyperlink ref="B45" r:id="rId117"/>
    <hyperlink ref="AW45" r:id="rId118"/>
    <hyperlink ref="AX45" r:id="rId119"/>
    <hyperlink ref="B46" r:id="rId120"/>
    <hyperlink ref="AW46" r:id="rId121"/>
    <hyperlink ref="AX46" r:id="rId122"/>
    <hyperlink ref="B47" r:id="rId123"/>
    <hyperlink ref="AW47" r:id="rId124"/>
    <hyperlink ref="AX47" r:id="rId125"/>
    <hyperlink ref="B48" r:id="rId126"/>
    <hyperlink ref="AW48" r:id="rId127"/>
    <hyperlink ref="AX48" r:id="rId128"/>
    <hyperlink ref="B49" r:id="rId129"/>
    <hyperlink ref="AW49" r:id="rId130"/>
    <hyperlink ref="AX49" r:id="rId131"/>
    <hyperlink ref="B50" r:id="rId132"/>
    <hyperlink ref="AW50" r:id="rId133"/>
    <hyperlink ref="AX50" r:id="rId134"/>
    <hyperlink ref="B51" r:id="rId135"/>
    <hyperlink ref="AW51" r:id="rId136"/>
    <hyperlink ref="AX51" r:id="rId137"/>
    <hyperlink ref="B52" r:id="rId138"/>
    <hyperlink ref="AW52" r:id="rId139"/>
    <hyperlink ref="AX52" r:id="rId140"/>
    <hyperlink ref="B53" r:id="rId141"/>
    <hyperlink ref="AW53" r:id="rId142"/>
    <hyperlink ref="AX53" r:id="rId143"/>
    <hyperlink ref="B54" r:id="rId144"/>
    <hyperlink ref="AW54" r:id="rId145"/>
    <hyperlink ref="AX54" r:id="rId146"/>
    <hyperlink ref="B55" r:id="rId147"/>
    <hyperlink ref="AW55" r:id="rId148"/>
    <hyperlink ref="AX55" r:id="rId149"/>
    <hyperlink ref="B56" r:id="rId150"/>
    <hyperlink ref="AW56" r:id="rId151"/>
    <hyperlink ref="AX56" r:id="rId152"/>
    <hyperlink ref="B57" r:id="rId153"/>
    <hyperlink ref="AW57" r:id="rId154"/>
    <hyperlink ref="AX57" r:id="rId155"/>
    <hyperlink ref="B58" r:id="rId156"/>
    <hyperlink ref="AW58" r:id="rId157"/>
    <hyperlink ref="AX58" r:id="rId158"/>
    <hyperlink ref="B59" r:id="rId159"/>
    <hyperlink ref="AW59" r:id="rId160"/>
    <hyperlink ref="AX59" r:id="rId161"/>
    <hyperlink ref="B60" r:id="rId162"/>
    <hyperlink ref="AW60" r:id="rId163"/>
    <hyperlink ref="AX60" r:id="rId164"/>
    <hyperlink ref="B61" r:id="rId165"/>
    <hyperlink ref="AW61" r:id="rId166"/>
    <hyperlink ref="AX61" r:id="rId167"/>
    <hyperlink ref="B62" r:id="rId168"/>
    <hyperlink ref="AW62" r:id="rId169"/>
    <hyperlink ref="AX62" r:id="rId170"/>
    <hyperlink ref="B63" r:id="rId171"/>
    <hyperlink ref="AW63" r:id="rId172"/>
    <hyperlink ref="AX63" r:id="rId173"/>
    <hyperlink ref="B64" r:id="rId174"/>
    <hyperlink ref="AW64" r:id="rId175"/>
    <hyperlink ref="AX64" r:id="rId176"/>
    <hyperlink ref="B65" r:id="rId177"/>
    <hyperlink ref="AW65" r:id="rId178"/>
    <hyperlink ref="AX65" r:id="rId179"/>
    <hyperlink ref="B66" r:id="rId180"/>
    <hyperlink ref="AW66" r:id="rId181"/>
    <hyperlink ref="AX66" r:id="rId182"/>
    <hyperlink ref="B67" r:id="rId183"/>
    <hyperlink ref="AW67" r:id="rId184"/>
    <hyperlink ref="AX67" r:id="rId185"/>
    <hyperlink ref="B68" r:id="rId186"/>
    <hyperlink ref="AW68" r:id="rId187"/>
    <hyperlink ref="AX68" r:id="rId188"/>
    <hyperlink ref="B69" r:id="rId189"/>
    <hyperlink ref="AW69" r:id="rId190"/>
    <hyperlink ref="AX69" r:id="rId191"/>
    <hyperlink ref="B70" r:id="rId192"/>
    <hyperlink ref="AW70" r:id="rId193"/>
    <hyperlink ref="AX70" r:id="rId194"/>
    <hyperlink ref="B71" r:id="rId195"/>
    <hyperlink ref="AW71" r:id="rId196"/>
    <hyperlink ref="AX71" r:id="rId197"/>
    <hyperlink ref="B72" r:id="rId198"/>
    <hyperlink ref="AW72" r:id="rId199"/>
    <hyperlink ref="AX72" r:id="rId200"/>
    <hyperlink ref="B73" r:id="rId201"/>
    <hyperlink ref="AW73" r:id="rId202"/>
    <hyperlink ref="AX73" r:id="rId203"/>
    <hyperlink ref="B74" r:id="rId204"/>
    <hyperlink ref="AW74" r:id="rId205"/>
    <hyperlink ref="AX74" r:id="rId206"/>
    <hyperlink ref="B75" r:id="rId207"/>
    <hyperlink ref="AW75" r:id="rId208"/>
    <hyperlink ref="AX75" r:id="rId209"/>
    <hyperlink ref="B76" r:id="rId210"/>
    <hyperlink ref="AW76" r:id="rId211"/>
    <hyperlink ref="AX76" r:id="rId212"/>
    <hyperlink ref="B77" r:id="rId213"/>
    <hyperlink ref="AW77" r:id="rId214"/>
    <hyperlink ref="AX77" r:id="rId215"/>
    <hyperlink ref="B78" r:id="rId216"/>
    <hyperlink ref="AW78" r:id="rId217"/>
    <hyperlink ref="AX78" r:id="rId218"/>
    <hyperlink ref="B79" r:id="rId219"/>
    <hyperlink ref="AW79" r:id="rId220"/>
    <hyperlink ref="AX79" r:id="rId221"/>
    <hyperlink ref="B80" r:id="rId222"/>
    <hyperlink ref="AW80" r:id="rId223"/>
    <hyperlink ref="AX80" r:id="rId224"/>
    <hyperlink ref="B81" r:id="rId225"/>
    <hyperlink ref="AW81" r:id="rId226"/>
    <hyperlink ref="AX81" r:id="rId227"/>
    <hyperlink ref="B82" r:id="rId228"/>
    <hyperlink ref="AW82" r:id="rId229"/>
    <hyperlink ref="AX82" r:id="rId230"/>
    <hyperlink ref="B83" r:id="rId231"/>
    <hyperlink ref="AW83" r:id="rId232"/>
    <hyperlink ref="AX83" r:id="rId233"/>
    <hyperlink ref="B84" r:id="rId234"/>
    <hyperlink ref="AW84" r:id="rId235"/>
    <hyperlink ref="AX84" r:id="rId236"/>
    <hyperlink ref="B85" r:id="rId237"/>
    <hyperlink ref="AW85" r:id="rId238"/>
    <hyperlink ref="AX85" r:id="rId239"/>
    <hyperlink ref="B86" r:id="rId240"/>
    <hyperlink ref="AW86" r:id="rId241"/>
    <hyperlink ref="AX86" r:id="rId242"/>
    <hyperlink ref="B87" r:id="rId243"/>
    <hyperlink ref="AW87" r:id="rId244"/>
    <hyperlink ref="AX87" r:id="rId245"/>
    <hyperlink ref="B88" r:id="rId246"/>
    <hyperlink ref="AW88" r:id="rId247"/>
    <hyperlink ref="AX88" r:id="rId248"/>
    <hyperlink ref="B89" r:id="rId249"/>
    <hyperlink ref="AW89" r:id="rId250"/>
    <hyperlink ref="AX89" r:id="rId251"/>
    <hyperlink ref="B90" r:id="rId252"/>
    <hyperlink ref="AW90" r:id="rId253"/>
    <hyperlink ref="AX90" r:id="rId254"/>
    <hyperlink ref="B91" r:id="rId255"/>
    <hyperlink ref="AW91" r:id="rId256"/>
    <hyperlink ref="AX91" r:id="rId257"/>
    <hyperlink ref="B92" r:id="rId258"/>
    <hyperlink ref="AW92" r:id="rId259"/>
    <hyperlink ref="AX92" r:id="rId260"/>
    <hyperlink ref="B93" r:id="rId261"/>
    <hyperlink ref="AW93" r:id="rId262"/>
    <hyperlink ref="AX93" r:id="rId263"/>
    <hyperlink ref="B94" r:id="rId264"/>
    <hyperlink ref="AW94" r:id="rId265"/>
    <hyperlink ref="AX94" r:id="rId266"/>
    <hyperlink ref="B95" r:id="rId267"/>
    <hyperlink ref="AW95" r:id="rId268"/>
    <hyperlink ref="AX95" r:id="rId269"/>
    <hyperlink ref="B96" r:id="rId270"/>
    <hyperlink ref="AW96" r:id="rId271"/>
    <hyperlink ref="AX96" r:id="rId272"/>
    <hyperlink ref="B97" r:id="rId273"/>
    <hyperlink ref="AW97" r:id="rId274"/>
    <hyperlink ref="AX97" r:id="rId275"/>
    <hyperlink ref="B98" r:id="rId276"/>
    <hyperlink ref="AW98" r:id="rId277"/>
    <hyperlink ref="AX98" r:id="rId278"/>
    <hyperlink ref="B99" r:id="rId279"/>
    <hyperlink ref="AW99" r:id="rId280"/>
    <hyperlink ref="AX99" r:id="rId281"/>
    <hyperlink ref="B100" r:id="rId282"/>
    <hyperlink ref="AW100" r:id="rId283"/>
    <hyperlink ref="AX100" r:id="rId284"/>
    <hyperlink ref="B101" r:id="rId285"/>
    <hyperlink ref="AW101" r:id="rId286"/>
    <hyperlink ref="AX101" r:id="rId287"/>
    <hyperlink ref="B102" r:id="rId288"/>
    <hyperlink ref="AW102" r:id="rId289"/>
    <hyperlink ref="AX102" r:id="rId290"/>
    <hyperlink ref="B103" r:id="rId291"/>
    <hyperlink ref="AW103" r:id="rId292"/>
    <hyperlink ref="AX103" r:id="rId293"/>
    <hyperlink ref="B104" r:id="rId294"/>
    <hyperlink ref="AW104" r:id="rId295"/>
    <hyperlink ref="AX104" r:id="rId296"/>
    <hyperlink ref="B105" r:id="rId297"/>
    <hyperlink ref="AW105" r:id="rId298"/>
    <hyperlink ref="AX105" r:id="rId299"/>
    <hyperlink ref="B106" r:id="rId300"/>
    <hyperlink ref="AW106" r:id="rId301"/>
    <hyperlink ref="AX106" r:id="rId302"/>
    <hyperlink ref="B107" r:id="rId303"/>
    <hyperlink ref="AW107" r:id="rId304"/>
    <hyperlink ref="AX107" r:id="rId305"/>
    <hyperlink ref="B108" r:id="rId306"/>
    <hyperlink ref="AW108" r:id="rId307"/>
    <hyperlink ref="AX108" r:id="rId308"/>
    <hyperlink ref="B109" r:id="rId309"/>
    <hyperlink ref="AW109" r:id="rId310"/>
    <hyperlink ref="AX109" r:id="rId311"/>
    <hyperlink ref="B110" r:id="rId312"/>
    <hyperlink ref="AW110" r:id="rId313"/>
    <hyperlink ref="AX110" r:id="rId314"/>
    <hyperlink ref="B111" r:id="rId315"/>
    <hyperlink ref="AW111" r:id="rId316"/>
    <hyperlink ref="AX111" r:id="rId317"/>
    <hyperlink ref="B112" r:id="rId318"/>
    <hyperlink ref="AW112" r:id="rId319"/>
    <hyperlink ref="AX112" r:id="rId320"/>
    <hyperlink ref="B113" r:id="rId321"/>
    <hyperlink ref="AW113" r:id="rId322"/>
    <hyperlink ref="AX113" r:id="rId323"/>
    <hyperlink ref="B114" r:id="rId324"/>
    <hyperlink ref="AW114" r:id="rId325"/>
    <hyperlink ref="AX114" r:id="rId326"/>
    <hyperlink ref="B115" r:id="rId327"/>
    <hyperlink ref="AW115" r:id="rId328"/>
    <hyperlink ref="AX115" r:id="rId329"/>
    <hyperlink ref="B116" r:id="rId330"/>
    <hyperlink ref="AW116" r:id="rId331"/>
    <hyperlink ref="AX116" r:id="rId332"/>
    <hyperlink ref="B117" r:id="rId333"/>
    <hyperlink ref="AW117" r:id="rId334"/>
    <hyperlink ref="AX117" r:id="rId335"/>
    <hyperlink ref="B118" r:id="rId336"/>
    <hyperlink ref="AW118" r:id="rId337"/>
    <hyperlink ref="AX118" r:id="rId338"/>
    <hyperlink ref="B119" r:id="rId339"/>
    <hyperlink ref="AW119" r:id="rId340"/>
    <hyperlink ref="AX119" r:id="rId341"/>
    <hyperlink ref="B120" r:id="rId342"/>
    <hyperlink ref="AW120" r:id="rId343"/>
    <hyperlink ref="AX120" r:id="rId344"/>
    <hyperlink ref="B121" r:id="rId345"/>
    <hyperlink ref="AW121" r:id="rId346"/>
    <hyperlink ref="AX121" r:id="rId347"/>
    <hyperlink ref="B122" r:id="rId348"/>
    <hyperlink ref="AW122" r:id="rId349"/>
    <hyperlink ref="AX122" r:id="rId350"/>
    <hyperlink ref="B123" r:id="rId351"/>
    <hyperlink ref="AW123" r:id="rId352"/>
    <hyperlink ref="AX123" r:id="rId353"/>
    <hyperlink ref="B124" r:id="rId354"/>
    <hyperlink ref="AW124" r:id="rId355"/>
    <hyperlink ref="AX124" r:id="rId356"/>
    <hyperlink ref="B125" r:id="rId357"/>
    <hyperlink ref="AW125" r:id="rId358"/>
    <hyperlink ref="AX125" r:id="rId359"/>
    <hyperlink ref="B126" r:id="rId360"/>
    <hyperlink ref="AW126" r:id="rId361"/>
    <hyperlink ref="AX126" r:id="rId362"/>
    <hyperlink ref="B127" r:id="rId363"/>
    <hyperlink ref="AW127" r:id="rId364"/>
    <hyperlink ref="AX127" r:id="rId365"/>
    <hyperlink ref="B128" r:id="rId366"/>
    <hyperlink ref="AW128" r:id="rId367"/>
    <hyperlink ref="AX128" r:id="rId368"/>
    <hyperlink ref="B129" r:id="rId369"/>
    <hyperlink ref="AW129" r:id="rId370"/>
    <hyperlink ref="AX129" r:id="rId371"/>
    <hyperlink ref="B130" r:id="rId372"/>
    <hyperlink ref="AW130" r:id="rId373"/>
    <hyperlink ref="B131" r:id="rId374"/>
    <hyperlink ref="AW131" r:id="rId375"/>
    <hyperlink ref="AX131" r:id="rId376"/>
    <hyperlink ref="B132" r:id="rId377"/>
    <hyperlink ref="AW132" r:id="rId378"/>
    <hyperlink ref="AX132" r:id="rId379"/>
    <hyperlink ref="B133" r:id="rId380"/>
    <hyperlink ref="AW133" r:id="rId381"/>
    <hyperlink ref="AX133" r:id="rId382"/>
    <hyperlink ref="B134" r:id="rId383"/>
    <hyperlink ref="AW134" r:id="rId384"/>
    <hyperlink ref="AX134" r:id="rId385"/>
    <hyperlink ref="B135" r:id="rId386"/>
    <hyperlink ref="AW135" r:id="rId387"/>
    <hyperlink ref="AX135" r:id="rId388"/>
    <hyperlink ref="B136" r:id="rId389"/>
    <hyperlink ref="AW136" r:id="rId390"/>
    <hyperlink ref="AX136" r:id="rId391"/>
    <hyperlink ref="B137" r:id="rId392"/>
    <hyperlink ref="AW137" r:id="rId393"/>
    <hyperlink ref="AX137" r:id="rId394"/>
    <hyperlink ref="B138" r:id="rId395"/>
    <hyperlink ref="AW138" r:id="rId396"/>
    <hyperlink ref="AX138" r:id="rId397"/>
  </hyperlinks>
  <pageMargins left="0.7" right="0.7" top="0.75" bottom="0.75" header="0.3" footer="0.3"/>
  <pageSetup orientation="portrait" horizontalDpi="4294967295" verticalDpi="4294967295" scale="100" fitToWidth="1" fitToHeight="1"/>
  <drawing r:id="rId3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22-06-2023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2023-06-22T14:38:29Z</dcterms:created>
  <dcterms:modified xsi:type="dcterms:W3CDTF">2023-06-22T14:38:29Z</dcterms:modified>
</cp:coreProperties>
</file>