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iamonds 22-06-2023" state="visible" r:id="rId4"/>
  </sheets>
  <calcPr calcId="171027"/>
</workbook>
</file>

<file path=xl/sharedStrings.xml><?xml version="1.0" encoding="utf-8"?>
<sst xmlns="http://schemas.openxmlformats.org/spreadsheetml/2006/main" count="5246" uniqueCount="553">
  <si>
    <t/>
  </si>
  <si>
    <t>PCS</t>
  </si>
  <si>
    <t>Carat</t>
  </si>
  <si>
    <t>Note : Use filter to select stones and Check your selection Average Discount and Total amount.</t>
  </si>
  <si>
    <t>Rap Rate</t>
  </si>
  <si>
    <t>Rap Value</t>
  </si>
  <si>
    <t>Rap%</t>
  </si>
  <si>
    <t>Pr/Ct</t>
  </si>
  <si>
    <t>Amount</t>
  </si>
  <si>
    <t>TD%</t>
  </si>
  <si>
    <t>Tab%</t>
  </si>
  <si>
    <t>BT</t>
  </si>
  <si>
    <t>BC</t>
  </si>
  <si>
    <t>WT</t>
  </si>
  <si>
    <t>WC</t>
  </si>
  <si>
    <t>OPPV</t>
  </si>
  <si>
    <t>OPCR</t>
  </si>
  <si>
    <t>OPTA</t>
  </si>
  <si>
    <t>EC</t>
  </si>
  <si>
    <t>PV ANG</t>
  </si>
  <si>
    <t>PV HGT</t>
  </si>
  <si>
    <t>CR Ang</t>
  </si>
  <si>
    <t>CR Hgt</t>
  </si>
  <si>
    <t>TOTAL</t>
  </si>
  <si>
    <t>Table Depth%</t>
  </si>
  <si>
    <t>Table%</t>
  </si>
  <si>
    <t>Black Table</t>
  </si>
  <si>
    <t>Black Crown</t>
  </si>
  <si>
    <t>White Table</t>
  </si>
  <si>
    <t>White Crown</t>
  </si>
  <si>
    <t>Open Pavilion</t>
  </si>
  <si>
    <t>Open Crown</t>
  </si>
  <si>
    <t>Open Table</t>
  </si>
  <si>
    <t>Eye Clean</t>
  </si>
  <si>
    <t>Pavilion Angle</t>
  </si>
  <si>
    <t>Pavilion Height</t>
  </si>
  <si>
    <t>Crown Angle</t>
  </si>
  <si>
    <t>Crown Height</t>
  </si>
  <si>
    <t>SELECTED</t>
  </si>
  <si>
    <t>Sr.No</t>
  </si>
  <si>
    <t>Details</t>
  </si>
  <si>
    <t>Stock No</t>
  </si>
  <si>
    <t>Status</t>
  </si>
  <si>
    <t>Shape</t>
  </si>
  <si>
    <t>Clarity</t>
  </si>
  <si>
    <t>Color</t>
  </si>
  <si>
    <t>Color Shade</t>
  </si>
  <si>
    <t>Cut</t>
  </si>
  <si>
    <t>Polish</t>
  </si>
  <si>
    <t>Symmetry</t>
  </si>
  <si>
    <t>Flo</t>
  </si>
  <si>
    <t>Measurement</t>
  </si>
  <si>
    <t>LAB</t>
  </si>
  <si>
    <t>MILKY</t>
  </si>
  <si>
    <t>Lins</t>
  </si>
  <si>
    <t>H&amp;A</t>
  </si>
  <si>
    <t>Location</t>
  </si>
  <si>
    <t>RO</t>
  </si>
  <si>
    <t>Ratio</t>
  </si>
  <si>
    <t>Girdle</t>
  </si>
  <si>
    <t>Key To Symbol</t>
  </si>
  <si>
    <t>GIA Comments</t>
  </si>
  <si>
    <t>Color Desc</t>
  </si>
  <si>
    <t>Fancy Color</t>
  </si>
  <si>
    <t>CULET</t>
  </si>
  <si>
    <t>Girdle%</t>
  </si>
  <si>
    <t>My Comments</t>
  </si>
  <si>
    <t>Certificate Link</t>
  </si>
  <si>
    <t>Video Link</t>
  </si>
  <si>
    <t>SIZE</t>
  </si>
  <si>
    <t>X-Ray</t>
  </si>
  <si>
    <t>221373-175</t>
  </si>
  <si>
    <t>AVAILABLE</t>
  </si>
  <si>
    <t>CUSHION</t>
  </si>
  <si>
    <t>VVS2</t>
  </si>
  <si>
    <t>G</t>
  </si>
  <si>
    <t>WH</t>
  </si>
  <si>
    <t>-</t>
  </si>
  <si>
    <t>EX</t>
  </si>
  <si>
    <t>VG</t>
  </si>
  <si>
    <t>N</t>
  </si>
  <si>
    <t>7.02x5.75x4.13</t>
  </si>
  <si>
    <t>GIA</t>
  </si>
  <si>
    <t>BT0</t>
  </si>
  <si>
    <t>BC0</t>
  </si>
  <si>
    <t>NV</t>
  </si>
  <si>
    <t>WC0</t>
  </si>
  <si>
    <t>M0</t>
  </si>
  <si>
    <t>PO0</t>
  </si>
  <si>
    <t>CO0</t>
  </si>
  <si>
    <t>TO0</t>
  </si>
  <si>
    <t>E0</t>
  </si>
  <si>
    <t>L.I</t>
  </si>
  <si>
    <t>MUMBAI</t>
  </si>
  <si>
    <t>STK - VTK</t>
  </si>
  <si>
    <t>Pinpoint</t>
  </si>
  <si>
    <t>Additional pinpoints are not shown.</t>
  </si>
  <si>
    <t>Certi Link</t>
  </si>
  <si>
    <t>1.50</t>
  </si>
  <si>
    <t>221359-72</t>
  </si>
  <si>
    <t>6.62x6.28x4.36</t>
  </si>
  <si>
    <t>WT0</t>
  </si>
  <si>
    <t>STK - ETK</t>
  </si>
  <si>
    <t>Feather, Pinpoint</t>
  </si>
  <si>
    <t>Internal graining is not shown.</t>
  </si>
  <si>
    <t>230143-444</t>
  </si>
  <si>
    <t>6.24x6.21x4.31</t>
  </si>
  <si>
    <t>WC1</t>
  </si>
  <si>
    <t>MED - VTK</t>
  </si>
  <si>
    <t>Cloud</t>
  </si>
  <si>
    <t>Additional clouds are not shown. Pinpoints are not shown.</t>
  </si>
  <si>
    <t>224028-98</t>
  </si>
  <si>
    <t>H</t>
  </si>
  <si>
    <t>M</t>
  </si>
  <si>
    <t>6.73x6.05x4.20</t>
  </si>
  <si>
    <t>Pinpoint, Feather, Cloud, Indented Natural</t>
  </si>
  <si>
    <t>Additional clouds, additional pinpoints and surface graining are not shown.</t>
  </si>
  <si>
    <t>BLUE</t>
  </si>
  <si>
    <t>220986-136</t>
  </si>
  <si>
    <t>6.51x6.42x4.26</t>
  </si>
  <si>
    <t>HONGKONG</t>
  </si>
  <si>
    <t>MED - THK</t>
  </si>
  <si>
    <t>220908-93</t>
  </si>
  <si>
    <t>6.59x6.26x4.33</t>
  </si>
  <si>
    <t>Cloud, Feather</t>
  </si>
  <si>
    <t>230047-149</t>
  </si>
  <si>
    <t>F</t>
  </si>
  <si>
    <t>6.29x6.24x4.33</t>
  </si>
  <si>
    <t>THN - THK</t>
  </si>
  <si>
    <t>Pinpoint, Feather</t>
  </si>
  <si>
    <t>220908-180</t>
  </si>
  <si>
    <t>I</t>
  </si>
  <si>
    <t>6.41x6.20x4.31</t>
  </si>
  <si>
    <t>Feather, Pinpoint, Natural</t>
  </si>
  <si>
    <t>220900-328</t>
  </si>
  <si>
    <t>6.29x6.29x4.36</t>
  </si>
  <si>
    <t>Feather</t>
  </si>
  <si>
    <t>220899-214</t>
  </si>
  <si>
    <t>6.94x5.93x4.13</t>
  </si>
  <si>
    <t>THK - ETK</t>
  </si>
  <si>
    <t>224027-146</t>
  </si>
  <si>
    <t>7.08x6.19x4.04</t>
  </si>
  <si>
    <t>230083-38</t>
  </si>
  <si>
    <t>VS1</t>
  </si>
  <si>
    <t>6.35x6.25x4.33</t>
  </si>
  <si>
    <t>BT1</t>
  </si>
  <si>
    <t>WT1</t>
  </si>
  <si>
    <t>PO1</t>
  </si>
  <si>
    <t>E1</t>
  </si>
  <si>
    <t>THN - VTK</t>
  </si>
  <si>
    <t>Crystal, Pinpoint, Indented Natural, Natural</t>
  </si>
  <si>
    <t>224037-491</t>
  </si>
  <si>
    <t>7.13x5.95x4.04</t>
  </si>
  <si>
    <t>230043-106</t>
  </si>
  <si>
    <t>6.60x6.18x4.29</t>
  </si>
  <si>
    <t>Crystal, Pinpoint, Natural</t>
  </si>
  <si>
    <t>221373-122</t>
  </si>
  <si>
    <t>6.48x6.17x4.29</t>
  </si>
  <si>
    <t>Cloud, Indented Natural</t>
  </si>
  <si>
    <t>230168-278</t>
  </si>
  <si>
    <t>6.53x6.13x4.35</t>
  </si>
  <si>
    <t>Feather, Cloud, Pinpoint, Natural</t>
  </si>
  <si>
    <t>230080-243</t>
  </si>
  <si>
    <t>6.60x6.30x4.36</t>
  </si>
  <si>
    <t>MDS/SVS</t>
  </si>
  <si>
    <t>MED - ETK</t>
  </si>
  <si>
    <t>Feather, Cloud</t>
  </si>
  <si>
    <t>221373-75</t>
  </si>
  <si>
    <t>6.78x6.11x4.23</t>
  </si>
  <si>
    <t>THK - VTK</t>
  </si>
  <si>
    <t>Feather, Pinpoint, Cloud, Natural</t>
  </si>
  <si>
    <t>231054-9</t>
  </si>
  <si>
    <t>6.70x6.14x4.27</t>
  </si>
  <si>
    <t>Feather, Cloud, Indented Natural, Natural</t>
  </si>
  <si>
    <t>230075-173</t>
  </si>
  <si>
    <t>VS2</t>
  </si>
  <si>
    <t>6.57x6.02x4.34</t>
  </si>
  <si>
    <t>PO2</t>
  </si>
  <si>
    <t>CO1</t>
  </si>
  <si>
    <t>Crystal, Indented Natural, Pinpoint</t>
  </si>
  <si>
    <t>220936-27</t>
  </si>
  <si>
    <t>6.41x6.32x4.36</t>
  </si>
  <si>
    <t>Feather, Indented Natural, Natural</t>
  </si>
  <si>
    <t>230037-191</t>
  </si>
  <si>
    <t>6.29x6.21x4.32</t>
  </si>
  <si>
    <t>Crystal, Cloud, Feather, Indented Natural</t>
  </si>
  <si>
    <t>225123-972</t>
  </si>
  <si>
    <t>6.48x6.31x4.38</t>
  </si>
  <si>
    <t>CO2</t>
  </si>
  <si>
    <t>STK - THK</t>
  </si>
  <si>
    <t>Indented Natural, Cloud, Crystal</t>
  </si>
  <si>
    <t>220914-74</t>
  </si>
  <si>
    <t>6.95x5.95x4.13</t>
  </si>
  <si>
    <t>220760-132</t>
  </si>
  <si>
    <t>SI1</t>
  </si>
  <si>
    <t>6.38x6.24x4.34</t>
  </si>
  <si>
    <t>WT2</t>
  </si>
  <si>
    <t>E2</t>
  </si>
  <si>
    <t>220904-67</t>
  </si>
  <si>
    <t>SI2</t>
  </si>
  <si>
    <t>7.12x6.16x4.01</t>
  </si>
  <si>
    <t>BT2</t>
  </si>
  <si>
    <t>Crystal, Cloud, Feather, Indented Natural, Natural</t>
  </si>
  <si>
    <t>Pinpoints are not shown.</t>
  </si>
  <si>
    <t>220645-333</t>
  </si>
  <si>
    <t>6.49x6.21x4.32</t>
  </si>
  <si>
    <t>Crystal, Feather, Twinning Wisp</t>
  </si>
  <si>
    <t>Additional twinning wisps, clouds, pinpoints and surface graining are not shown.</t>
  </si>
  <si>
    <t>220957-218</t>
  </si>
  <si>
    <t>6.40x6.34x4.34</t>
  </si>
  <si>
    <t>BC1</t>
  </si>
  <si>
    <t>Twinning Wisp, Cloud, Feather, Indented Natural, Natural</t>
  </si>
  <si>
    <t>Additional twinning wisps, additional clouds, pinpoints and surface graining are not shown.</t>
  </si>
  <si>
    <t>221200-164</t>
  </si>
  <si>
    <t>6.29x6.28x4.38</t>
  </si>
  <si>
    <t>Twinning Wisp, Crystal, Cloud, Feather, Indented Natural, Natural</t>
  </si>
  <si>
    <t>221294-168</t>
  </si>
  <si>
    <t>6.86x6.13x4.19</t>
  </si>
  <si>
    <t>WC2</t>
  </si>
  <si>
    <t>13</t>
  </si>
  <si>
    <t>Twinning Wisp, Feather</t>
  </si>
  <si>
    <t>Clouds, pinpoints and surface graining are not shown.</t>
  </si>
  <si>
    <t>230043-450</t>
  </si>
  <si>
    <t>6.98x6.52x4.52</t>
  </si>
  <si>
    <t>Pinpoint, Feather, Cloud</t>
  </si>
  <si>
    <t>1.70</t>
  </si>
  <si>
    <t>220899-64</t>
  </si>
  <si>
    <t>7.03x6.48x4.50</t>
  </si>
  <si>
    <t>VTN - VTK</t>
  </si>
  <si>
    <t>Cloud, Pinpoint, Indented Natural</t>
  </si>
  <si>
    <t>224048-371</t>
  </si>
  <si>
    <t>6.56x6.45x4.50</t>
  </si>
  <si>
    <t>Feather, Natural</t>
  </si>
  <si>
    <t>Clouds are not shown.</t>
  </si>
  <si>
    <t>231036-134</t>
  </si>
  <si>
    <t>7.05x6.50x4.65</t>
  </si>
  <si>
    <t>Feather, Cloud, Indented Natural, Pinpoint</t>
  </si>
  <si>
    <t>230025-167</t>
  </si>
  <si>
    <t>7.25x6.30x4.36</t>
  </si>
  <si>
    <t>230179-84</t>
  </si>
  <si>
    <t>6.55x6.53x4.67</t>
  </si>
  <si>
    <t>Cloud, Crystal, Indented Natural</t>
  </si>
  <si>
    <t>230025-160</t>
  </si>
  <si>
    <t>6.56x6.35x4.55</t>
  </si>
  <si>
    <t>Cloud, Crystal, Feather, Natural</t>
  </si>
  <si>
    <t>A pinpoint is not shown.</t>
  </si>
  <si>
    <t>220331-19</t>
  </si>
  <si>
    <t>6.68x6.37x4.45</t>
  </si>
  <si>
    <t>H&amp;A VG</t>
  </si>
  <si>
    <t>Crystal, Feather, Pinpoint, Indented Natural</t>
  </si>
  <si>
    <t>230136-54</t>
  </si>
  <si>
    <t>6.83x6.29x4.39</t>
  </si>
  <si>
    <t>Twinning Wisp, Indented Natural, Crystal, Natural</t>
  </si>
  <si>
    <t>Additional twinning wisps, pinpoints and surface graining are not shown.</t>
  </si>
  <si>
    <t>232060-604</t>
  </si>
  <si>
    <t>7.34x6.37x4.31</t>
  </si>
  <si>
    <t>Twinning Wisp, Feather, Crystal, Indented Natural</t>
  </si>
  <si>
    <t>231028-150</t>
  </si>
  <si>
    <t>6.87x6.70x4.66</t>
  </si>
  <si>
    <t>Crystal, Feather, Pinpoint</t>
  </si>
  <si>
    <t>230064-250</t>
  </si>
  <si>
    <t>7.24x6.08x4.33</t>
  </si>
  <si>
    <t>Crystal, Indented Natural, Feather, Natural</t>
  </si>
  <si>
    <t>230096-101</t>
  </si>
  <si>
    <t>7.01x6.41x4.60</t>
  </si>
  <si>
    <t>Crystal, Feather, Indented Natural, Cloud, Natural</t>
  </si>
  <si>
    <t>232040-649</t>
  </si>
  <si>
    <t>7.00x6.39x4.45</t>
  </si>
  <si>
    <t>Feather, Cloud, Crystal, Indented Natural</t>
  </si>
  <si>
    <t>230120-117</t>
  </si>
  <si>
    <t>6.65x6.50x4.52</t>
  </si>
  <si>
    <t>Feather, Crystal, Indented Natural, Natural</t>
  </si>
  <si>
    <t>Clouds are not shown. Pinpoints are not shown.</t>
  </si>
  <si>
    <t>220566-537</t>
  </si>
  <si>
    <t>7.32x6.36x4.31</t>
  </si>
  <si>
    <t>Twinning Wisp, Feather, Indented Natural</t>
  </si>
  <si>
    <t>230026-119</t>
  </si>
  <si>
    <t>6.76x6.33x4.53</t>
  </si>
  <si>
    <t>Crystal, Feather, Cloud, Indented Natural</t>
  </si>
  <si>
    <t>231014-53</t>
  </si>
  <si>
    <t>6.74x6.64x4.55</t>
  </si>
  <si>
    <t>Twinning Wisp, Feather, Indented Natural, Natural</t>
  </si>
  <si>
    <t>231004-113</t>
  </si>
  <si>
    <t>7.17x6.43x4.27</t>
  </si>
  <si>
    <t>230081-25</t>
  </si>
  <si>
    <t>6.91x6.65x4.61</t>
  </si>
  <si>
    <t>Additional twinning wisps, pinpoints, internal graining and surface graining are not shown.</t>
  </si>
  <si>
    <t>221368-302</t>
  </si>
  <si>
    <t>6.67x6.59x4.54</t>
  </si>
  <si>
    <t>230047-116</t>
  </si>
  <si>
    <t>7.70x6.70x4.51</t>
  </si>
  <si>
    <t>Surface graining is not shown.</t>
  </si>
  <si>
    <t>2.00</t>
  </si>
  <si>
    <t>230292-303</t>
  </si>
  <si>
    <t>7.29x6.90x4.80</t>
  </si>
  <si>
    <t>Cloud, Pinpoint</t>
  </si>
  <si>
    <t>Additional clouds, additional pinpoints and internal graining are not shown.</t>
  </si>
  <si>
    <t>230277-111</t>
  </si>
  <si>
    <t>7.02x6.93x4.82</t>
  </si>
  <si>
    <t>230108-571</t>
  </si>
  <si>
    <t>7.36x6.74x4.69</t>
  </si>
  <si>
    <t>Crystal, Feather, Pinpoint, Cloud</t>
  </si>
  <si>
    <t>231061-149</t>
  </si>
  <si>
    <t>7.10x6.85x4.77</t>
  </si>
  <si>
    <t>Crystal, Indented Natural, Cloud</t>
  </si>
  <si>
    <t>220843-331</t>
  </si>
  <si>
    <t>8.03x7.03x4.90</t>
  </si>
  <si>
    <t>230106-84</t>
  </si>
  <si>
    <t>6.85x6.83x4.76</t>
  </si>
  <si>
    <t>Cloud, Feather, Indented Natural, Pinpoint</t>
  </si>
  <si>
    <t>Additional clouds are not shown.</t>
  </si>
  <si>
    <t>220936-81</t>
  </si>
  <si>
    <t>6.94x6.83x4.76</t>
  </si>
  <si>
    <t>221384-132</t>
  </si>
  <si>
    <t>7.78x6.94x4.81</t>
  </si>
  <si>
    <t>Additional pinpoints are not shown. Clouds are not shown.</t>
  </si>
  <si>
    <t>230127-79</t>
  </si>
  <si>
    <t>7.37x6.57x4.57</t>
  </si>
  <si>
    <t>Feather, Crystal, Pinpoint, Cloud</t>
  </si>
  <si>
    <t>230154-60</t>
  </si>
  <si>
    <t>7.35x6.66x4.55</t>
  </si>
  <si>
    <t>MED - STK</t>
  </si>
  <si>
    <t>Cloud, Crystal, Feather</t>
  </si>
  <si>
    <t>231018-45</t>
  </si>
  <si>
    <t>6.99x6.99x4.79</t>
  </si>
  <si>
    <t>231107-26</t>
  </si>
  <si>
    <t>7.02x6.90x4.78</t>
  </si>
  <si>
    <t>Crystal, Pinpoint, Indented Natural</t>
  </si>
  <si>
    <t>230213-82</t>
  </si>
  <si>
    <t>7.01x6.70x4.66</t>
  </si>
  <si>
    <t>Crystal, Feather, Pinpoint, Indented Natural, Natural</t>
  </si>
  <si>
    <t>230296-3</t>
  </si>
  <si>
    <t>7.01x6.96x4.84</t>
  </si>
  <si>
    <t>FM1/COO/MDS</t>
  </si>
  <si>
    <t>Crystal, Feather, Cloud, Pinpoint, Natural</t>
  </si>
  <si>
    <t>221382-72</t>
  </si>
  <si>
    <t>7.31x7.23x5.03</t>
  </si>
  <si>
    <t>Cloud, Indented Natural, Natural</t>
  </si>
  <si>
    <t>Additional clouds, pinpoints and internal graining are not shown.</t>
  </si>
  <si>
    <t>230155-15</t>
  </si>
  <si>
    <t>6.96x6.71x4.67</t>
  </si>
  <si>
    <t>Feather, Crystal</t>
  </si>
  <si>
    <t>230064-206</t>
  </si>
  <si>
    <t>7.24x6.91x4.55</t>
  </si>
  <si>
    <t>TO1</t>
  </si>
  <si>
    <t>Feather, Cloud, Pinpoint</t>
  </si>
  <si>
    <t>231018-74</t>
  </si>
  <si>
    <t>7.45x6.92x4.50</t>
  </si>
  <si>
    <t>230096-346</t>
  </si>
  <si>
    <t>7.12x6.84x4.85</t>
  </si>
  <si>
    <t>Crystal, Feather, Cloud, Pinpoint, Indented Natural, Natural</t>
  </si>
  <si>
    <t>224027-40</t>
  </si>
  <si>
    <t>7.02x6.90x4.81</t>
  </si>
  <si>
    <t>Twinning Wisp, Feather, Crystal</t>
  </si>
  <si>
    <t>232040-423</t>
  </si>
  <si>
    <t>7.12x6.90x4.76</t>
  </si>
  <si>
    <t>Crystal, Indented Natural</t>
  </si>
  <si>
    <t>223609-296</t>
  </si>
  <si>
    <t>7.35x6.74x4.82</t>
  </si>
  <si>
    <t>Twinning Wisp, Crystal, Feather, Indented Natural, Cloud, Natural</t>
  </si>
  <si>
    <t>230028-184</t>
  </si>
  <si>
    <t>7.47x6.86x4.53</t>
  </si>
  <si>
    <t>TO2</t>
  </si>
  <si>
    <t>Crystal, Feather, Cloud, Indented Natural, Natural</t>
  </si>
  <si>
    <t>230219-198</t>
  </si>
  <si>
    <t>8.63x7.25x4.92</t>
  </si>
  <si>
    <t>2.50</t>
  </si>
  <si>
    <t>230241-104</t>
  </si>
  <si>
    <t>7.40x7.38x5.29</t>
  </si>
  <si>
    <t>230213-100</t>
  </si>
  <si>
    <t>7.46x7.41x5.30</t>
  </si>
  <si>
    <t>Internal graining is not shown. Surface graining is not shown.</t>
  </si>
  <si>
    <t>230213-17</t>
  </si>
  <si>
    <t>7.59x7.12x5.10</t>
  </si>
  <si>
    <t>230071-149</t>
  </si>
  <si>
    <t>8.25x7.39x5.13</t>
  </si>
  <si>
    <t>Crystal, Feather, Cloud, Pinpoint</t>
  </si>
  <si>
    <t>231098-31</t>
  </si>
  <si>
    <t>7.43x7.32x5.07</t>
  </si>
  <si>
    <t>Cloud, Crystal, Feather, Pinpoint, Indented Natural, Natural</t>
  </si>
  <si>
    <t>Additional clouds are not shown. Additional pinpoints are not shown.</t>
  </si>
  <si>
    <t>220978-108</t>
  </si>
  <si>
    <t>9.45x8.07x5.26</t>
  </si>
  <si>
    <t>THN - STK</t>
  </si>
  <si>
    <t>3.00</t>
  </si>
  <si>
    <t>230049-106</t>
  </si>
  <si>
    <t>7.87x7.82x5.61</t>
  </si>
  <si>
    <t>THN - ETK</t>
  </si>
  <si>
    <t>Crystal, Feather, Indented Natural, Cloud, Pinpoint, Natural</t>
  </si>
  <si>
    <t>220980-218</t>
  </si>
  <si>
    <t>8.08x8.07x5.53</t>
  </si>
  <si>
    <t>230107-100</t>
  </si>
  <si>
    <t>8.04x7.49x5.35</t>
  </si>
  <si>
    <t>Feather, Cloud, Natural</t>
  </si>
  <si>
    <t>230208-95</t>
  </si>
  <si>
    <t>8.71x8.28x5.77</t>
  </si>
  <si>
    <t>Crystal, Indented Natural, Pinpoint, Natural</t>
  </si>
  <si>
    <t>3.50</t>
  </si>
  <si>
    <t>224024-26</t>
  </si>
  <si>
    <t>8.53x8.26x5.72</t>
  </si>
  <si>
    <t>231081-98</t>
  </si>
  <si>
    <t>9.37x7.96x5.38</t>
  </si>
  <si>
    <t>Twinning Wisp, Feather, Crystal, Indented Natural, Natural</t>
  </si>
  <si>
    <t>Additional twinning wisps, clouds, pinpoints, internal graining and surface graining are not shown.</t>
  </si>
  <si>
    <t>230005-39</t>
  </si>
  <si>
    <t>8.77x8.76x6.10</t>
  </si>
  <si>
    <t>Pinpoint, Cloud</t>
  </si>
  <si>
    <t>4.00</t>
  </si>
  <si>
    <t>230216-14</t>
  </si>
  <si>
    <t>9.33x8.68x6.04</t>
  </si>
  <si>
    <t>An additional pinpoint is not shown.</t>
  </si>
  <si>
    <t>220978-7</t>
  </si>
  <si>
    <t>8.79x8.78x6.11</t>
  </si>
  <si>
    <t>Crystal, Indented Natural, Feather, Pinpoint</t>
  </si>
  <si>
    <t>230133-74</t>
  </si>
  <si>
    <t>8.89x8.27x5.90</t>
  </si>
  <si>
    <t>220964-12</t>
  </si>
  <si>
    <t>9.23x8.40x5.84</t>
  </si>
  <si>
    <t>221390-41</t>
  </si>
  <si>
    <t>9.55x9.17x6.57</t>
  </si>
  <si>
    <t>Feather, Indented Natural, Pinpoint</t>
  </si>
  <si>
    <t>5.00</t>
  </si>
  <si>
    <t>230060-30</t>
  </si>
  <si>
    <t>10.36x9.01x6.13</t>
  </si>
  <si>
    <t>Crystal, Feather, Cloud</t>
  </si>
  <si>
    <t>230213-38</t>
  </si>
  <si>
    <t>CUSHION B</t>
  </si>
  <si>
    <t>6.70x6.26x4.30</t>
  </si>
  <si>
    <t>220998-31</t>
  </si>
  <si>
    <t>6.80x6.53x4.38</t>
  </si>
  <si>
    <t>Pinpoints, clouds and surface graining are not shown.</t>
  </si>
  <si>
    <t>221384-106</t>
  </si>
  <si>
    <t>6.61x6.48x4.45</t>
  </si>
  <si>
    <t>Crystal, Indented Natural, Cloud, Pinpoint</t>
  </si>
  <si>
    <t>223608-344</t>
  </si>
  <si>
    <t>7.11x6.42x4.29</t>
  </si>
  <si>
    <t>SURAT</t>
  </si>
  <si>
    <t>Twinning Wisp, Feather, Indented Natural, Pinpoint</t>
  </si>
  <si>
    <t>224026-95</t>
  </si>
  <si>
    <t>6.58x6.52x4.45</t>
  </si>
  <si>
    <t>Cloud, Crystal, Feather, Indented Natural</t>
  </si>
  <si>
    <t>230012-72</t>
  </si>
  <si>
    <t>6.70x6.61x4.52</t>
  </si>
  <si>
    <t>BC2</t>
  </si>
  <si>
    <t>Crystal, Indented Natural, Feather</t>
  </si>
  <si>
    <t>220936-87</t>
  </si>
  <si>
    <t>6.51x6.51x4.53</t>
  </si>
  <si>
    <t>220936-22</t>
  </si>
  <si>
    <t>6.51x6.26x4.35</t>
  </si>
  <si>
    <t>220911-19</t>
  </si>
  <si>
    <t>6.57x6.51x4.46</t>
  </si>
  <si>
    <t>231028-19</t>
  </si>
  <si>
    <t>6.65x6.54x4.47</t>
  </si>
  <si>
    <t>Twinning Wisp, Crystal, Feather, Natural</t>
  </si>
  <si>
    <t>230017-682</t>
  </si>
  <si>
    <t>6.43x6.43x4.47</t>
  </si>
  <si>
    <t>Crystal, Indented Natural, Cloud, Pinpoint, Natural</t>
  </si>
  <si>
    <t>220937-51</t>
  </si>
  <si>
    <t>7.19x6.73x4.69</t>
  </si>
  <si>
    <t>220899-41</t>
  </si>
  <si>
    <t>6.97x6.57x4.51</t>
  </si>
  <si>
    <t>230023-7</t>
  </si>
  <si>
    <t>6.88x6.55x4.50</t>
  </si>
  <si>
    <t>Crystal, Feather, Indented Natural</t>
  </si>
  <si>
    <t>221380-166</t>
  </si>
  <si>
    <t>6.74x6.72x4.68</t>
  </si>
  <si>
    <t>224037-377</t>
  </si>
  <si>
    <t>6.97x6.37x4.38</t>
  </si>
  <si>
    <t>Crystal, Feather, Pinpoint, Natural</t>
  </si>
  <si>
    <t>230025-207</t>
  </si>
  <si>
    <t>6.91x6.53x4.48</t>
  </si>
  <si>
    <t>221348-54</t>
  </si>
  <si>
    <t>6.92x6.87x4.67</t>
  </si>
  <si>
    <t>Cloud, Feather, Crystal</t>
  </si>
  <si>
    <t>221377-101</t>
  </si>
  <si>
    <t>7.19x7.02x4.77</t>
  </si>
  <si>
    <t>Crystal, Indented Natural, Natural</t>
  </si>
  <si>
    <t>230054-230</t>
  </si>
  <si>
    <t>6.84x6.79x4.66</t>
  </si>
  <si>
    <t>Crystal, Feather, Natural</t>
  </si>
  <si>
    <t>221375-81</t>
  </si>
  <si>
    <t>7.01x7.00x4.79</t>
  </si>
  <si>
    <t>232007-298</t>
  </si>
  <si>
    <t>6.86x6.79x4.66</t>
  </si>
  <si>
    <t>230080-149</t>
  </si>
  <si>
    <t>7.02x6.57x4.51</t>
  </si>
  <si>
    <t>231005-129</t>
  </si>
  <si>
    <t>7.01x6.71x4.58</t>
  </si>
  <si>
    <t>Crystal</t>
  </si>
  <si>
    <t>230149-199</t>
  </si>
  <si>
    <t>7.41x6.78x4.66</t>
  </si>
  <si>
    <t>Twinning Wisp, Feather, Cloud, Crystal, Indented Natural</t>
  </si>
  <si>
    <t>230195-363</t>
  </si>
  <si>
    <t>7.23x7.08x4.80</t>
  </si>
  <si>
    <t>Pinpoint, Natural</t>
  </si>
  <si>
    <t>220937-34</t>
  </si>
  <si>
    <t>7.44x7.05x4.65</t>
  </si>
  <si>
    <t>VTN - THK</t>
  </si>
  <si>
    <t>230107-113</t>
  </si>
  <si>
    <t>7.80x6.74x4.58</t>
  </si>
  <si>
    <t>230026-108</t>
  </si>
  <si>
    <t>7.32x7.10x4.83</t>
  </si>
  <si>
    <t>Additional pinpoints are not shown. Surface graining is not shown.</t>
  </si>
  <si>
    <t>221348-3</t>
  </si>
  <si>
    <t>7.14x7.11x4.86</t>
  </si>
  <si>
    <t>224015-56</t>
  </si>
  <si>
    <t>7.55x7.37x4.86</t>
  </si>
  <si>
    <t>Crystal, Feather, Indented Natural, Natural</t>
  </si>
  <si>
    <t>220970-143</t>
  </si>
  <si>
    <t>7.52x7.41x5.03</t>
  </si>
  <si>
    <t>230157-38</t>
  </si>
  <si>
    <t>7.44x6.91x4.72</t>
  </si>
  <si>
    <t>Feather, Crystal, Pinpoint, Natural</t>
  </si>
  <si>
    <t>224004-328</t>
  </si>
  <si>
    <t>7.54x7.18x4.92</t>
  </si>
  <si>
    <t>224004-88</t>
  </si>
  <si>
    <t>7.59x7.36x5.05</t>
  </si>
  <si>
    <t>230136-41</t>
  </si>
  <si>
    <t>7.18x7.15x4.90</t>
  </si>
  <si>
    <t>Twinning Wisp, Indented Natural</t>
  </si>
  <si>
    <t>230007-82</t>
  </si>
  <si>
    <t>8.08x6.99x4.80</t>
  </si>
  <si>
    <t>220934-135</t>
  </si>
  <si>
    <t>7.39x7.04x4.84</t>
  </si>
  <si>
    <t>PO3</t>
  </si>
  <si>
    <t>Crystal, Feather, Indented Natural, Pinpoint, Natural</t>
  </si>
  <si>
    <t>230110-127</t>
  </si>
  <si>
    <t>7.31x6.90x4.74</t>
  </si>
  <si>
    <t>230039-32</t>
  </si>
  <si>
    <t>7.16x6.88x4.71</t>
  </si>
  <si>
    <t>220899-157</t>
  </si>
  <si>
    <t>7.60x7.48x5.12</t>
  </si>
  <si>
    <t>230084-85</t>
  </si>
  <si>
    <t>8.47x7.93x5.44</t>
  </si>
  <si>
    <t>220909-30</t>
  </si>
  <si>
    <t>8.18x8.10x5.56</t>
  </si>
  <si>
    <t>221349-143</t>
  </si>
  <si>
    <t>9.21x8.92x6.16</t>
  </si>
  <si>
    <t>Crystal, Cloud, Indented Natural, Natural</t>
  </si>
  <si>
    <t>231016-18</t>
  </si>
  <si>
    <t>9.04x8.87x6.06</t>
  </si>
  <si>
    <t>Feather, Crystal, Cloud</t>
  </si>
  <si>
    <t>230130-53</t>
  </si>
  <si>
    <t>9.62x8.48x5.70</t>
  </si>
  <si>
    <t>Feather, Crystal, Cloud, Pinpoint, Indented Natural, Natural</t>
  </si>
  <si>
    <t>All Parameter Summary</t>
  </si>
  <si>
    <t>Size</t>
  </si>
  <si>
    <t>pcs</t>
  </si>
  <si>
    <t>%</t>
  </si>
  <si>
    <t>carat</t>
  </si>
  <si>
    <t>Amt</t>
  </si>
  <si>
    <t>Rap Val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</si>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</sst>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color theme="1"/>
      <family val="2"/>
      <scheme val="minor"/>
      <sz val="11"/>
      <name val="Calibri"/>
    </font>
    <font>
      <color rgb="000000"/>
      <family val="2"/>
      <sz val="9"/>
      <name val="Calibri"/>
    </font>
    <font>
      <b/>
      <color rgb="FFFFFF"/>
      <family val="2"/>
      <sz val="9"/>
      <name val="Calibri"/>
    </font>
    <font>
      <b/>
      <color rgb="000000"/>
      <family val="2"/>
      <sz val="9"/>
      <name val="Calibri"/>
    </font>
    <font>
      <b/>
      <family val="2"/>
      <sz val="9"/>
      <name val="Calibri"/>
    </font>
    <font>
      <color rgb="000"/>
      <family val="2"/>
      <sz val="9"/>
      <name val="Calibri"/>
    </font>
    <font>
      <u/>
      <color rgb="0000ff"/>
      <family val="2"/>
      <sz val="9"/>
    </font>
    <font>
      <b/>
      <family val="2"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737373"/>
        <bgColor rgb="737373"/>
      </patternFill>
    </fill>
  </fills>
  <borders count="5">
    <border>
      <left/>
      <right/>
      <top/>
      <bottom/>
      <diagonal/>
    </border>
    <border>
      <left style="thin">
        <color rgb="393738"/>
      </left>
      <right style="thin">
        <color rgb="393738"/>
      </right>
      <top style="thin">
        <color rgb="393738"/>
      </top>
      <bottom style="thin">
        <color rgb="393738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393738"/>
      </left>
      <right style="thin"/>
      <top style="thin">
        <color rgb="393738"/>
      </top>
      <bottom style="thin">
        <color rgb="393738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2" fontId="5" fillId="0" borderId="3" xfId="0" applyNumberFormat="1" applyFont="1" applyBorder="1" applyAlignment="1">
      <alignment horizontal="center" vertical="center"/>
    </xf>
    <xf numFmtId="1" fontId="5" fillId="0" borderId="3" xfId="0" applyNumberFormat="1" applyFont="1" applyBorder="1" applyAlignment="1">
      <alignment horizontal="center" vertical="center"/>
    </xf>
    <xf numFmtId="164" fontId="5" fillId="0" borderId="3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10" fontId="0" fillId="0" borderId="4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y.hk.co/diamond-details/63cbb7316eef411c9d76b284" TargetMode="External"/><Relationship Id="rId2" Type="http://schemas.openxmlformats.org/officeDocument/2006/relationships/hyperlink" Target="https://d3at7kzws0mw3g.cloudfront.net/MaskLabreportno/2FCBBFD2-77E3-475B-882E-FA4BEA796678.jpg" TargetMode="External"/><Relationship Id="rId3" Type="http://schemas.openxmlformats.org/officeDocument/2006/relationships/hyperlink" Target="https://d3at7kzws0mw3g.cloudfront.net/video/Vision360.html?d=221373-175" TargetMode="External"/><Relationship Id="rId4" Type="http://schemas.openxmlformats.org/officeDocument/2006/relationships/hyperlink" Target="https://my.hk.co/diamond-details/63bbf68668af096217c9c05d" TargetMode="External"/><Relationship Id="rId5" Type="http://schemas.openxmlformats.org/officeDocument/2006/relationships/hyperlink" Target="https://d3at7kzws0mw3g.cloudfront.net/MaskLabreportno/B00BED87-D0BC-4AA3-8555-7AEA222500DB.jpg" TargetMode="External"/><Relationship Id="rId6" Type="http://schemas.openxmlformats.org/officeDocument/2006/relationships/hyperlink" Target="https://d3at7kzws0mw3g.cloudfront.net/video/Vision360.html?d=221359-72" TargetMode="External"/><Relationship Id="rId7" Type="http://schemas.openxmlformats.org/officeDocument/2006/relationships/hyperlink" Target="https://my.hk.co/diamond-details/642bf439fddda41c9e26e105" TargetMode="External"/><Relationship Id="rId8" Type="http://schemas.openxmlformats.org/officeDocument/2006/relationships/hyperlink" Target="https://d3at7kzws0mw3g.cloudfront.net/MaskLabreportno/CE251DCE-71CA-4959-9D4B-9AA62E597B4C.jpg" TargetMode="External"/><Relationship Id="rId9" Type="http://schemas.openxmlformats.org/officeDocument/2006/relationships/hyperlink" Target="https://d3at7kzws0mw3g.cloudfront.net/video/Vision360.html?d=230143-444" TargetMode="External"/><Relationship Id="rId10" Type="http://schemas.openxmlformats.org/officeDocument/2006/relationships/hyperlink" Target="https://my.hk.co/diamond-details/63c5332941ffe81add698cd4" TargetMode="External"/><Relationship Id="rId11" Type="http://schemas.openxmlformats.org/officeDocument/2006/relationships/hyperlink" Target="https://d3at7kzws0mw3g.cloudfront.net/MaskLabreportno/BAA0BCB4-2971-4965-92F6-278D7136A71D.jpg" TargetMode="External"/><Relationship Id="rId12" Type="http://schemas.openxmlformats.org/officeDocument/2006/relationships/hyperlink" Target="https://d3at7kzws0mw3g.cloudfront.net/video/Vision360.html?d=224028-98" TargetMode="External"/><Relationship Id="rId13" Type="http://schemas.openxmlformats.org/officeDocument/2006/relationships/hyperlink" Target="https://my.hk.co/diamond-details/648d8c616b864b15c1d39409" TargetMode="External"/><Relationship Id="rId14" Type="http://schemas.openxmlformats.org/officeDocument/2006/relationships/hyperlink" Target="https://d3at7kzws0mw3g.cloudfront.net/MaskLabreportno/A2098DBF-EB90-42E3-A1C5-416C344475D7.jpg" TargetMode="External"/><Relationship Id="rId15" Type="http://schemas.openxmlformats.org/officeDocument/2006/relationships/hyperlink" Target="https://d3at7kzws0mw3g.cloudfront.net/video/Vision360.html?d=220986-136" TargetMode="External"/><Relationship Id="rId16" Type="http://schemas.openxmlformats.org/officeDocument/2006/relationships/hyperlink" Target="https://my.hk.co/diamond-details/648d8c606b864b15c1d393c8" TargetMode="External"/><Relationship Id="rId17" Type="http://schemas.openxmlformats.org/officeDocument/2006/relationships/hyperlink" Target="https://d3at7kzws0mw3g.cloudfront.net/MaskLabreportno/887E5CD5-3F23-48C9-8F4B-7236A2FC4BBC.jpg" TargetMode="External"/><Relationship Id="rId18" Type="http://schemas.openxmlformats.org/officeDocument/2006/relationships/hyperlink" Target="https://d3at7kzws0mw3g.cloudfront.net/video/Vision360.html?d=220908-93" TargetMode="External"/><Relationship Id="rId19" Type="http://schemas.openxmlformats.org/officeDocument/2006/relationships/hyperlink" Target="https://my.hk.co/diamond-details/6409b6c67af716466d351605" TargetMode="External"/><Relationship Id="rId20" Type="http://schemas.openxmlformats.org/officeDocument/2006/relationships/hyperlink" Target="https://d3at7kzws0mw3g.cloudfront.net/MaskLabreportno/3DEF2B09-F68F-4489-9597-BAC2E18F6CCA.jpg" TargetMode="External"/><Relationship Id="rId21" Type="http://schemas.openxmlformats.org/officeDocument/2006/relationships/hyperlink" Target="https://d3at7kzws0mw3g.cloudfront.net/video/Vision360.html?d=230047-149" TargetMode="External"/><Relationship Id="rId22" Type="http://schemas.openxmlformats.org/officeDocument/2006/relationships/hyperlink" Target="https://my.hk.co/diamond-details/63ac17a1383f621e2b8911ae" TargetMode="External"/><Relationship Id="rId23" Type="http://schemas.openxmlformats.org/officeDocument/2006/relationships/hyperlink" Target="https://d3at7kzws0mw3g.cloudfront.net/MaskLabreportno/FD2C0FE9-FD3E-4F83-90B7-3A8ACD7D52EC.jpg" TargetMode="External"/><Relationship Id="rId24" Type="http://schemas.openxmlformats.org/officeDocument/2006/relationships/hyperlink" Target="https://d3at7kzws0mw3g.cloudfront.net/video/Vision360.html?d=220908-180" TargetMode="External"/><Relationship Id="rId25" Type="http://schemas.openxmlformats.org/officeDocument/2006/relationships/hyperlink" Target="https://my.hk.co/diamond-details/64114ebb568a1f49e5714de5" TargetMode="External"/><Relationship Id="rId26" Type="http://schemas.openxmlformats.org/officeDocument/2006/relationships/hyperlink" Target="https://d3at7kzws0mw3g.cloudfront.net/MaskLabreportno/BDFEF2A6-FE57-40E1-A5F8-5355A5A87343.jpg" TargetMode="External"/><Relationship Id="rId27" Type="http://schemas.openxmlformats.org/officeDocument/2006/relationships/hyperlink" Target="https://d3at7kzws0mw3g.cloudfront.net/video/Vision360.html?d=220900-328" TargetMode="External"/><Relationship Id="rId28" Type="http://schemas.openxmlformats.org/officeDocument/2006/relationships/hyperlink" Target="https://my.hk.co/diamond-details/63b40c5984539c70a44d1d15" TargetMode="External"/><Relationship Id="rId29" Type="http://schemas.openxmlformats.org/officeDocument/2006/relationships/hyperlink" Target="https://d3at7kzws0mw3g.cloudfront.net/MaskLabreportno/D476D011-FE1C-4741-BA99-36EA40F82BAF.jpg" TargetMode="External"/><Relationship Id="rId30" Type="http://schemas.openxmlformats.org/officeDocument/2006/relationships/hyperlink" Target="https://d3at7kzws0mw3g.cloudfront.net/video/Vision360.html?d=220899-214" TargetMode="External"/><Relationship Id="rId31" Type="http://schemas.openxmlformats.org/officeDocument/2006/relationships/hyperlink" Target="https://my.hk.co/diamond-details/63c911610ca38b310aa02002" TargetMode="External"/><Relationship Id="rId32" Type="http://schemas.openxmlformats.org/officeDocument/2006/relationships/hyperlink" Target="https://d3at7kzws0mw3g.cloudfront.net/MaskLabreportno/4B7FCE38-821C-4B3E-8D66-F4B6D913EB15.jpg" TargetMode="External"/><Relationship Id="rId33" Type="http://schemas.openxmlformats.org/officeDocument/2006/relationships/hyperlink" Target="https://d3at7kzws0mw3g.cloudfront.net/video/Vision360.html?d=224027-146" TargetMode="External"/><Relationship Id="rId34" Type="http://schemas.openxmlformats.org/officeDocument/2006/relationships/hyperlink" Target="https://my.hk.co/diamond-details/640b0f9747392f2fd52676ed" TargetMode="External"/><Relationship Id="rId35" Type="http://schemas.openxmlformats.org/officeDocument/2006/relationships/hyperlink" Target="https://d3at7kzws0mw3g.cloudfront.net/MaskLabreportno/8F68AA8B-9662-4CFB-B8D2-7882429F2811.jpg" TargetMode="External"/><Relationship Id="rId36" Type="http://schemas.openxmlformats.org/officeDocument/2006/relationships/hyperlink" Target="https://d3at7kzws0mw3g.cloudfront.net/video/Vision360.html?d=230083-38" TargetMode="External"/><Relationship Id="rId37" Type="http://schemas.openxmlformats.org/officeDocument/2006/relationships/hyperlink" Target="https://my.hk.co/diamond-details/648d8c5f6b864b15c1d39311" TargetMode="External"/><Relationship Id="rId38" Type="http://schemas.openxmlformats.org/officeDocument/2006/relationships/hyperlink" Target="https://d3at7kzws0mw3g.cloudfront.net/MaskLabreportno/37AD0191-1104-46E2-8FCC-4D7ED6095959.jpg" TargetMode="External"/><Relationship Id="rId39" Type="http://schemas.openxmlformats.org/officeDocument/2006/relationships/hyperlink" Target="https://d3at7kzws0mw3g.cloudfront.net/video/Vision360.html?d=224037-491" TargetMode="External"/><Relationship Id="rId40" Type="http://schemas.openxmlformats.org/officeDocument/2006/relationships/hyperlink" Target="https://my.hk.co/diamond-details/645239517a029762cbd08b99" TargetMode="External"/><Relationship Id="rId41" Type="http://schemas.openxmlformats.org/officeDocument/2006/relationships/hyperlink" Target="https://d3at7kzws0mw3g.cloudfront.net/MaskLabreportno/B46FDF83-F666-4477-8C1C-CF9063E02A71.jpg" TargetMode="External"/><Relationship Id="rId42" Type="http://schemas.openxmlformats.org/officeDocument/2006/relationships/hyperlink" Target="https://d3at7kzws0mw3g.cloudfront.net/video/Vision360.html?d=230043-106" TargetMode="External"/><Relationship Id="rId43" Type="http://schemas.openxmlformats.org/officeDocument/2006/relationships/hyperlink" Target="https://my.hk.co/diamond-details/648d8c5d6b864b15c1d39271" TargetMode="External"/><Relationship Id="rId44" Type="http://schemas.openxmlformats.org/officeDocument/2006/relationships/hyperlink" Target="https://d3at7kzws0mw3g.cloudfront.net/MaskLabreportno/51D97339-19F5-43A3-9496-361CEC2AC12E.jpg" TargetMode="External"/><Relationship Id="rId45" Type="http://schemas.openxmlformats.org/officeDocument/2006/relationships/hyperlink" Target="https://d3at7kzws0mw3g.cloudfront.net/video/Vision360.html?d=221373-122" TargetMode="External"/><Relationship Id="rId46" Type="http://schemas.openxmlformats.org/officeDocument/2006/relationships/hyperlink" Target="https://my.hk.co/diamond-details/643a7eca0ce2ee44640c7b9b" TargetMode="External"/><Relationship Id="rId47" Type="http://schemas.openxmlformats.org/officeDocument/2006/relationships/hyperlink" Target="https://d3at7kzws0mw3g.cloudfront.net/MaskLabreportno/6F5CD42C-0B94-4873-B252-4EF23E9C732A.jpg" TargetMode="External"/><Relationship Id="rId48" Type="http://schemas.openxmlformats.org/officeDocument/2006/relationships/hyperlink" Target="https://d3at7kzws0mw3g.cloudfront.net/video/Vision360.html?d=230168-278" TargetMode="External"/><Relationship Id="rId49" Type="http://schemas.openxmlformats.org/officeDocument/2006/relationships/hyperlink" Target="https://my.hk.co/diamond-details/64158607847d6b15c84d8f68" TargetMode="External"/><Relationship Id="rId50" Type="http://schemas.openxmlformats.org/officeDocument/2006/relationships/hyperlink" Target="https://d3at7kzws0mw3g.cloudfront.net/MaskLabreportno/756901F5-C966-4EF1-A455-3CC0FFD79789.jpg" TargetMode="External"/><Relationship Id="rId51" Type="http://schemas.openxmlformats.org/officeDocument/2006/relationships/hyperlink" Target="https://d3at7kzws0mw3g.cloudfront.net/video/Vision360.html?d=230080-243" TargetMode="External"/><Relationship Id="rId52" Type="http://schemas.openxmlformats.org/officeDocument/2006/relationships/hyperlink" Target="https://my.hk.co/diamond-details/6492d03bd4dff4124d729d7e" TargetMode="External"/><Relationship Id="rId53" Type="http://schemas.openxmlformats.org/officeDocument/2006/relationships/hyperlink" Target="https://d3at7kzws0mw3g.cloudfront.net/MaskLabreportno/7CB1E243-2D72-48EF-97C7-18725E7F20B0.jpg" TargetMode="External"/><Relationship Id="rId54" Type="http://schemas.openxmlformats.org/officeDocument/2006/relationships/hyperlink" Target="https://d3at7kzws0mw3g.cloudfront.net/video/Vision360.html?d=221373-75" TargetMode="External"/><Relationship Id="rId55" Type="http://schemas.openxmlformats.org/officeDocument/2006/relationships/hyperlink" Target="https://my.hk.co/diamond-details/6437ea49b7a2800d5759aef7" TargetMode="External"/><Relationship Id="rId56" Type="http://schemas.openxmlformats.org/officeDocument/2006/relationships/hyperlink" Target="https://d3at7kzws0mw3g.cloudfront.net/MaskLabreportno/4B1E599F-CF35-491F-9740-D731E04C6F78.jpg" TargetMode="External"/><Relationship Id="rId57" Type="http://schemas.openxmlformats.org/officeDocument/2006/relationships/hyperlink" Target="https://d3at7kzws0mw3g.cloudfront.net/video/Vision360.html?d=231054-9" TargetMode="External"/><Relationship Id="rId58" Type="http://schemas.openxmlformats.org/officeDocument/2006/relationships/hyperlink" Target="https://my.hk.co/diamond-details/64426ed0335c42311ccdb781" TargetMode="External"/><Relationship Id="rId59" Type="http://schemas.openxmlformats.org/officeDocument/2006/relationships/hyperlink" Target="https://d3at7kzws0mw3g.cloudfront.net/MaskLabreportno/2CD23786-0508-4F57-96B2-CC1D6B4F6CC4.jpg" TargetMode="External"/><Relationship Id="rId60" Type="http://schemas.openxmlformats.org/officeDocument/2006/relationships/hyperlink" Target="https://d3at7kzws0mw3g.cloudfront.net/video/Vision360.html?d=230075-173" TargetMode="External"/><Relationship Id="rId61" Type="http://schemas.openxmlformats.org/officeDocument/2006/relationships/hyperlink" Target="https://my.hk.co/diamond-details/63f4a315cdb04b75f173f3e1" TargetMode="External"/><Relationship Id="rId62" Type="http://schemas.openxmlformats.org/officeDocument/2006/relationships/hyperlink" Target="https://d3at7kzws0mw3g.cloudfront.net/MaskLabreportno/56E61BF3-D06C-4D4D-A8CA-C314C2609A2F.jpg" TargetMode="External"/><Relationship Id="rId63" Type="http://schemas.openxmlformats.org/officeDocument/2006/relationships/hyperlink" Target="https://d3at7kzws0mw3g.cloudfront.net/video/Vision360.html?d=220936-27" TargetMode="External"/><Relationship Id="rId64" Type="http://schemas.openxmlformats.org/officeDocument/2006/relationships/hyperlink" Target="https://my.hk.co/diamond-details/648d8c5c6b864b15c1d391eb" TargetMode="External"/><Relationship Id="rId65" Type="http://schemas.openxmlformats.org/officeDocument/2006/relationships/hyperlink" Target="https://d3at7kzws0mw3g.cloudfront.net/MaskLabreportno/67C59291-9178-4313-BB32-210928104E8A.jpg" TargetMode="External"/><Relationship Id="rId66" Type="http://schemas.openxmlformats.org/officeDocument/2006/relationships/hyperlink" Target="https://d3at7kzws0mw3g.cloudfront.net/video/Vision360.html?d=230037-191" TargetMode="External"/><Relationship Id="rId67" Type="http://schemas.openxmlformats.org/officeDocument/2006/relationships/hyperlink" Target="https://my.hk.co/diamond-details/63d8ef557df96879e21be52c" TargetMode="External"/><Relationship Id="rId68" Type="http://schemas.openxmlformats.org/officeDocument/2006/relationships/hyperlink" Target="https://d3at7kzws0mw3g.cloudfront.net/MaskLabreportno/FFC1E512-4849-4F30-9060-B0FF9A982E74.jpg" TargetMode="External"/><Relationship Id="rId69" Type="http://schemas.openxmlformats.org/officeDocument/2006/relationships/hyperlink" Target="https://d3at7kzws0mw3g.cloudfront.net/video/Vision360.html?d=225123-972" TargetMode="External"/><Relationship Id="rId70" Type="http://schemas.openxmlformats.org/officeDocument/2006/relationships/hyperlink" Target="https://my.hk.co/diamond-details/648fd3ee27ef281510ac1f96" TargetMode="External"/><Relationship Id="rId71" Type="http://schemas.openxmlformats.org/officeDocument/2006/relationships/hyperlink" Target="https://d3at7kzws0mw3g.cloudfront.net/MaskLabreportno/3244316A-BFC9-409B-9EA5-C7A9D14B6139.jpg" TargetMode="External"/><Relationship Id="rId72" Type="http://schemas.openxmlformats.org/officeDocument/2006/relationships/hyperlink" Target="https://d3at7kzws0mw3g.cloudfront.net/video/Vision360.html?d=220914-74" TargetMode="External"/><Relationship Id="rId73" Type="http://schemas.openxmlformats.org/officeDocument/2006/relationships/hyperlink" Target="https://my.hk.co/diamond-details/63b7e950985dd904cf89e6f3" TargetMode="External"/><Relationship Id="rId74" Type="http://schemas.openxmlformats.org/officeDocument/2006/relationships/hyperlink" Target="https://d3at7kzws0mw3g.cloudfront.net/MaskLabreportno/42AC3A4D-C2E0-44FD-AF98-F8D0BD7E12CF.jpg" TargetMode="External"/><Relationship Id="rId75" Type="http://schemas.openxmlformats.org/officeDocument/2006/relationships/hyperlink" Target="https://d3at7kzws0mw3g.cloudfront.net/video/Vision360.html?d=220760-132" TargetMode="External"/><Relationship Id="rId76" Type="http://schemas.openxmlformats.org/officeDocument/2006/relationships/hyperlink" Target="https://my.hk.co/diamond-details/648d8c5b6b864b15c1d391a4" TargetMode="External"/><Relationship Id="rId77" Type="http://schemas.openxmlformats.org/officeDocument/2006/relationships/hyperlink" Target="https://d3at7kzws0mw3g.cloudfront.net/MaskLabreportno/51F49A66-66A3-464C-8971-7AB4FEF31088.jpg" TargetMode="External"/><Relationship Id="rId78" Type="http://schemas.openxmlformats.org/officeDocument/2006/relationships/hyperlink" Target="https://d3at7kzws0mw3g.cloudfront.net/video/Vision360.html?d=220904-67" TargetMode="External"/><Relationship Id="rId79" Type="http://schemas.openxmlformats.org/officeDocument/2006/relationships/hyperlink" Target="https://my.hk.co/diamond-details/648d8c626b864b15c1d394c2" TargetMode="External"/><Relationship Id="rId80" Type="http://schemas.openxmlformats.org/officeDocument/2006/relationships/hyperlink" Target="https://d3at7kzws0mw3g.cloudfront.net/MaskLabreportno/9E5E4F0A-D3F3-4C50-B08C-0D987D5A7518.jpg" TargetMode="External"/><Relationship Id="rId81" Type="http://schemas.openxmlformats.org/officeDocument/2006/relationships/hyperlink" Target="https://d3at7kzws0mw3g.cloudfront.net/video/Vision360.html?d=220645-333" TargetMode="External"/><Relationship Id="rId82" Type="http://schemas.openxmlformats.org/officeDocument/2006/relationships/hyperlink" Target="https://my.hk.co/diamond-details/63db82a433302f37926103f0" TargetMode="External"/><Relationship Id="rId83" Type="http://schemas.openxmlformats.org/officeDocument/2006/relationships/hyperlink" Target="https://d3at7kzws0mw3g.cloudfront.net/MaskLabreportno/4CD5B652-B4B6-46EB-B336-76FBF2359AED.jpg" TargetMode="External"/><Relationship Id="rId84" Type="http://schemas.openxmlformats.org/officeDocument/2006/relationships/hyperlink" Target="https://d3at7kzws0mw3g.cloudfront.net/video/Vision360.html?d=220957-218" TargetMode="External"/><Relationship Id="rId85" Type="http://schemas.openxmlformats.org/officeDocument/2006/relationships/hyperlink" Target="https://my.hk.co/diamond-details/646ee66e32cff96509b414c1" TargetMode="External"/><Relationship Id="rId86" Type="http://schemas.openxmlformats.org/officeDocument/2006/relationships/hyperlink" Target="https://d3at7kzws0mw3g.cloudfront.net/MaskLabreportno/A00861F9-741D-41D9-A256-3B80100FDD6A.jpg" TargetMode="External"/><Relationship Id="rId87" Type="http://schemas.openxmlformats.org/officeDocument/2006/relationships/hyperlink" Target="https://d3at7kzws0mw3g.cloudfront.net/video/Vision360.html?d=221200-164" TargetMode="External"/><Relationship Id="rId88" Type="http://schemas.openxmlformats.org/officeDocument/2006/relationships/hyperlink" Target="https://my.hk.co/diamond-details/64621c6494226970ceb1f01e" TargetMode="External"/><Relationship Id="rId89" Type="http://schemas.openxmlformats.org/officeDocument/2006/relationships/hyperlink" Target="https://d3at7kzws0mw3g.cloudfront.net/MaskLabreportno/06018CAF-FCEA-48AB-8C21-A57A739F2C24.jpg" TargetMode="External"/><Relationship Id="rId90" Type="http://schemas.openxmlformats.org/officeDocument/2006/relationships/hyperlink" Target="https://d3at7kzws0mw3g.cloudfront.net/video/Vision360.html?d=221294-168" TargetMode="External"/><Relationship Id="rId91" Type="http://schemas.openxmlformats.org/officeDocument/2006/relationships/hyperlink" Target="https://my.hk.co/diamond-details/63f9e0da18f92e6e1690f629" TargetMode="External"/><Relationship Id="rId92" Type="http://schemas.openxmlformats.org/officeDocument/2006/relationships/hyperlink" Target="https://d3at7kzws0mw3g.cloudfront.net/MaskLabreportno/79113D71-E0C5-49E3-AD92-A7FA71CF245A.jpg" TargetMode="External"/><Relationship Id="rId93" Type="http://schemas.openxmlformats.org/officeDocument/2006/relationships/hyperlink" Target="https://d3at7kzws0mw3g.cloudfront.net/video/Vision360.html?d=230043-450" TargetMode="External"/><Relationship Id="rId94" Type="http://schemas.openxmlformats.org/officeDocument/2006/relationships/hyperlink" Target="https://my.hk.co/diamond-details/63a56e5516b6412f4c4ac405" TargetMode="External"/><Relationship Id="rId95" Type="http://schemas.openxmlformats.org/officeDocument/2006/relationships/hyperlink" Target="https://d3at7kzws0mw3g.cloudfront.net/MaskLabreportno/84D67355-28F0-4E9C-AE12-609CF2F81324.jpg" TargetMode="External"/><Relationship Id="rId96" Type="http://schemas.openxmlformats.org/officeDocument/2006/relationships/hyperlink" Target="https://d3at7kzws0mw3g.cloudfront.net/video/Vision360.html?d=220899-64" TargetMode="External"/><Relationship Id="rId97" Type="http://schemas.openxmlformats.org/officeDocument/2006/relationships/hyperlink" Target="https://my.hk.co/diamond-details/63eb7043bd662568618563f6" TargetMode="External"/><Relationship Id="rId98" Type="http://schemas.openxmlformats.org/officeDocument/2006/relationships/hyperlink" Target="https://d3at7kzws0mw3g.cloudfront.net/MaskLabreportno/CD3F7A5A-F16D-4227-8DC9-5279851CDAEE.jpg" TargetMode="External"/><Relationship Id="rId99" Type="http://schemas.openxmlformats.org/officeDocument/2006/relationships/hyperlink" Target="https://d3at7kzws0mw3g.cloudfront.net/video/Vision360.html?d=224048-371" TargetMode="External"/><Relationship Id="rId100" Type="http://schemas.openxmlformats.org/officeDocument/2006/relationships/hyperlink" Target="https://my.hk.co/diamond-details/6436861ba973ce220c655bd5" TargetMode="External"/><Relationship Id="rId101" Type="http://schemas.openxmlformats.org/officeDocument/2006/relationships/hyperlink" Target="https://d3at7kzws0mw3g.cloudfront.net/MaskLabreportno/A1D8E0C8-4EDE-46A5-B479-9758FAC380A9.jpg" TargetMode="External"/><Relationship Id="rId102" Type="http://schemas.openxmlformats.org/officeDocument/2006/relationships/hyperlink" Target="https://d3at7kzws0mw3g.cloudfront.net/video/Vision360.html?d=231036-134" TargetMode="External"/><Relationship Id="rId103" Type="http://schemas.openxmlformats.org/officeDocument/2006/relationships/hyperlink" Target="https://my.hk.co/diamond-details/63ef59c220c78e2581abd8cd" TargetMode="External"/><Relationship Id="rId104" Type="http://schemas.openxmlformats.org/officeDocument/2006/relationships/hyperlink" Target="https://d3at7kzws0mw3g.cloudfront.net/MaskLabreportno/61C90172-A78D-4AB1-A622-14A301970496.jpg" TargetMode="External"/><Relationship Id="rId105" Type="http://schemas.openxmlformats.org/officeDocument/2006/relationships/hyperlink" Target="https://d3at7kzws0mw3g.cloudfront.net/video/Vision360.html?d=230025-167" TargetMode="External"/><Relationship Id="rId106" Type="http://schemas.openxmlformats.org/officeDocument/2006/relationships/hyperlink" Target="https://my.hk.co/diamond-details/64913040ce160e734ad65461" TargetMode="External"/><Relationship Id="rId107" Type="http://schemas.openxmlformats.org/officeDocument/2006/relationships/hyperlink" Target="https://d3at7kzws0mw3g.cloudfront.net/MaskLabreportno/E48CE266-5497-4E01-B5BF-E101A8CB05A1.jpg" TargetMode="External"/><Relationship Id="rId108" Type="http://schemas.openxmlformats.org/officeDocument/2006/relationships/hyperlink" Target="https://d3at7kzws0mw3g.cloudfront.net/video/Vision360.html?d=230179-84" TargetMode="External"/><Relationship Id="rId109" Type="http://schemas.openxmlformats.org/officeDocument/2006/relationships/hyperlink" Target="https://my.hk.co/diamond-details/63f896df8c9298138cb92484" TargetMode="External"/><Relationship Id="rId110" Type="http://schemas.openxmlformats.org/officeDocument/2006/relationships/hyperlink" Target="https://d3at7kzws0mw3g.cloudfront.net/MaskLabreportno/D1EED9A7-B54D-48A6-B381-DE4DCBE3AC72.jpg" TargetMode="External"/><Relationship Id="rId111" Type="http://schemas.openxmlformats.org/officeDocument/2006/relationships/hyperlink" Target="https://d3at7kzws0mw3g.cloudfront.net/video/Vision360.html?d=230025-160" TargetMode="External"/><Relationship Id="rId112" Type="http://schemas.openxmlformats.org/officeDocument/2006/relationships/hyperlink" Target="https://my.hk.co/diamond-details/62c55a96ea325503dd132d4a" TargetMode="External"/><Relationship Id="rId113" Type="http://schemas.openxmlformats.org/officeDocument/2006/relationships/hyperlink" Target="https://d3at7kzws0mw3g.cloudfront.net/MaskLabreportno/E013EA01-4D9E-4D59-8D42-0680057C1744.jpg" TargetMode="External"/><Relationship Id="rId114" Type="http://schemas.openxmlformats.org/officeDocument/2006/relationships/hyperlink" Target="https://d3at7kzws0mw3g.cloudfront.net/video/Vision360.html?d=220331-19" TargetMode="External"/><Relationship Id="rId115" Type="http://schemas.openxmlformats.org/officeDocument/2006/relationships/hyperlink" Target="https://my.hk.co/diamond-details/642a9cd2dc4cae3c37b0c4f1" TargetMode="External"/><Relationship Id="rId116" Type="http://schemas.openxmlformats.org/officeDocument/2006/relationships/hyperlink" Target="https://d3at7kzws0mw3g.cloudfront.net/MaskLabreportno/1D4FCDDD-16F4-4CFC-A678-9ADEBA24EF24.jpg" TargetMode="External"/><Relationship Id="rId117" Type="http://schemas.openxmlformats.org/officeDocument/2006/relationships/hyperlink" Target="https://d3at7kzws0mw3g.cloudfront.net/video/Vision360.html?d=230136-54" TargetMode="External"/><Relationship Id="rId118" Type="http://schemas.openxmlformats.org/officeDocument/2006/relationships/hyperlink" Target="https://my.hk.co/diamond-details/6471df72d8705d73ed9257e7" TargetMode="External"/><Relationship Id="rId119" Type="http://schemas.openxmlformats.org/officeDocument/2006/relationships/hyperlink" Target="https://d3at7kzws0mw3g.cloudfront.net/MaskLabreportno/B7933502-F45D-4F62-8237-B88D9F974345.jpg" TargetMode="External"/><Relationship Id="rId120" Type="http://schemas.openxmlformats.org/officeDocument/2006/relationships/hyperlink" Target="https://d3at7kzws0mw3g.cloudfront.net/video/Vision360.html?d=232060-604" TargetMode="External"/><Relationship Id="rId121" Type="http://schemas.openxmlformats.org/officeDocument/2006/relationships/hyperlink" Target="https://my.hk.co/diamond-details/641c38469fa5e708550c412f" TargetMode="External"/><Relationship Id="rId122" Type="http://schemas.openxmlformats.org/officeDocument/2006/relationships/hyperlink" Target="https://d3at7kzws0mw3g.cloudfront.net/MaskLabreportno/61F104E6-D227-4508-B384-D9C3B968356B.jpg" TargetMode="External"/><Relationship Id="rId123" Type="http://schemas.openxmlformats.org/officeDocument/2006/relationships/hyperlink" Target="https://d3at7kzws0mw3g.cloudfront.net/video/Vision360.html?d=231028-150" TargetMode="External"/><Relationship Id="rId124" Type="http://schemas.openxmlformats.org/officeDocument/2006/relationships/hyperlink" Target="https://my.hk.co/diamond-details/640b0f9647392f2fd5267671" TargetMode="External"/><Relationship Id="rId125" Type="http://schemas.openxmlformats.org/officeDocument/2006/relationships/hyperlink" Target="https://d3at7kzws0mw3g.cloudfront.net/MaskLabreportno/154EEBEB-C3E5-4705-BFEB-16EC81AF7583.jpg" TargetMode="External"/><Relationship Id="rId126" Type="http://schemas.openxmlformats.org/officeDocument/2006/relationships/hyperlink" Target="https://d3at7kzws0mw3g.cloudfront.net/video/Vision360.html?d=230064-250" TargetMode="External"/><Relationship Id="rId127" Type="http://schemas.openxmlformats.org/officeDocument/2006/relationships/hyperlink" Target="https://my.hk.co/diamond-details/642a9cd2dc4cae3c37b0c528" TargetMode="External"/><Relationship Id="rId128" Type="http://schemas.openxmlformats.org/officeDocument/2006/relationships/hyperlink" Target="https://d3at7kzws0mw3g.cloudfront.net/MaskLabreportno/620E6F6F-E57E-4937-AEE7-BD7E3349F842.jpg" TargetMode="External"/><Relationship Id="rId129" Type="http://schemas.openxmlformats.org/officeDocument/2006/relationships/hyperlink" Target="https://d3at7kzws0mw3g.cloudfront.net/video/Vision360.html?d=230096-101" TargetMode="External"/><Relationship Id="rId130" Type="http://schemas.openxmlformats.org/officeDocument/2006/relationships/hyperlink" Target="https://my.hk.co/diamond-details/644903c0d3efa803c74a55d6" TargetMode="External"/><Relationship Id="rId131" Type="http://schemas.openxmlformats.org/officeDocument/2006/relationships/hyperlink" Target="https://d3at7kzws0mw3g.cloudfront.net/MaskLabreportno/126DFA0C-9516-492E-A039-CB41E80CCB86.jpg" TargetMode="External"/><Relationship Id="rId132" Type="http://schemas.openxmlformats.org/officeDocument/2006/relationships/hyperlink" Target="https://d3at7kzws0mw3g.cloudfront.net/video/Vision360.html?d=232040-649" TargetMode="External"/><Relationship Id="rId133" Type="http://schemas.openxmlformats.org/officeDocument/2006/relationships/hyperlink" Target="https://my.hk.co/diamond-details/64256d5bccfd5744582538b7" TargetMode="External"/><Relationship Id="rId134" Type="http://schemas.openxmlformats.org/officeDocument/2006/relationships/hyperlink" Target="https://d3at7kzws0mw3g.cloudfront.net/MaskLabreportno/B72ED3CA-3623-4A1D-825C-7AE2B4982002.jpg" TargetMode="External"/><Relationship Id="rId135" Type="http://schemas.openxmlformats.org/officeDocument/2006/relationships/hyperlink" Target="https://d3at7kzws0mw3g.cloudfront.net/video/Vision360.html?d=230120-117" TargetMode="External"/><Relationship Id="rId136" Type="http://schemas.openxmlformats.org/officeDocument/2006/relationships/hyperlink" Target="https://my.hk.co/diamond-details/6463392f3f7c8d34fe853fe2" TargetMode="External"/><Relationship Id="rId137" Type="http://schemas.openxmlformats.org/officeDocument/2006/relationships/hyperlink" Target="https://d3at7kzws0mw3g.cloudfront.net/MaskLabreportno/0C4CF670-D52A-411B-8D85-CE7D1DB8763A.jpg" TargetMode="External"/><Relationship Id="rId138" Type="http://schemas.openxmlformats.org/officeDocument/2006/relationships/hyperlink" Target="https://d3at7kzws0mw3g.cloudfront.net/video/Vision360.html?d=220566-537" TargetMode="External"/><Relationship Id="rId139" Type="http://schemas.openxmlformats.org/officeDocument/2006/relationships/hyperlink" Target="https://my.hk.co/diamond-details/63ef59c320c78e2581abd988" TargetMode="External"/><Relationship Id="rId140" Type="http://schemas.openxmlformats.org/officeDocument/2006/relationships/hyperlink" Target="https://d3at7kzws0mw3g.cloudfront.net/MaskLabreportno/19A2A21D-A1EC-4BB1-AB5F-E13382BDB725.jpg" TargetMode="External"/><Relationship Id="rId141" Type="http://schemas.openxmlformats.org/officeDocument/2006/relationships/hyperlink" Target="https://d3at7kzws0mw3g.cloudfront.net/video/Vision360.html?d=230026-119" TargetMode="External"/><Relationship Id="rId142" Type="http://schemas.openxmlformats.org/officeDocument/2006/relationships/hyperlink" Target="https://my.hk.co/diamond-details/6411977dc8674f022a92292c" TargetMode="External"/><Relationship Id="rId143" Type="http://schemas.openxmlformats.org/officeDocument/2006/relationships/hyperlink" Target="https://d3at7kzws0mw3g.cloudfront.net/MaskLabreportno/F146891B-3315-4A93-8E7D-F7E8C50E6CB4.jpg" TargetMode="External"/><Relationship Id="rId144" Type="http://schemas.openxmlformats.org/officeDocument/2006/relationships/hyperlink" Target="https://d3at7kzws0mw3g.cloudfront.net/video/Vision360.html?d=231014-53" TargetMode="External"/><Relationship Id="rId145" Type="http://schemas.openxmlformats.org/officeDocument/2006/relationships/hyperlink" Target="https://my.hk.co/diamond-details/63f7486856843b3d8b4639b3" TargetMode="External"/><Relationship Id="rId146" Type="http://schemas.openxmlformats.org/officeDocument/2006/relationships/hyperlink" Target="https://d3at7kzws0mw3g.cloudfront.net/MaskLabreportno/1A1FA427-2EC7-4F46-BE42-F57CB50F37D0.jpg" TargetMode="External"/><Relationship Id="rId147" Type="http://schemas.openxmlformats.org/officeDocument/2006/relationships/hyperlink" Target="https://d3at7kzws0mw3g.cloudfront.net/video/Vision360.html?d=231004-113" TargetMode="External"/><Relationship Id="rId148" Type="http://schemas.openxmlformats.org/officeDocument/2006/relationships/hyperlink" Target="https://my.hk.co/diamond-details/640f0c4ac1ead64c79dbc268" TargetMode="External"/><Relationship Id="rId149" Type="http://schemas.openxmlformats.org/officeDocument/2006/relationships/hyperlink" Target="https://d3at7kzws0mw3g.cloudfront.net/MaskLabreportno/D08D005D-33B1-48E4-84E1-698A3688E274.jpg" TargetMode="External"/><Relationship Id="rId150" Type="http://schemas.openxmlformats.org/officeDocument/2006/relationships/hyperlink" Target="https://d3at7kzws0mw3g.cloudfront.net/video/Vision360.html?d=230081-25" TargetMode="External"/><Relationship Id="rId151" Type="http://schemas.openxmlformats.org/officeDocument/2006/relationships/hyperlink" Target="https://my.hk.co/diamond-details/63ecba9728006c3ec487ec51" TargetMode="External"/><Relationship Id="rId152" Type="http://schemas.openxmlformats.org/officeDocument/2006/relationships/hyperlink" Target="https://d3at7kzws0mw3g.cloudfront.net/MaskLabreportno/DEB041C7-DEB4-469C-B69D-7A0F39A9FA48.jpg" TargetMode="External"/><Relationship Id="rId153" Type="http://schemas.openxmlformats.org/officeDocument/2006/relationships/hyperlink" Target="https://d3at7kzws0mw3g.cloudfront.net/video/Vision360.html?d=221368-302" TargetMode="External"/><Relationship Id="rId154" Type="http://schemas.openxmlformats.org/officeDocument/2006/relationships/hyperlink" Target="https://my.hk.co/diamond-details/64199410feb9bc44549eaca2" TargetMode="External"/><Relationship Id="rId155" Type="http://schemas.openxmlformats.org/officeDocument/2006/relationships/hyperlink" Target="https://d3at7kzws0mw3g.cloudfront.net/MaskLabreportno/2C88523A-5F1D-45E1-963D-0161A2A304FD.jpg" TargetMode="External"/><Relationship Id="rId156" Type="http://schemas.openxmlformats.org/officeDocument/2006/relationships/hyperlink" Target="https://d3at7kzws0mw3g.cloudfront.net/video/Vision360.html?d=230047-116" TargetMode="External"/><Relationship Id="rId157" Type="http://schemas.openxmlformats.org/officeDocument/2006/relationships/hyperlink" Target="https://my.hk.co/diamond-details/6475e36e9e6ad15b2bebe0cf" TargetMode="External"/><Relationship Id="rId158" Type="http://schemas.openxmlformats.org/officeDocument/2006/relationships/hyperlink" Target="https://d3at7kzws0mw3g.cloudfront.net/MaskLabreportno/A346ADD7-2AE7-4F6D-BC6D-9C3B09344904.jpg" TargetMode="External"/><Relationship Id="rId159" Type="http://schemas.openxmlformats.org/officeDocument/2006/relationships/hyperlink" Target="https://d3at7kzws0mw3g.cloudfront.net/video/Vision360.html?d=230292-303" TargetMode="External"/><Relationship Id="rId160" Type="http://schemas.openxmlformats.org/officeDocument/2006/relationships/hyperlink" Target="https://my.hk.co/diamond-details/647612448a657b7e88bbaa8f" TargetMode="External"/><Relationship Id="rId161" Type="http://schemas.openxmlformats.org/officeDocument/2006/relationships/hyperlink" Target="https://d3at7kzws0mw3g.cloudfront.net/MaskLabreportno/1EA8830B-15E6-4F23-B9CD-62623DBFE750.jpg" TargetMode="External"/><Relationship Id="rId162" Type="http://schemas.openxmlformats.org/officeDocument/2006/relationships/hyperlink" Target="https://d3at7kzws0mw3g.cloudfront.net/video/Vision360.html?d=230277-111" TargetMode="External"/><Relationship Id="rId163" Type="http://schemas.openxmlformats.org/officeDocument/2006/relationships/hyperlink" Target="https://my.hk.co/diamond-details/6433e9695a512e6185486dea" TargetMode="External"/><Relationship Id="rId164" Type="http://schemas.openxmlformats.org/officeDocument/2006/relationships/hyperlink" Target="https://d3at7kzws0mw3g.cloudfront.net/MaskLabreportno/DBF10753-1407-411F-A9B3-8B1FFBA11481.jpg" TargetMode="External"/><Relationship Id="rId165" Type="http://schemas.openxmlformats.org/officeDocument/2006/relationships/hyperlink" Target="https://d3at7kzws0mw3g.cloudfront.net/video/Vision360.html?d=230108-571" TargetMode="External"/><Relationship Id="rId166" Type="http://schemas.openxmlformats.org/officeDocument/2006/relationships/hyperlink" Target="https://my.hk.co/diamond-details/645ce13f20dbeb7e2d0020f5" TargetMode="External"/><Relationship Id="rId167" Type="http://schemas.openxmlformats.org/officeDocument/2006/relationships/hyperlink" Target="https://d3at7kzws0mw3g.cloudfront.net/MaskLabreportno/9326765C-DDCA-4DA9-817C-CFC281F33C2B.jpg" TargetMode="External"/><Relationship Id="rId168" Type="http://schemas.openxmlformats.org/officeDocument/2006/relationships/hyperlink" Target="https://d3at7kzws0mw3g.cloudfront.net/video/Vision360.html?d=231061-149" TargetMode="External"/><Relationship Id="rId169" Type="http://schemas.openxmlformats.org/officeDocument/2006/relationships/hyperlink" Target="https://my.hk.co/diamond-details/63b949ef50b0820c483862e9" TargetMode="External"/><Relationship Id="rId170" Type="http://schemas.openxmlformats.org/officeDocument/2006/relationships/hyperlink" Target="https://d3at7kzws0mw3g.cloudfront.net/MaskLabreportno/A7DB3456-FCCE-45E1-A96B-B8ADA3840077.jpg" TargetMode="External"/><Relationship Id="rId171" Type="http://schemas.openxmlformats.org/officeDocument/2006/relationships/hyperlink" Target="https://d3at7kzws0mw3g.cloudfront.net/video/Vision360.html?d=220843-331" TargetMode="External"/><Relationship Id="rId172" Type="http://schemas.openxmlformats.org/officeDocument/2006/relationships/hyperlink" Target="https://my.hk.co/diamond-details/642803bc240b9a03f18623e5" TargetMode="External"/><Relationship Id="rId173" Type="http://schemas.openxmlformats.org/officeDocument/2006/relationships/hyperlink" Target="https://d3at7kzws0mw3g.cloudfront.net/MaskLabreportno/24B67F0C-615B-4B9C-8900-FC38A87CD0F8.jpg" TargetMode="External"/><Relationship Id="rId174" Type="http://schemas.openxmlformats.org/officeDocument/2006/relationships/hyperlink" Target="https://d3at7kzws0mw3g.cloudfront.net/video/Vision360.html?d=230106-84" TargetMode="External"/><Relationship Id="rId175" Type="http://schemas.openxmlformats.org/officeDocument/2006/relationships/hyperlink" Target="https://my.hk.co/diamond-details/63cbb7316eef411c9d76b278" TargetMode="External"/><Relationship Id="rId176" Type="http://schemas.openxmlformats.org/officeDocument/2006/relationships/hyperlink" Target="https://d3at7kzws0mw3g.cloudfront.net/MaskLabreportno/73532133-361C-4896-A308-F442EE72E68A.jpg" TargetMode="External"/><Relationship Id="rId177" Type="http://schemas.openxmlformats.org/officeDocument/2006/relationships/hyperlink" Target="https://d3at7kzws0mw3g.cloudfront.net/video/Vision360.html?d=220936-81" TargetMode="External"/><Relationship Id="rId178" Type="http://schemas.openxmlformats.org/officeDocument/2006/relationships/hyperlink" Target="https://my.hk.co/diamond-details/63f5f542534660555875e8d3" TargetMode="External"/><Relationship Id="rId179" Type="http://schemas.openxmlformats.org/officeDocument/2006/relationships/hyperlink" Target="https://d3at7kzws0mw3g.cloudfront.net/MaskLabreportno/41D5673A-7D50-44C7-A846-7EFCC1FA0CF9.jpg" TargetMode="External"/><Relationship Id="rId180" Type="http://schemas.openxmlformats.org/officeDocument/2006/relationships/hyperlink" Target="https://d3at7kzws0mw3g.cloudfront.net/video/Vision360.html?d=221384-132" TargetMode="External"/><Relationship Id="rId181" Type="http://schemas.openxmlformats.org/officeDocument/2006/relationships/hyperlink" Target="https://my.hk.co/diamond-details/642a9cd3dc4cae3c37b0c574" TargetMode="External"/><Relationship Id="rId182" Type="http://schemas.openxmlformats.org/officeDocument/2006/relationships/hyperlink" Target="https://d3at7kzws0mw3g.cloudfront.net/MaskLabreportno/C672C2D4-C28F-4D5D-844B-EFA272A05B1F.jpg" TargetMode="External"/><Relationship Id="rId183" Type="http://schemas.openxmlformats.org/officeDocument/2006/relationships/hyperlink" Target="https://d3at7kzws0mw3g.cloudfront.net/video/Vision360.html?d=230127-79" TargetMode="External"/><Relationship Id="rId184" Type="http://schemas.openxmlformats.org/officeDocument/2006/relationships/hyperlink" Target="https://my.hk.co/diamond-details/645e2fe654edb45d7e7e63bd" TargetMode="External"/><Relationship Id="rId185" Type="http://schemas.openxmlformats.org/officeDocument/2006/relationships/hyperlink" Target="https://d3at7kzws0mw3g.cloudfront.net/MaskLabreportno/12339ABD-2B09-49CA-A98E-4B629C7567D2.jpg" TargetMode="External"/><Relationship Id="rId186" Type="http://schemas.openxmlformats.org/officeDocument/2006/relationships/hyperlink" Target="https://d3at7kzws0mw3g.cloudfront.net/video/Vision360.html?d=230154-60" TargetMode="External"/><Relationship Id="rId187" Type="http://schemas.openxmlformats.org/officeDocument/2006/relationships/hyperlink" Target="https://my.hk.co/diamond-details/644bae3127e8b74d9c6ca3e1" TargetMode="External"/><Relationship Id="rId188" Type="http://schemas.openxmlformats.org/officeDocument/2006/relationships/hyperlink" Target="https://d3at7kzws0mw3g.cloudfront.net/MaskLabreportno/774385FE-2C76-4135-9DBE-76C79A8742F2.jpg" TargetMode="External"/><Relationship Id="rId189" Type="http://schemas.openxmlformats.org/officeDocument/2006/relationships/hyperlink" Target="https://d3at7kzws0mw3g.cloudfront.net/video/Vision360.html?d=231018-45" TargetMode="External"/><Relationship Id="rId190" Type="http://schemas.openxmlformats.org/officeDocument/2006/relationships/hyperlink" Target="https://my.hk.co/diamond-details/6475e36f9e6ad15b2bebe140" TargetMode="External"/><Relationship Id="rId191" Type="http://schemas.openxmlformats.org/officeDocument/2006/relationships/hyperlink" Target="https://d3at7kzws0mw3g.cloudfront.net/MaskLabreportno/DDC8128C-23D3-47EB-B271-E107768EE2A6.jpg" TargetMode="External"/><Relationship Id="rId192" Type="http://schemas.openxmlformats.org/officeDocument/2006/relationships/hyperlink" Target="https://d3at7kzws0mw3g.cloudfront.net/video/Vision360.html?d=231107-26" TargetMode="External"/><Relationship Id="rId193" Type="http://schemas.openxmlformats.org/officeDocument/2006/relationships/hyperlink" Target="https://my.hk.co/diamond-details/64510688a778de7a224f9df1" TargetMode="External"/><Relationship Id="rId194" Type="http://schemas.openxmlformats.org/officeDocument/2006/relationships/hyperlink" Target="https://d3at7kzws0mw3g.cloudfront.net/MaskLabreportno/44EC5CA5-42CE-4E59-B958-A651ED8D8B00.jpg" TargetMode="External"/><Relationship Id="rId195" Type="http://schemas.openxmlformats.org/officeDocument/2006/relationships/hyperlink" Target="https://d3at7kzws0mw3g.cloudfront.net/video/Vision360.html?d=230213-82" TargetMode="External"/><Relationship Id="rId196" Type="http://schemas.openxmlformats.org/officeDocument/2006/relationships/hyperlink" Target="https://my.hk.co/diamond-details/64676ea39499c474d9d98548" TargetMode="External"/><Relationship Id="rId197" Type="http://schemas.openxmlformats.org/officeDocument/2006/relationships/hyperlink" Target="https://d3at7kzws0mw3g.cloudfront.net/MaskLabreportno/B4D09EC2-FBE3-4526-A528-AF4388527764.jpg" TargetMode="External"/><Relationship Id="rId198" Type="http://schemas.openxmlformats.org/officeDocument/2006/relationships/hyperlink" Target="https://d3at7kzws0mw3g.cloudfront.net/video/Vision360.html?d=230296-3" TargetMode="External"/><Relationship Id="rId199" Type="http://schemas.openxmlformats.org/officeDocument/2006/relationships/hyperlink" Target="https://my.hk.co/diamond-details/6454a9b99e411b0e25c9c532" TargetMode="External"/><Relationship Id="rId200" Type="http://schemas.openxmlformats.org/officeDocument/2006/relationships/hyperlink" Target="https://d3at7kzws0mw3g.cloudfront.net/MaskLabreportno/5AF73331-44C1-4740-BAB2-7065BA1D2904.jpg" TargetMode="External"/><Relationship Id="rId201" Type="http://schemas.openxmlformats.org/officeDocument/2006/relationships/hyperlink" Target="https://d3at7kzws0mw3g.cloudfront.net/video/Vision360.html?d=221382-72" TargetMode="External"/><Relationship Id="rId202" Type="http://schemas.openxmlformats.org/officeDocument/2006/relationships/hyperlink" Target="https://my.hk.co/diamond-details/649167195f1aa7205ec20207" TargetMode="External"/><Relationship Id="rId203" Type="http://schemas.openxmlformats.org/officeDocument/2006/relationships/hyperlink" Target="https://d3at7kzws0mw3g.cloudfront.net/MaskLabreportno/633347CD-DC35-4C5A-9EFF-718E284F6CA8.jpg" TargetMode="External"/><Relationship Id="rId204" Type="http://schemas.openxmlformats.org/officeDocument/2006/relationships/hyperlink" Target="https://d3at7kzws0mw3g.cloudfront.net/video/Vision360.html?d=230155-15" TargetMode="External"/><Relationship Id="rId205" Type="http://schemas.openxmlformats.org/officeDocument/2006/relationships/hyperlink" Target="https://my.hk.co/diamond-details/641ec2292cfa89343ccfb2ce" TargetMode="External"/><Relationship Id="rId206" Type="http://schemas.openxmlformats.org/officeDocument/2006/relationships/hyperlink" Target="https://d3at7kzws0mw3g.cloudfront.net/MaskLabreportno/656FCEF3-D61B-40AC-8B0B-0A6EF5C246FB.jpg" TargetMode="External"/><Relationship Id="rId207" Type="http://schemas.openxmlformats.org/officeDocument/2006/relationships/hyperlink" Target="https://d3at7kzws0mw3g.cloudfront.net/video/Vision360.html?d=230064-206" TargetMode="External"/><Relationship Id="rId208" Type="http://schemas.openxmlformats.org/officeDocument/2006/relationships/hyperlink" Target="https://my.hk.co/diamond-details/64427475335c42311ccdbfe5" TargetMode="External"/><Relationship Id="rId209" Type="http://schemas.openxmlformats.org/officeDocument/2006/relationships/hyperlink" Target="https://d3at7kzws0mw3g.cloudfront.net/MaskLabreportno/947E5F58-40DE-4B65-9593-DAADC7F74978.jpg" TargetMode="External"/><Relationship Id="rId210" Type="http://schemas.openxmlformats.org/officeDocument/2006/relationships/hyperlink" Target="https://d3at7kzws0mw3g.cloudfront.net/video/Vision360.html?d=231018-74" TargetMode="External"/><Relationship Id="rId211" Type="http://schemas.openxmlformats.org/officeDocument/2006/relationships/hyperlink" Target="https://my.hk.co/diamond-details/642a9cd2dc4cae3c37b0c4fa" TargetMode="External"/><Relationship Id="rId212" Type="http://schemas.openxmlformats.org/officeDocument/2006/relationships/hyperlink" Target="https://d3at7kzws0mw3g.cloudfront.net/MaskLabreportno/FF69B3FC-8720-4C5C-B7DB-A09CC51F29D5.jpg" TargetMode="External"/><Relationship Id="rId213" Type="http://schemas.openxmlformats.org/officeDocument/2006/relationships/hyperlink" Target="https://d3at7kzws0mw3g.cloudfront.net/video/Vision360.html?d=230096-346" TargetMode="External"/><Relationship Id="rId214" Type="http://schemas.openxmlformats.org/officeDocument/2006/relationships/hyperlink" Target="https://my.hk.co/diamond-details/63c5332b41ffe81add698df8" TargetMode="External"/><Relationship Id="rId215" Type="http://schemas.openxmlformats.org/officeDocument/2006/relationships/hyperlink" Target="https://d3at7kzws0mw3g.cloudfront.net/MaskLabreportno/12FF8AC6-5750-4426-B34C-B4F9A6CE35A5.jpg" TargetMode="External"/><Relationship Id="rId216" Type="http://schemas.openxmlformats.org/officeDocument/2006/relationships/hyperlink" Target="https://d3at7kzws0mw3g.cloudfront.net/video/Vision360.html?d=224027-40" TargetMode="External"/><Relationship Id="rId217" Type="http://schemas.openxmlformats.org/officeDocument/2006/relationships/hyperlink" Target="https://my.hk.co/diamond-details/6447b36e2c41c62fd18bb493" TargetMode="External"/><Relationship Id="rId218" Type="http://schemas.openxmlformats.org/officeDocument/2006/relationships/hyperlink" Target="https://d3at7kzws0mw3g.cloudfront.net/MaskLabreportno/23D645BC-789B-4139-BC8E-CB9771F43348.jpg" TargetMode="External"/><Relationship Id="rId219" Type="http://schemas.openxmlformats.org/officeDocument/2006/relationships/hyperlink" Target="https://d3at7kzws0mw3g.cloudfront.net/video/Vision360.html?d=232040-423" TargetMode="External"/><Relationship Id="rId220" Type="http://schemas.openxmlformats.org/officeDocument/2006/relationships/hyperlink" Target="https://my.hk.co/diamond-details/63cfc32060e9a85258347a9c" TargetMode="External"/><Relationship Id="rId221" Type="http://schemas.openxmlformats.org/officeDocument/2006/relationships/hyperlink" Target="https://d3at7kzws0mw3g.cloudfront.net/MaskLabreportno/FE0893A6-788A-4B94-8B9C-9C9C24FEB67A.jpg" TargetMode="External"/><Relationship Id="rId222" Type="http://schemas.openxmlformats.org/officeDocument/2006/relationships/hyperlink" Target="https://d3at7kzws0mw3g.cloudfront.net/video/Vision360.html?d=223609-296" TargetMode="External"/><Relationship Id="rId223" Type="http://schemas.openxmlformats.org/officeDocument/2006/relationships/hyperlink" Target="https://my.hk.co/diamond-details/63f5f541534660555875e889" TargetMode="External"/><Relationship Id="rId224" Type="http://schemas.openxmlformats.org/officeDocument/2006/relationships/hyperlink" Target="https://d3at7kzws0mw3g.cloudfront.net/MaskLabreportno/91CD5938-7024-4B94-9941-4F9D5C54C18F.jpg" TargetMode="External"/><Relationship Id="rId225" Type="http://schemas.openxmlformats.org/officeDocument/2006/relationships/hyperlink" Target="https://d3at7kzws0mw3g.cloudfront.net/video/Vision360.html?d=230028-184" TargetMode="External"/><Relationship Id="rId226" Type="http://schemas.openxmlformats.org/officeDocument/2006/relationships/hyperlink" Target="https://my.hk.co/diamond-details/6454e53cb994c4328d2c94f9" TargetMode="External"/><Relationship Id="rId227" Type="http://schemas.openxmlformats.org/officeDocument/2006/relationships/hyperlink" Target="https://d3at7kzws0mw3g.cloudfront.net/MaskLabreportno/0C32D157-CA2A-40A5-BDF6-76A641474C00.jpg" TargetMode="External"/><Relationship Id="rId228" Type="http://schemas.openxmlformats.org/officeDocument/2006/relationships/hyperlink" Target="https://d3at7kzws0mw3g.cloudfront.net/video/Vision360.html?d=230219-198" TargetMode="External"/><Relationship Id="rId229" Type="http://schemas.openxmlformats.org/officeDocument/2006/relationships/hyperlink" Target="https://my.hk.co/diamond-details/646dff8d8c504153cb673d26" TargetMode="External"/><Relationship Id="rId230" Type="http://schemas.openxmlformats.org/officeDocument/2006/relationships/hyperlink" Target="https://d3at7kzws0mw3g.cloudfront.net/MaskLabreportno/38DF8C09-E9AB-45D5-92EF-8A243C00B7B9.jpg" TargetMode="External"/><Relationship Id="rId231" Type="http://schemas.openxmlformats.org/officeDocument/2006/relationships/hyperlink" Target="https://d3at7kzws0mw3g.cloudfront.net/video/Vision360.html?d=230241-104" TargetMode="External"/><Relationship Id="rId232" Type="http://schemas.openxmlformats.org/officeDocument/2006/relationships/hyperlink" Target="https://my.hk.co/diamond-details/6454e53cb994c4328d2c94dc" TargetMode="External"/><Relationship Id="rId233" Type="http://schemas.openxmlformats.org/officeDocument/2006/relationships/hyperlink" Target="https://d3at7kzws0mw3g.cloudfront.net/MaskLabreportno/40DE0629-9CC2-4BF1-878E-6003E5613BBB.jpg" TargetMode="External"/><Relationship Id="rId234" Type="http://schemas.openxmlformats.org/officeDocument/2006/relationships/hyperlink" Target="https://d3at7kzws0mw3g.cloudfront.net/video/Vision360.html?d=230213-100" TargetMode="External"/><Relationship Id="rId235" Type="http://schemas.openxmlformats.org/officeDocument/2006/relationships/hyperlink" Target="https://my.hk.co/diamond-details/644cd9ad1ff5d02ce5dd6e9c" TargetMode="External"/><Relationship Id="rId236" Type="http://schemas.openxmlformats.org/officeDocument/2006/relationships/hyperlink" Target="https://d3at7kzws0mw3g.cloudfront.net/MaskLabreportno/CFD577E4-C07A-4014-87C3-40516236A691.jpg" TargetMode="External"/><Relationship Id="rId237" Type="http://schemas.openxmlformats.org/officeDocument/2006/relationships/hyperlink" Target="https://d3at7kzws0mw3g.cloudfront.net/video/Vision360.html?d=230213-17" TargetMode="External"/><Relationship Id="rId238" Type="http://schemas.openxmlformats.org/officeDocument/2006/relationships/hyperlink" Target="https://my.hk.co/diamond-details/645ce13d20dbeb7e2d001ffd" TargetMode="External"/><Relationship Id="rId239" Type="http://schemas.openxmlformats.org/officeDocument/2006/relationships/hyperlink" Target="https://d3at7kzws0mw3g.cloudfront.net/MaskLabreportno/D7E05063-18DB-42CB-8B09-5EBE34726E95.jpg" TargetMode="External"/><Relationship Id="rId240" Type="http://schemas.openxmlformats.org/officeDocument/2006/relationships/hyperlink" Target="https://d3at7kzws0mw3g.cloudfront.net/video/Vision360.html?d=230071-149" TargetMode="External"/><Relationship Id="rId241" Type="http://schemas.openxmlformats.org/officeDocument/2006/relationships/hyperlink" Target="https://my.hk.co/diamond-details/64676ea59499c474d9d985d6" TargetMode="External"/><Relationship Id="rId242" Type="http://schemas.openxmlformats.org/officeDocument/2006/relationships/hyperlink" Target="https://d3at7kzws0mw3g.cloudfront.net/MaskLabreportno/B1C0FC64-6134-4E93-B303-FF8364156050.jpg" TargetMode="External"/><Relationship Id="rId243" Type="http://schemas.openxmlformats.org/officeDocument/2006/relationships/hyperlink" Target="https://d3at7kzws0mw3g.cloudfront.net/video/Vision360.html?d=231098-31" TargetMode="External"/><Relationship Id="rId244" Type="http://schemas.openxmlformats.org/officeDocument/2006/relationships/hyperlink" Target="https://my.hk.co/diamond-details/644b72f16db09d29e27d241b" TargetMode="External"/><Relationship Id="rId245" Type="http://schemas.openxmlformats.org/officeDocument/2006/relationships/hyperlink" Target="https://d3at7kzws0mw3g.cloudfront.net/MaskLabreportno/61F4725D-3CB1-4655-BFA0-008A5C0258ED.jpg" TargetMode="External"/><Relationship Id="rId246" Type="http://schemas.openxmlformats.org/officeDocument/2006/relationships/hyperlink" Target="https://d3at7kzws0mw3g.cloudfront.net/video/Vision360.html?d=220978-108" TargetMode="External"/><Relationship Id="rId247" Type="http://schemas.openxmlformats.org/officeDocument/2006/relationships/hyperlink" Target="https://my.hk.co/diamond-details/640b0f9847392f2fd526774f" TargetMode="External"/><Relationship Id="rId248" Type="http://schemas.openxmlformats.org/officeDocument/2006/relationships/hyperlink" Target="https://d3at7kzws0mw3g.cloudfront.net/MaskLabreportno/8E71CBAA-3FCB-486E-8A03-C7C95F8AE87F.jpg" TargetMode="External"/><Relationship Id="rId249" Type="http://schemas.openxmlformats.org/officeDocument/2006/relationships/hyperlink" Target="https://d3at7kzws0mw3g.cloudfront.net/video/Vision360.html?d=230049-106" TargetMode="External"/><Relationship Id="rId250" Type="http://schemas.openxmlformats.org/officeDocument/2006/relationships/hyperlink" Target="https://my.hk.co/diamond-details/6422c3686ffa035ba26e28c7" TargetMode="External"/><Relationship Id="rId251" Type="http://schemas.openxmlformats.org/officeDocument/2006/relationships/hyperlink" Target="https://d3at7kzws0mw3g.cloudfront.net/MaskLabreportno/B2DD9033-2F29-4DE4-9DD6-5F3849945C99.jpg" TargetMode="External"/><Relationship Id="rId252" Type="http://schemas.openxmlformats.org/officeDocument/2006/relationships/hyperlink" Target="https://d3at7kzws0mw3g.cloudfront.net/video/Vision360.html?d=220980-218" TargetMode="External"/><Relationship Id="rId253" Type="http://schemas.openxmlformats.org/officeDocument/2006/relationships/hyperlink" Target="https://my.hk.co/diamond-details/643a7ecb0ce2ee44640c7c13" TargetMode="External"/><Relationship Id="rId254" Type="http://schemas.openxmlformats.org/officeDocument/2006/relationships/hyperlink" Target="https://d3at7kzws0mw3g.cloudfront.net/MaskLabreportno/1BA43C6B-8E18-4791-A028-955B29AEFF40.jpg" TargetMode="External"/><Relationship Id="rId255" Type="http://schemas.openxmlformats.org/officeDocument/2006/relationships/hyperlink" Target="https://d3at7kzws0mw3g.cloudfront.net/video/Vision360.html?d=230107-100" TargetMode="External"/><Relationship Id="rId256" Type="http://schemas.openxmlformats.org/officeDocument/2006/relationships/hyperlink" Target="https://my.hk.co/diamond-details/645f5a7eda6dc72171141567" TargetMode="External"/><Relationship Id="rId257" Type="http://schemas.openxmlformats.org/officeDocument/2006/relationships/hyperlink" Target="https://d3at7kzws0mw3g.cloudfront.net/MaskLabreportno/572BF0D1-DAC8-4F75-8D88-4F21DD89C6ED.jpg" TargetMode="External"/><Relationship Id="rId258" Type="http://schemas.openxmlformats.org/officeDocument/2006/relationships/hyperlink" Target="https://d3at7kzws0mw3g.cloudfront.net/video/Vision360.html?d=230208-95" TargetMode="External"/><Relationship Id="rId259" Type="http://schemas.openxmlformats.org/officeDocument/2006/relationships/hyperlink" Target="https://my.hk.co/diamond-details/641c38479fa5e708550c4150" TargetMode="External"/><Relationship Id="rId260" Type="http://schemas.openxmlformats.org/officeDocument/2006/relationships/hyperlink" Target="https://d3at7kzws0mw3g.cloudfront.net/MaskLabreportno/86C765A5-3193-4483-95D1-F3EF05439C3A.jpg" TargetMode="External"/><Relationship Id="rId261" Type="http://schemas.openxmlformats.org/officeDocument/2006/relationships/hyperlink" Target="https://d3at7kzws0mw3g.cloudfront.net/video/Vision360.html?d=224024-26" TargetMode="External"/><Relationship Id="rId262" Type="http://schemas.openxmlformats.org/officeDocument/2006/relationships/hyperlink" Target="https://my.hk.co/diamond-details/647612438a657b7e88bbaa3d" TargetMode="External"/><Relationship Id="rId263" Type="http://schemas.openxmlformats.org/officeDocument/2006/relationships/hyperlink" Target="https://d3at7kzws0mw3g.cloudfront.net/MaskLabreportno/F1DFFA5F-DCF4-41C4-93F0-032DB896ED6B.jpg" TargetMode="External"/><Relationship Id="rId264" Type="http://schemas.openxmlformats.org/officeDocument/2006/relationships/hyperlink" Target="https://d3at7kzws0mw3g.cloudfront.net/video/Vision360.html?d=231081-98" TargetMode="External"/><Relationship Id="rId265" Type="http://schemas.openxmlformats.org/officeDocument/2006/relationships/hyperlink" Target="https://my.hk.co/diamond-details/64199411feb9bc44549ead5f" TargetMode="External"/><Relationship Id="rId266" Type="http://schemas.openxmlformats.org/officeDocument/2006/relationships/hyperlink" Target="https://d3at7kzws0mw3g.cloudfront.net/MaskLabreportno/3DCD8573-241D-4E68-963A-AC5958D3C46C.jpg" TargetMode="External"/><Relationship Id="rId267" Type="http://schemas.openxmlformats.org/officeDocument/2006/relationships/hyperlink" Target="https://d3at7kzws0mw3g.cloudfront.net/video/Vision360.html?d=230005-39" TargetMode="External"/><Relationship Id="rId268" Type="http://schemas.openxmlformats.org/officeDocument/2006/relationships/hyperlink" Target="https://my.hk.co/diamond-details/64620f4e8d15f367c09d1d01" TargetMode="External"/><Relationship Id="rId269" Type="http://schemas.openxmlformats.org/officeDocument/2006/relationships/hyperlink" Target="https://d3at7kzws0mw3g.cloudfront.net/MaskLabreportno/06D23B90-553F-409A-B642-707E7D41131C.jpg" TargetMode="External"/><Relationship Id="rId270" Type="http://schemas.openxmlformats.org/officeDocument/2006/relationships/hyperlink" Target="https://d3at7kzws0mw3g.cloudfront.net/video/Vision360.html?d=230216-14" TargetMode="External"/><Relationship Id="rId271" Type="http://schemas.openxmlformats.org/officeDocument/2006/relationships/hyperlink" Target="https://my.hk.co/diamond-details/6489548632414c4bcc3c8f1b" TargetMode="External"/><Relationship Id="rId272" Type="http://schemas.openxmlformats.org/officeDocument/2006/relationships/hyperlink" Target="https://d3at7kzws0mw3g.cloudfront.net/MaskLabreportno/180EAA17-5B1B-49AD-99E5-25FD75E3E490.jpg" TargetMode="External"/><Relationship Id="rId273" Type="http://schemas.openxmlformats.org/officeDocument/2006/relationships/hyperlink" Target="https://d3at7kzws0mw3g.cloudfront.net/video/Vision360.html?d=220978-7" TargetMode="External"/><Relationship Id="rId274" Type="http://schemas.openxmlformats.org/officeDocument/2006/relationships/hyperlink" Target="https://my.hk.co/diamond-details/645b8ec8aa7a0e1f933accd7" TargetMode="External"/><Relationship Id="rId275" Type="http://schemas.openxmlformats.org/officeDocument/2006/relationships/hyperlink" Target="https://d3at7kzws0mw3g.cloudfront.net/MaskLabreportno/92E5F936-1DDE-4BDF-9B49-BD71BCDB152A.jpg" TargetMode="External"/><Relationship Id="rId276" Type="http://schemas.openxmlformats.org/officeDocument/2006/relationships/hyperlink" Target="https://d3at7kzws0mw3g.cloudfront.net/video/Vision360.html?d=230133-74" TargetMode="External"/><Relationship Id="rId277" Type="http://schemas.openxmlformats.org/officeDocument/2006/relationships/hyperlink" Target="https://my.hk.co/diamond-details/646dff8c8c504153cb673d0f" TargetMode="External"/><Relationship Id="rId278" Type="http://schemas.openxmlformats.org/officeDocument/2006/relationships/hyperlink" Target="https://d3at7kzws0mw3g.cloudfront.net/MaskLabreportno/EFAA8B15-C5B6-4B1E-8C49-7C51D6C35D27.jpg" TargetMode="External"/><Relationship Id="rId279" Type="http://schemas.openxmlformats.org/officeDocument/2006/relationships/hyperlink" Target="https://d3at7kzws0mw3g.cloudfront.net/video/Vision360.html?d=220964-12" TargetMode="External"/><Relationship Id="rId280" Type="http://schemas.openxmlformats.org/officeDocument/2006/relationships/hyperlink" Target="https://my.hk.co/diamond-details/64362a2f455d4f5fe0a21160" TargetMode="External"/><Relationship Id="rId281" Type="http://schemas.openxmlformats.org/officeDocument/2006/relationships/hyperlink" Target="https://d3at7kzws0mw3g.cloudfront.net/MaskLabreportno/C487F9F0-BE41-460D-B917-E7D8B5D643F6.jpg" TargetMode="External"/><Relationship Id="rId282" Type="http://schemas.openxmlformats.org/officeDocument/2006/relationships/hyperlink" Target="https://d3at7kzws0mw3g.cloudfront.net/video/Vision360.html?d=221390-41" TargetMode="External"/><Relationship Id="rId283" Type="http://schemas.openxmlformats.org/officeDocument/2006/relationships/hyperlink" Target="https://my.hk.co/diamond-details/6475e36e9e6ad15b2bebe10b" TargetMode="External"/><Relationship Id="rId284" Type="http://schemas.openxmlformats.org/officeDocument/2006/relationships/hyperlink" Target="https://d3at7kzws0mw3g.cloudfront.net/MaskLabreportno/1D9764A1-368D-41A9-A0B2-BDC8B0623B46.jpg" TargetMode="External"/><Relationship Id="rId285" Type="http://schemas.openxmlformats.org/officeDocument/2006/relationships/hyperlink" Target="https://d3at7kzws0mw3g.cloudfront.net/video/Vision360.html?d=230060-30" TargetMode="External"/><Relationship Id="rId286" Type="http://schemas.openxmlformats.org/officeDocument/2006/relationships/hyperlink" Target="https://my.hk.co/diamond-details/648d8c5c6b864b15c1d391f6" TargetMode="External"/><Relationship Id="rId287" Type="http://schemas.openxmlformats.org/officeDocument/2006/relationships/hyperlink" Target="https://d3at7kzws0mw3g.cloudfront.net/MaskLabreportno/A42CDC72-DB1D-4943-83AD-94EE18E36515.jpg" TargetMode="External"/><Relationship Id="rId288" Type="http://schemas.openxmlformats.org/officeDocument/2006/relationships/hyperlink" Target="https://d3at7kzws0mw3g.cloudfront.net/video/Vision360.html?d=230213-38" TargetMode="External"/><Relationship Id="rId289" Type="http://schemas.openxmlformats.org/officeDocument/2006/relationships/hyperlink" Target="https://my.hk.co/diamond-details/648d8c606b864b15c1d393b3" TargetMode="External"/><Relationship Id="rId290" Type="http://schemas.openxmlformats.org/officeDocument/2006/relationships/hyperlink" Target="https://d3at7kzws0mw3g.cloudfront.net/MaskLabreportno/EC1254B1-63DC-4922-9B1D-EA3CAC9F1877.jpg" TargetMode="External"/><Relationship Id="rId291" Type="http://schemas.openxmlformats.org/officeDocument/2006/relationships/hyperlink" Target="https://d3at7kzws0mw3g.cloudfront.net/video/Vision360.html?d=220998-31" TargetMode="External"/><Relationship Id="rId292" Type="http://schemas.openxmlformats.org/officeDocument/2006/relationships/hyperlink" Target="https://my.hk.co/diamond-details/63d3ab713a61ef70a24c17db" TargetMode="External"/><Relationship Id="rId293" Type="http://schemas.openxmlformats.org/officeDocument/2006/relationships/hyperlink" Target="https://d3at7kzws0mw3g.cloudfront.net/MaskLabreportno/20BDBAF2-4A01-4690-8F07-ED6B1338E329.jpg" TargetMode="External"/><Relationship Id="rId294" Type="http://schemas.openxmlformats.org/officeDocument/2006/relationships/hyperlink" Target="https://d3at7kzws0mw3g.cloudfront.net/video/Vision360.html?d=221384-106" TargetMode="External"/><Relationship Id="rId295" Type="http://schemas.openxmlformats.org/officeDocument/2006/relationships/hyperlink" Target="https://my.hk.co/diamond-details/63f9a6c9766fb94957f29e9d" TargetMode="External"/><Relationship Id="rId296" Type="http://schemas.openxmlformats.org/officeDocument/2006/relationships/hyperlink" Target="https://d3at7kzws0mw3g.cloudfront.net/MaskLabreportno/560604F3-C91C-4F5B-8258-3F27B7422174.jpg" TargetMode="External"/><Relationship Id="rId297" Type="http://schemas.openxmlformats.org/officeDocument/2006/relationships/hyperlink" Target="https://d3at7kzws0mw3g.cloudfront.net/video/Vision360.html?d=223608-344" TargetMode="External"/><Relationship Id="rId298" Type="http://schemas.openxmlformats.org/officeDocument/2006/relationships/hyperlink" Target="https://my.hk.co/diamond-details/63c7d047b9e515541bde0ca0" TargetMode="External"/><Relationship Id="rId299" Type="http://schemas.openxmlformats.org/officeDocument/2006/relationships/hyperlink" Target="https://d3at7kzws0mw3g.cloudfront.net/MaskLabreportno/008A4C7D-AEBD-4DE0-914F-5F1052A9C99F.jpg" TargetMode="External"/><Relationship Id="rId300" Type="http://schemas.openxmlformats.org/officeDocument/2006/relationships/hyperlink" Target="https://d3at7kzws0mw3g.cloudfront.net/video/Vision360.html?d=224026-95" TargetMode="External"/><Relationship Id="rId301" Type="http://schemas.openxmlformats.org/officeDocument/2006/relationships/hyperlink" Target="https://my.hk.co/diamond-details/63f7486656843b3d8b4638f4" TargetMode="External"/><Relationship Id="rId302" Type="http://schemas.openxmlformats.org/officeDocument/2006/relationships/hyperlink" Target="https://d3at7kzws0mw3g.cloudfront.net/MaskLabreportno/8B96DB13-2721-4685-B2B4-58627BD0865B.jpg" TargetMode="External"/><Relationship Id="rId303" Type="http://schemas.openxmlformats.org/officeDocument/2006/relationships/hyperlink" Target="https://d3at7kzws0mw3g.cloudfront.net/video/Vision360.html?d=230012-72" TargetMode="External"/><Relationship Id="rId304" Type="http://schemas.openxmlformats.org/officeDocument/2006/relationships/hyperlink" Target="https://my.hk.co/diamond-details/63c140fa161b1a7204512567" TargetMode="External"/><Relationship Id="rId305" Type="http://schemas.openxmlformats.org/officeDocument/2006/relationships/hyperlink" Target="https://d3at7kzws0mw3g.cloudfront.net/MaskLabreportno/B9761E7A-4FDA-474D-A5AB-1EF62F5716DA.jpg" TargetMode="External"/><Relationship Id="rId306" Type="http://schemas.openxmlformats.org/officeDocument/2006/relationships/hyperlink" Target="https://d3at7kzws0mw3g.cloudfront.net/video/Vision360.html?d=220936-87" TargetMode="External"/><Relationship Id="rId307" Type="http://schemas.openxmlformats.org/officeDocument/2006/relationships/hyperlink" Target="https://my.hk.co/diamond-details/63aacbc45bd7973f1f87de3d" TargetMode="External"/><Relationship Id="rId308" Type="http://schemas.openxmlformats.org/officeDocument/2006/relationships/hyperlink" Target="https://d3at7kzws0mw3g.cloudfront.net/MaskLabreportno/BCB6C1F9-9F6F-4025-9661-979B4FBEBB91.jpg" TargetMode="External"/><Relationship Id="rId309" Type="http://schemas.openxmlformats.org/officeDocument/2006/relationships/hyperlink" Target="https://d3at7kzws0mw3g.cloudfront.net/video/Vision360.html?d=220936-22" TargetMode="External"/><Relationship Id="rId310" Type="http://schemas.openxmlformats.org/officeDocument/2006/relationships/hyperlink" Target="https://my.hk.co/diamond-details/63a42f96d5edc457ef211f9c" TargetMode="External"/><Relationship Id="rId311" Type="http://schemas.openxmlformats.org/officeDocument/2006/relationships/hyperlink" Target="https://d3at7kzws0mw3g.cloudfront.net/MaskLabreportno/E7258581-1010-4AD6-B7B4-91491C7B044C.jpg" TargetMode="External"/><Relationship Id="rId312" Type="http://schemas.openxmlformats.org/officeDocument/2006/relationships/hyperlink" Target="https://d3at7kzws0mw3g.cloudfront.net/video/Vision360.html?d=220911-19" TargetMode="External"/><Relationship Id="rId313" Type="http://schemas.openxmlformats.org/officeDocument/2006/relationships/hyperlink" Target="https://my.hk.co/diamond-details/641adce6f1c357208205f77a" TargetMode="External"/><Relationship Id="rId314" Type="http://schemas.openxmlformats.org/officeDocument/2006/relationships/hyperlink" Target="https://d3at7kzws0mw3g.cloudfront.net/MaskLabreportno/D15DD0CE-5856-4437-AC86-3F9D21D32E02.jpg" TargetMode="External"/><Relationship Id="rId315" Type="http://schemas.openxmlformats.org/officeDocument/2006/relationships/hyperlink" Target="https://d3at7kzws0mw3g.cloudfront.net/video/Vision360.html?d=231028-19" TargetMode="External"/><Relationship Id="rId316" Type="http://schemas.openxmlformats.org/officeDocument/2006/relationships/hyperlink" Target="https://my.hk.co/diamond-details/642161698dd672727ab0af4b" TargetMode="External"/><Relationship Id="rId317" Type="http://schemas.openxmlformats.org/officeDocument/2006/relationships/hyperlink" Target="https://d3at7kzws0mw3g.cloudfront.net/MaskLabreportno/74512D94-D64D-40CE-84CB-F33283AA3FE0.jpg" TargetMode="External"/><Relationship Id="rId318" Type="http://schemas.openxmlformats.org/officeDocument/2006/relationships/hyperlink" Target="https://d3at7kzws0mw3g.cloudfront.net/video/Vision360.html?d=230017-682" TargetMode="External"/><Relationship Id="rId319" Type="http://schemas.openxmlformats.org/officeDocument/2006/relationships/hyperlink" Target="https://my.hk.co/diamond-details/63ce680213af3f64bea6c8a2" TargetMode="External"/><Relationship Id="rId320" Type="http://schemas.openxmlformats.org/officeDocument/2006/relationships/hyperlink" Target="https://d3at7kzws0mw3g.cloudfront.net/MaskLabreportno/5F83EA08-9F84-46BF-999B-555A709268B4.jpg" TargetMode="External"/><Relationship Id="rId321" Type="http://schemas.openxmlformats.org/officeDocument/2006/relationships/hyperlink" Target="https://d3at7kzws0mw3g.cloudfront.net/video/Vision360.html?d=220937-51" TargetMode="External"/><Relationship Id="rId322" Type="http://schemas.openxmlformats.org/officeDocument/2006/relationships/hyperlink" Target="https://my.hk.co/diamond-details/642bfb3edc3002258ba030a3" TargetMode="External"/><Relationship Id="rId323" Type="http://schemas.openxmlformats.org/officeDocument/2006/relationships/hyperlink" Target="https://d3at7kzws0mw3g.cloudfront.net/MaskLabreportno/E3B74A75-4F30-48AA-B9D7-49C76DCB4552.jpg" TargetMode="External"/><Relationship Id="rId324" Type="http://schemas.openxmlformats.org/officeDocument/2006/relationships/hyperlink" Target="https://d3at7kzws0mw3g.cloudfront.net/video/Vision360.html?d=220899-41" TargetMode="External"/><Relationship Id="rId325" Type="http://schemas.openxmlformats.org/officeDocument/2006/relationships/hyperlink" Target="https://my.hk.co/diamond-details/63eb7043bd6625686185642e" TargetMode="External"/><Relationship Id="rId326" Type="http://schemas.openxmlformats.org/officeDocument/2006/relationships/hyperlink" Target="https://d3at7kzws0mw3g.cloudfront.net/MaskLabreportno/1ED84CF4-F03B-4784-BEBE-798C90CE7444.jpg" TargetMode="External"/><Relationship Id="rId327" Type="http://schemas.openxmlformats.org/officeDocument/2006/relationships/hyperlink" Target="https://d3at7kzws0mw3g.cloudfront.net/video/Vision360.html?d=230023-7" TargetMode="External"/><Relationship Id="rId328" Type="http://schemas.openxmlformats.org/officeDocument/2006/relationships/hyperlink" Target="https://my.hk.co/diamond-details/63e4cd85f5be8f750a320bec" TargetMode="External"/><Relationship Id="rId329" Type="http://schemas.openxmlformats.org/officeDocument/2006/relationships/hyperlink" Target="https://d3at7kzws0mw3g.cloudfront.net/MaskLabreportno/A7FBD9B9-8DA3-4EAB-AA97-68DD6267340D.jpg" TargetMode="External"/><Relationship Id="rId330" Type="http://schemas.openxmlformats.org/officeDocument/2006/relationships/hyperlink" Target="https://d3at7kzws0mw3g.cloudfront.net/video/Vision360.html?d=221380-166" TargetMode="External"/><Relationship Id="rId331" Type="http://schemas.openxmlformats.org/officeDocument/2006/relationships/hyperlink" Target="https://my.hk.co/diamond-details/63eb7042bd66256861856389" TargetMode="External"/><Relationship Id="rId332" Type="http://schemas.openxmlformats.org/officeDocument/2006/relationships/hyperlink" Target="https://d3at7kzws0mw3g.cloudfront.net/MaskLabreportno/F715AD59-522F-41F1-93A5-07C4C2F04DE4.jpg" TargetMode="External"/><Relationship Id="rId333" Type="http://schemas.openxmlformats.org/officeDocument/2006/relationships/hyperlink" Target="https://d3at7kzws0mw3g.cloudfront.net/video/Vision360.html?d=224037-377" TargetMode="External"/><Relationship Id="rId334" Type="http://schemas.openxmlformats.org/officeDocument/2006/relationships/hyperlink" Target="https://my.hk.co/diamond-details/646dff8d8c504153cb673d46" TargetMode="External"/><Relationship Id="rId335" Type="http://schemas.openxmlformats.org/officeDocument/2006/relationships/hyperlink" Target="https://d3at7kzws0mw3g.cloudfront.net/MaskLabreportno/D559FE7F-61F8-41F8-BC32-9F4F41313561.jpg" TargetMode="External"/><Relationship Id="rId336" Type="http://schemas.openxmlformats.org/officeDocument/2006/relationships/hyperlink" Target="https://d3at7kzws0mw3g.cloudfront.net/video/Vision360.html?d=230025-207" TargetMode="External"/><Relationship Id="rId337" Type="http://schemas.openxmlformats.org/officeDocument/2006/relationships/hyperlink" Target="https://my.hk.co/diamond-details/63bbf68768af096217c9c0d8" TargetMode="External"/><Relationship Id="rId338" Type="http://schemas.openxmlformats.org/officeDocument/2006/relationships/hyperlink" Target="https://d3at7kzws0mw3g.cloudfront.net/MaskLabreportno/D67DDA7C-3942-494C-9A95-C36C3B210786.jpg" TargetMode="External"/><Relationship Id="rId339" Type="http://schemas.openxmlformats.org/officeDocument/2006/relationships/hyperlink" Target="https://d3at7kzws0mw3g.cloudfront.net/video/Vision360.html?d=221348-54" TargetMode="External"/><Relationship Id="rId340" Type="http://schemas.openxmlformats.org/officeDocument/2006/relationships/hyperlink" Target="https://my.hk.co/diamond-details/640c218e6f467d5cc8d18926" TargetMode="External"/><Relationship Id="rId341" Type="http://schemas.openxmlformats.org/officeDocument/2006/relationships/hyperlink" Target="https://d3at7kzws0mw3g.cloudfront.net/MaskLabreportno/32E89B28-BE34-4F36-8014-E5C7A263E8F8.jpg" TargetMode="External"/><Relationship Id="rId342" Type="http://schemas.openxmlformats.org/officeDocument/2006/relationships/hyperlink" Target="https://d3at7kzws0mw3g.cloudfront.net/video/Vision360.html?d=221377-101" TargetMode="External"/><Relationship Id="rId343" Type="http://schemas.openxmlformats.org/officeDocument/2006/relationships/hyperlink" Target="https://my.hk.co/diamond-details/64085ddb470c81661f4a4cbd" TargetMode="External"/><Relationship Id="rId344" Type="http://schemas.openxmlformats.org/officeDocument/2006/relationships/hyperlink" Target="https://d3at7kzws0mw3g.cloudfront.net/MaskLabreportno/0A74AB2A-AD2D-4D1A-B786-AA0FBAA09C17.jpg" TargetMode="External"/><Relationship Id="rId345" Type="http://schemas.openxmlformats.org/officeDocument/2006/relationships/hyperlink" Target="https://d3at7kzws0mw3g.cloudfront.net/video/Vision360.html?d=230054-230" TargetMode="External"/><Relationship Id="rId346" Type="http://schemas.openxmlformats.org/officeDocument/2006/relationships/hyperlink" Target="https://my.hk.co/diamond-details/63c7d046b9e515541bde0c68" TargetMode="External"/><Relationship Id="rId347" Type="http://schemas.openxmlformats.org/officeDocument/2006/relationships/hyperlink" Target="https://d3at7kzws0mw3g.cloudfront.net/MaskLabreportno/BBBDE378-B63D-4881-9CC4-3F7296CB5DAA.jpg" TargetMode="External"/><Relationship Id="rId348" Type="http://schemas.openxmlformats.org/officeDocument/2006/relationships/hyperlink" Target="https://d3at7kzws0mw3g.cloudfront.net/video/Vision360.html?d=221375-81" TargetMode="External"/><Relationship Id="rId349" Type="http://schemas.openxmlformats.org/officeDocument/2006/relationships/hyperlink" Target="https://my.hk.co/diamond-details/63f5f543534660555875e924" TargetMode="External"/><Relationship Id="rId350" Type="http://schemas.openxmlformats.org/officeDocument/2006/relationships/hyperlink" Target="https://d3at7kzws0mw3g.cloudfront.net/MaskLabreportno/E94827D3-3573-4795-98B2-B41CCAFB65D6.jpg" TargetMode="External"/><Relationship Id="rId351" Type="http://schemas.openxmlformats.org/officeDocument/2006/relationships/hyperlink" Target="https://d3at7kzws0mw3g.cloudfront.net/video/Vision360.html?d=232007-298" TargetMode="External"/><Relationship Id="rId352" Type="http://schemas.openxmlformats.org/officeDocument/2006/relationships/hyperlink" Target="https://my.hk.co/diamond-details/6401be9958e3726462d4a738" TargetMode="External"/><Relationship Id="rId353" Type="http://schemas.openxmlformats.org/officeDocument/2006/relationships/hyperlink" Target="https://d3at7kzws0mw3g.cloudfront.net/MaskLabreportno/5BEB9724-ED06-4F5F-852E-4F759AE1E733.jpg" TargetMode="External"/><Relationship Id="rId354" Type="http://schemas.openxmlformats.org/officeDocument/2006/relationships/hyperlink" Target="https://d3at7kzws0mw3g.cloudfront.net/video/Vision360.html?d=230080-149" TargetMode="External"/><Relationship Id="rId355" Type="http://schemas.openxmlformats.org/officeDocument/2006/relationships/hyperlink" Target="https://my.hk.co/diamond-details/63ff33561a2fcd1c7e10b883" TargetMode="External"/><Relationship Id="rId356" Type="http://schemas.openxmlformats.org/officeDocument/2006/relationships/hyperlink" Target="https://d3at7kzws0mw3g.cloudfront.net/MaskLabreportno/05EA47A5-ABAD-487E-BBD7-ED4A9DDFD78B.jpg" TargetMode="External"/><Relationship Id="rId357" Type="http://schemas.openxmlformats.org/officeDocument/2006/relationships/hyperlink" Target="https://d3at7kzws0mw3g.cloudfront.net/video/Vision360.html?d=231005-129" TargetMode="External"/><Relationship Id="rId358" Type="http://schemas.openxmlformats.org/officeDocument/2006/relationships/hyperlink" Target="https://my.hk.co/diamond-details/642bf438fddda41c9e26e07f" TargetMode="External"/><Relationship Id="rId359" Type="http://schemas.openxmlformats.org/officeDocument/2006/relationships/hyperlink" Target="https://d3at7kzws0mw3g.cloudfront.net/MaskLabreportno/A64F44D5-2FBD-4172-855C-421F3ADE8D26.jpg" TargetMode="External"/><Relationship Id="rId360" Type="http://schemas.openxmlformats.org/officeDocument/2006/relationships/hyperlink" Target="https://d3at7kzws0mw3g.cloudfront.net/video/Vision360.html?d=230149-199" TargetMode="External"/><Relationship Id="rId361" Type="http://schemas.openxmlformats.org/officeDocument/2006/relationships/hyperlink" Target="https://my.hk.co/diamond-details/646dff8c8c504153cb673cdc" TargetMode="External"/><Relationship Id="rId362" Type="http://schemas.openxmlformats.org/officeDocument/2006/relationships/hyperlink" Target="https://d3at7kzws0mw3g.cloudfront.net/MaskLabreportno/4548CA0A-4593-40DC-9C0B-5DAE7A8214F3.jpg" TargetMode="External"/><Relationship Id="rId363" Type="http://schemas.openxmlformats.org/officeDocument/2006/relationships/hyperlink" Target="https://d3at7kzws0mw3g.cloudfront.net/video/Vision360.html?d=230195-363" TargetMode="External"/><Relationship Id="rId364" Type="http://schemas.openxmlformats.org/officeDocument/2006/relationships/hyperlink" Target="https://my.hk.co/diamond-details/63f9a6c9766fb94957f29e88" TargetMode="External"/><Relationship Id="rId365" Type="http://schemas.openxmlformats.org/officeDocument/2006/relationships/hyperlink" Target="https://d3at7kzws0mw3g.cloudfront.net/MaskLabreportno/5EA1004B-3A94-4133-84A2-68B992539E23.jpg" TargetMode="External"/><Relationship Id="rId366" Type="http://schemas.openxmlformats.org/officeDocument/2006/relationships/hyperlink" Target="https://d3at7kzws0mw3g.cloudfront.net/video/Vision360.html?d=220937-34" TargetMode="External"/><Relationship Id="rId367" Type="http://schemas.openxmlformats.org/officeDocument/2006/relationships/hyperlink" Target="https://my.hk.co/diamond-details/643fb738d96163528c9d206d" TargetMode="External"/><Relationship Id="rId368" Type="http://schemas.openxmlformats.org/officeDocument/2006/relationships/hyperlink" Target="https://d3at7kzws0mw3g.cloudfront.net/MaskLabreportno/6ADB5716-8921-4D96-98A0-6E0278B6137A.jpg" TargetMode="External"/><Relationship Id="rId369" Type="http://schemas.openxmlformats.org/officeDocument/2006/relationships/hyperlink" Target="https://d3at7kzws0mw3g.cloudfront.net/video/Vision360.html?d=230107-113" TargetMode="External"/><Relationship Id="rId370" Type="http://schemas.openxmlformats.org/officeDocument/2006/relationships/hyperlink" Target="https://my.hk.co/diamond-details/648acbd2c785d54734fea845" TargetMode="External"/><Relationship Id="rId371" Type="http://schemas.openxmlformats.org/officeDocument/2006/relationships/hyperlink" Target="https://d3at7kzws0mw3g.cloudfront.net/MaskLabreportno/B0B77CAD-32C6-4CC4-A83A-1061F276FED4.jpg" TargetMode="External"/><Relationship Id="rId372" Type="http://schemas.openxmlformats.org/officeDocument/2006/relationships/hyperlink" Target="https://d3at7kzws0mw3g.cloudfront.net/video/Vision360.html?d=230026-108" TargetMode="External"/><Relationship Id="rId373" Type="http://schemas.openxmlformats.org/officeDocument/2006/relationships/hyperlink" Target="https://my.hk.co/diamond-details/63a03718c9161231dc7c4a72" TargetMode="External"/><Relationship Id="rId374" Type="http://schemas.openxmlformats.org/officeDocument/2006/relationships/hyperlink" Target="https://d3at7kzws0mw3g.cloudfront.net/MaskLabreportno/A9813ACA-9893-4D51-9E39-4967EA5B1DB3.jpg" TargetMode="External"/><Relationship Id="rId375" Type="http://schemas.openxmlformats.org/officeDocument/2006/relationships/hyperlink" Target="https://d3at7kzws0mw3g.cloudfront.net/video/Vision360.html?d=221348-3" TargetMode="External"/><Relationship Id="rId376" Type="http://schemas.openxmlformats.org/officeDocument/2006/relationships/hyperlink" Target="https://my.hk.co/diamond-details/63cbb72e6eef411c9d76b107" TargetMode="External"/><Relationship Id="rId377" Type="http://schemas.openxmlformats.org/officeDocument/2006/relationships/hyperlink" Target="https://d3at7kzws0mw3g.cloudfront.net/MaskLabreportno/B43B18F0-D828-447E-8000-2CC8FFC385DD.jpg" TargetMode="External"/><Relationship Id="rId378" Type="http://schemas.openxmlformats.org/officeDocument/2006/relationships/hyperlink" Target="https://d3at7kzws0mw3g.cloudfront.net/video/Vision360.html?d=224015-56" TargetMode="External"/><Relationship Id="rId379" Type="http://schemas.openxmlformats.org/officeDocument/2006/relationships/hyperlink" Target="https://my.hk.co/diamond-details/63cfc32060e9a85258347aad" TargetMode="External"/><Relationship Id="rId380" Type="http://schemas.openxmlformats.org/officeDocument/2006/relationships/hyperlink" Target="https://d3at7kzws0mw3g.cloudfront.net/MaskLabreportno/C01923A5-E341-4111-89AB-A58414403EC2.jpg" TargetMode="External"/><Relationship Id="rId381" Type="http://schemas.openxmlformats.org/officeDocument/2006/relationships/hyperlink" Target="https://d3at7kzws0mw3g.cloudfront.net/video/Vision360.html?d=220970-143" TargetMode="External"/><Relationship Id="rId382" Type="http://schemas.openxmlformats.org/officeDocument/2006/relationships/hyperlink" Target="https://my.hk.co/diamond-details/645e2fe754edb45d7e7e643e" TargetMode="External"/><Relationship Id="rId383" Type="http://schemas.openxmlformats.org/officeDocument/2006/relationships/hyperlink" Target="https://d3at7kzws0mw3g.cloudfront.net/MaskLabreportno/744FDDD6-B95A-45D9-A154-A10E054867B2.jpg" TargetMode="External"/><Relationship Id="rId384" Type="http://schemas.openxmlformats.org/officeDocument/2006/relationships/hyperlink" Target="https://d3at7kzws0mw3g.cloudfront.net/video/Vision360.html?d=230157-38" TargetMode="External"/><Relationship Id="rId385" Type="http://schemas.openxmlformats.org/officeDocument/2006/relationships/hyperlink" Target="https://my.hk.co/diamond-details/63c5332941ffe81add698d03" TargetMode="External"/><Relationship Id="rId386" Type="http://schemas.openxmlformats.org/officeDocument/2006/relationships/hyperlink" Target="https://d3at7kzws0mw3g.cloudfront.net/MaskLabreportno/F975C4AC-7608-48CB-AC59-3EC37E8CCA26.jpg" TargetMode="External"/><Relationship Id="rId387" Type="http://schemas.openxmlformats.org/officeDocument/2006/relationships/hyperlink" Target="https://d3at7kzws0mw3g.cloudfront.net/video/Vision360.html?d=224004-328" TargetMode="External"/><Relationship Id="rId388" Type="http://schemas.openxmlformats.org/officeDocument/2006/relationships/hyperlink" Target="https://my.hk.co/diamond-details/648835ba50455014e0980ba6" TargetMode="External"/><Relationship Id="rId389" Type="http://schemas.openxmlformats.org/officeDocument/2006/relationships/hyperlink" Target="https://d3at7kzws0mw3g.cloudfront.net/MaskLabreportno/9778D0C3-DEDD-4569-910B-46A5C35DC53E.jpg" TargetMode="External"/><Relationship Id="rId390" Type="http://schemas.openxmlformats.org/officeDocument/2006/relationships/hyperlink" Target="https://d3at7kzws0mw3g.cloudfront.net/video/Vision360.html?d=224004-88" TargetMode="External"/><Relationship Id="rId391" Type="http://schemas.openxmlformats.org/officeDocument/2006/relationships/hyperlink" Target="https://my.hk.co/diamond-details/642d5d9f2c77971084938e63" TargetMode="External"/><Relationship Id="rId392" Type="http://schemas.openxmlformats.org/officeDocument/2006/relationships/hyperlink" Target="https://d3at7kzws0mw3g.cloudfront.net/MaskLabreportno/EC2539D9-4D6B-4B66-AA93-1273D67CFDCC.jpg" TargetMode="External"/><Relationship Id="rId393" Type="http://schemas.openxmlformats.org/officeDocument/2006/relationships/hyperlink" Target="https://d3at7kzws0mw3g.cloudfront.net/video/Vision360.html?d=230136-41" TargetMode="External"/><Relationship Id="rId394" Type="http://schemas.openxmlformats.org/officeDocument/2006/relationships/hyperlink" Target="https://my.hk.co/diamond-details/63f9e0d918f92e6e1690f604" TargetMode="External"/><Relationship Id="rId395" Type="http://schemas.openxmlformats.org/officeDocument/2006/relationships/hyperlink" Target="https://d3at7kzws0mw3g.cloudfront.net/MaskLabreportno/8D30DAA6-A147-441D-9860-93E637A2F5AA.jpg" TargetMode="External"/><Relationship Id="rId396" Type="http://schemas.openxmlformats.org/officeDocument/2006/relationships/hyperlink" Target="https://d3at7kzws0mw3g.cloudfront.net/video/Vision360.html?d=230007-82" TargetMode="External"/><Relationship Id="rId397" Type="http://schemas.openxmlformats.org/officeDocument/2006/relationships/hyperlink" Target="https://my.hk.co/diamond-details/63aea989d53f4e5949b41e10" TargetMode="External"/><Relationship Id="rId398" Type="http://schemas.openxmlformats.org/officeDocument/2006/relationships/hyperlink" Target="https://d3at7kzws0mw3g.cloudfront.net/MaskLabreportno/739363C5-030F-4137-94D8-2FF9F97B4803.jpg" TargetMode="External"/><Relationship Id="rId399" Type="http://schemas.openxmlformats.org/officeDocument/2006/relationships/hyperlink" Target="https://d3at7kzws0mw3g.cloudfront.net/video/Vision360.html?d=220934-135" TargetMode="External"/><Relationship Id="rId400" Type="http://schemas.openxmlformats.org/officeDocument/2006/relationships/hyperlink" Target="https://my.hk.co/diamond-details/642178ddce43ba05fd8d9f58" TargetMode="External"/><Relationship Id="rId401" Type="http://schemas.openxmlformats.org/officeDocument/2006/relationships/hyperlink" Target="https://d3at7kzws0mw3g.cloudfront.net/MaskLabreportno/7615AC5A-BB24-4F5C-B502-CC2162536759.jpg" TargetMode="External"/><Relationship Id="rId402" Type="http://schemas.openxmlformats.org/officeDocument/2006/relationships/hyperlink" Target="https://d3at7kzws0mw3g.cloudfront.net/video/Vision360.html?d=230110-127" TargetMode="External"/><Relationship Id="rId403" Type="http://schemas.openxmlformats.org/officeDocument/2006/relationships/hyperlink" Target="https://my.hk.co/diamond-details/63f4a313cdb04b75f173f2fa" TargetMode="External"/><Relationship Id="rId404" Type="http://schemas.openxmlformats.org/officeDocument/2006/relationships/hyperlink" Target="https://d3at7kzws0mw3g.cloudfront.net/MaskLabreportno/A5F310A5-2838-4B34-B5BB-4C73F48C2014.jpg" TargetMode="External"/><Relationship Id="rId405" Type="http://schemas.openxmlformats.org/officeDocument/2006/relationships/hyperlink" Target="https://d3at7kzws0mw3g.cloudfront.net/video/Vision360.html?d=230039-32" TargetMode="External"/><Relationship Id="rId406" Type="http://schemas.openxmlformats.org/officeDocument/2006/relationships/hyperlink" Target="https://my.hk.co/diamond-details/63b6a586f9a5402dd9a5f29f" TargetMode="External"/><Relationship Id="rId407" Type="http://schemas.openxmlformats.org/officeDocument/2006/relationships/hyperlink" Target="https://d3at7kzws0mw3g.cloudfront.net/MaskLabreportno/2E442D41-54A8-4921-9529-6819736302F7.jpg" TargetMode="External"/><Relationship Id="rId408" Type="http://schemas.openxmlformats.org/officeDocument/2006/relationships/hyperlink" Target="https://d3at7kzws0mw3g.cloudfront.net/video/Vision360.html?d=220899-157" TargetMode="External"/><Relationship Id="rId409" Type="http://schemas.openxmlformats.org/officeDocument/2006/relationships/hyperlink" Target="https://my.hk.co/diamond-details/6436861ba973ce220c655c3b" TargetMode="External"/><Relationship Id="rId410" Type="http://schemas.openxmlformats.org/officeDocument/2006/relationships/hyperlink" Target="https://d3at7kzws0mw3g.cloudfront.net/MaskLabreportno/7EFD7D59-AC40-4BA6-A8F8-E6CD362A91C9.jpg" TargetMode="External"/><Relationship Id="rId411" Type="http://schemas.openxmlformats.org/officeDocument/2006/relationships/hyperlink" Target="https://d3at7kzws0mw3g.cloudfront.net/video/Vision360.html?d=230084-85" TargetMode="External"/><Relationship Id="rId412" Type="http://schemas.openxmlformats.org/officeDocument/2006/relationships/hyperlink" Target="https://my.hk.co/diamond-details/63eca838987f9335c1448293" TargetMode="External"/><Relationship Id="rId413" Type="http://schemas.openxmlformats.org/officeDocument/2006/relationships/hyperlink" Target="https://d3at7kzws0mw3g.cloudfront.net/MaskLabreportno/2A4FC713-C6CF-4770-A8B5-D80E5DDC0461.jpg" TargetMode="External"/><Relationship Id="rId414" Type="http://schemas.openxmlformats.org/officeDocument/2006/relationships/hyperlink" Target="https://d3at7kzws0mw3g.cloudfront.net/video/Vision360.html?d=220909-30" TargetMode="External"/><Relationship Id="rId415" Type="http://schemas.openxmlformats.org/officeDocument/2006/relationships/hyperlink" Target="https://my.hk.co/diamond-details/63f7486756843b3d8b46393b" TargetMode="External"/><Relationship Id="rId416" Type="http://schemas.openxmlformats.org/officeDocument/2006/relationships/hyperlink" Target="https://d3at7kzws0mw3g.cloudfront.net/MaskLabreportno/B11A9C70-5661-4D19-B9D5-95DE29D6D117.jpg" TargetMode="External"/><Relationship Id="rId417" Type="http://schemas.openxmlformats.org/officeDocument/2006/relationships/hyperlink" Target="https://d3at7kzws0mw3g.cloudfront.net/video/Vision360.html?d=221349-143" TargetMode="External"/><Relationship Id="rId418" Type="http://schemas.openxmlformats.org/officeDocument/2006/relationships/hyperlink" Target="https://my.hk.co/diamond-details/641adce7f1c357208205f7d2" TargetMode="External"/><Relationship Id="rId419" Type="http://schemas.openxmlformats.org/officeDocument/2006/relationships/hyperlink" Target="https://d3at7kzws0mw3g.cloudfront.net/MaskLabreportno/B58D48BB-1E19-4817-9E76-95A42E7C732E.jpg" TargetMode="External"/><Relationship Id="rId420" Type="http://schemas.openxmlformats.org/officeDocument/2006/relationships/hyperlink" Target="https://d3at7kzws0mw3g.cloudfront.net/video/Vision360.html?d=231016-18" TargetMode="External"/><Relationship Id="rId421" Type="http://schemas.openxmlformats.org/officeDocument/2006/relationships/hyperlink" Target="https://my.hk.co/diamond-details/6475e36e9e6ad15b2bebe0eb" TargetMode="External"/><Relationship Id="rId422" Type="http://schemas.openxmlformats.org/officeDocument/2006/relationships/hyperlink" Target="https://d3at7kzws0mw3g.cloudfront.net/MaskLabreportno/E9FCA3F7-7A11-4338-8F9B-AA805B18AB43.jpg" TargetMode="External"/><Relationship Id="rId423" Type="http://schemas.openxmlformats.org/officeDocument/2006/relationships/hyperlink" Target="https://d3at7kzws0mw3g.cloudfront.net/video/Vision360.html?d=230130-53" TargetMode="External"/><Relationship Id="rId42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71"/>
  <sheetFormatPr defaultRowHeight="15" outlineLevelRow="0" outlineLevelCol="0" x14ac:dyDescent="55"/>
  <cols>
    <col min="1" max="2" width="6" customWidth="1"/>
    <col min="3" max="41" width="10" customWidth="1"/>
    <col min="42" max="43" width="50" customWidth="1"/>
    <col min="44" max="48" width="10" customWidth="1"/>
    <col min="49" max="50" width="15" customWidth="1"/>
    <col min="51" max="51" hidden="1" customWidth="1"/>
  </cols>
  <sheetData>
    <row r="1" spans="1:51" x14ac:dyDescent="0.25">
      <c r="A1" s="1" t="s">
        <v>0</v>
      </c>
      <c r="B1" s="1"/>
      <c r="C1" s="1" t="s">
        <v>0</v>
      </c>
      <c r="D1" s="1" t="s">
        <v>0</v>
      </c>
      <c r="E1" s="2" t="s">
        <v>1</v>
      </c>
      <c r="F1" s="2" t="s">
        <v>2</v>
      </c>
      <c r="G1" s="3" t="s">
        <v>3</v>
      </c>
      <c r="H1" s="3"/>
      <c r="I1" s="3"/>
      <c r="J1" s="2" t="s">
        <v>4</v>
      </c>
      <c r="K1" s="2" t="s">
        <v>5</v>
      </c>
      <c r="L1" s="2" t="s">
        <v>6</v>
      </c>
      <c r="M1" s="2" t="s">
        <v>7</v>
      </c>
      <c r="N1" s="2" t="s">
        <v>8</v>
      </c>
      <c r="O1" s="1" t="s">
        <v>0</v>
      </c>
      <c r="P1" s="1" t="s">
        <v>0</v>
      </c>
      <c r="Q1" s="1" t="s">
        <v>0</v>
      </c>
      <c r="R1" s="1" t="s">
        <v>0</v>
      </c>
      <c r="S1" s="2" t="s">
        <v>9</v>
      </c>
      <c r="T1" s="2" t="s">
        <v>10</v>
      </c>
      <c r="U1" s="1" t="s">
        <v>0</v>
      </c>
      <c r="V1" s="1" t="s">
        <v>0</v>
      </c>
      <c r="W1" s="2" t="s">
        <v>11</v>
      </c>
      <c r="X1" s="2" t="s">
        <v>12</v>
      </c>
      <c r="Y1" s="2" t="s">
        <v>13</v>
      </c>
      <c r="Z1" s="2" t="s">
        <v>14</v>
      </c>
      <c r="AA1" s="1" t="s">
        <v>0</v>
      </c>
      <c r="AB1" s="2" t="s">
        <v>15</v>
      </c>
      <c r="AC1" s="2" t="s">
        <v>16</v>
      </c>
      <c r="AD1" s="2" t="s">
        <v>17</v>
      </c>
      <c r="AE1" s="2" t="s">
        <v>18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2" t="s">
        <v>19</v>
      </c>
      <c r="AM1" s="2" t="s">
        <v>20</v>
      </c>
      <c r="AN1" s="2" t="s">
        <v>21</v>
      </c>
      <c r="AO1" s="2" t="s">
        <v>22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</row>
    <row r="2" spans="1:41" x14ac:dyDescent="0.25">
      <c r="A2" s="1"/>
      <c r="B2" s="1"/>
      <c r="C2" s="1"/>
      <c r="D2" s="2" t="s">
        <v>23</v>
      </c>
      <c r="E2" s="4">
        <f>ROUND(COUNTA(E6:E146),2)</f>
      </c>
      <c r="F2" s="4">
        <f>ROUND(SUM(F6:F146),2)</f>
      </c>
      <c r="G2" s="3"/>
      <c r="H2" s="3"/>
      <c r="I2" s="3"/>
      <c r="J2" s="4">
        <f>ROUND(K2/F2,2)</f>
      </c>
      <c r="K2" s="4">
        <f>ROUND(SUM(K6:K146),2)</f>
      </c>
      <c r="L2" s="4">
        <f>ROUND((N2/K2*100)-100,2)</f>
      </c>
      <c r="M2" s="4">
        <f>ROUND(N2/F2,2)</f>
      </c>
      <c r="N2" s="4">
        <f>ROUND(SUM(N6:N146),2)</f>
      </c>
      <c r="O2" s="1"/>
      <c r="P2" s="1"/>
      <c r="Q2" s="1"/>
      <c r="R2" s="1"/>
      <c r="S2" s="5" t="s">
        <v>24</v>
      </c>
      <c r="T2" s="5" t="s">
        <v>25</v>
      </c>
      <c r="U2" s="1"/>
      <c r="V2" s="1"/>
      <c r="W2" s="5" t="s">
        <v>26</v>
      </c>
      <c r="X2" s="5" t="s">
        <v>27</v>
      </c>
      <c r="Y2" s="5" t="s">
        <v>28</v>
      </c>
      <c r="Z2" s="5" t="s">
        <v>29</v>
      </c>
      <c r="AA2" s="1"/>
      <c r="AB2" s="5" t="s">
        <v>30</v>
      </c>
      <c r="AC2" s="5" t="s">
        <v>31</v>
      </c>
      <c r="AD2" s="5" t="s">
        <v>32</v>
      </c>
      <c r="AE2" s="5" t="s">
        <v>33</v>
      </c>
      <c r="AF2" s="1"/>
      <c r="AG2" s="1"/>
      <c r="AH2" s="1"/>
      <c r="AI2" s="1"/>
      <c r="AJ2" s="1"/>
      <c r="AK2" s="1"/>
      <c r="AL2" s="5" t="s">
        <v>34</v>
      </c>
      <c r="AM2" s="5" t="s">
        <v>35</v>
      </c>
      <c r="AN2" s="5" t="s">
        <v>36</v>
      </c>
      <c r="AO2" s="5" t="s">
        <v>37</v>
      </c>
    </row>
    <row r="3" spans="1:14" x14ac:dyDescent="0.25">
      <c r="A3" s="1"/>
      <c r="B3" s="1"/>
      <c r="C3" s="1"/>
      <c r="D3" s="2" t="s">
        <v>38</v>
      </c>
      <c r="E3" s="4">
        <f>ROUND(SUBTOTAL(3,E6:E146),2)</f>
      </c>
      <c r="F3" s="4">
        <f>ROUND(SUBTOTAL(9,F6:F146),2)</f>
      </c>
      <c r="G3" s="3"/>
      <c r="H3" s="3"/>
      <c r="I3" s="3"/>
      <c r="J3" s="4">
        <f>ROUND(K3/F3,2)</f>
      </c>
      <c r="K3" s="4">
        <f>ROUND(SUBTOTAL(9,K6:K146),2)</f>
      </c>
      <c r="L3" s="4">
        <f>ROUND((N3/K3*100)-100,2)</f>
      </c>
      <c r="M3" s="4">
        <f>ROUND(N3/F3,2)</f>
      </c>
      <c r="N3" s="4">
        <f>ROUND(SUBTOTAL(9,N6:N146),2)</f>
      </c>
    </row>
    <row r="5" spans="1:51" x14ac:dyDescent="0.25">
      <c r="A5" s="2" t="s">
        <v>39</v>
      </c>
      <c r="B5" s="2" t="s">
        <v>40</v>
      </c>
      <c r="C5" s="2" t="s">
        <v>41</v>
      </c>
      <c r="D5" s="2" t="s">
        <v>42</v>
      </c>
      <c r="E5" s="2" t="s">
        <v>43</v>
      </c>
      <c r="F5" s="2" t="s">
        <v>2</v>
      </c>
      <c r="G5" s="2" t="s">
        <v>44</v>
      </c>
      <c r="H5" s="2" t="s">
        <v>45</v>
      </c>
      <c r="I5" s="2" t="s">
        <v>46</v>
      </c>
      <c r="J5" s="2" t="s">
        <v>4</v>
      </c>
      <c r="K5" s="2" t="s">
        <v>5</v>
      </c>
      <c r="L5" s="2" t="s">
        <v>6</v>
      </c>
      <c r="M5" s="2" t="s">
        <v>7</v>
      </c>
      <c r="N5" s="2" t="s">
        <v>8</v>
      </c>
      <c r="O5" s="2" t="s">
        <v>47</v>
      </c>
      <c r="P5" s="2" t="s">
        <v>48</v>
      </c>
      <c r="Q5" s="2" t="s">
        <v>49</v>
      </c>
      <c r="R5" s="2" t="s">
        <v>50</v>
      </c>
      <c r="S5" s="2" t="s">
        <v>9</v>
      </c>
      <c r="T5" s="2" t="s">
        <v>10</v>
      </c>
      <c r="U5" s="2" t="s">
        <v>51</v>
      </c>
      <c r="V5" s="2" t="s">
        <v>52</v>
      </c>
      <c r="W5" s="2" t="s">
        <v>11</v>
      </c>
      <c r="X5" s="2" t="s">
        <v>12</v>
      </c>
      <c r="Y5" s="2" t="s">
        <v>13</v>
      </c>
      <c r="Z5" s="2" t="s">
        <v>14</v>
      </c>
      <c r="AA5" s="2" t="s">
        <v>53</v>
      </c>
      <c r="AB5" s="2" t="s">
        <v>15</v>
      </c>
      <c r="AC5" s="2" t="s">
        <v>16</v>
      </c>
      <c r="AD5" s="2" t="s">
        <v>17</v>
      </c>
      <c r="AE5" s="2" t="s">
        <v>18</v>
      </c>
      <c r="AF5" s="2" t="s">
        <v>54</v>
      </c>
      <c r="AG5" s="2" t="s">
        <v>55</v>
      </c>
      <c r="AH5" s="2" t="s">
        <v>56</v>
      </c>
      <c r="AI5" s="2" t="s">
        <v>57</v>
      </c>
      <c r="AJ5" s="2" t="s">
        <v>58</v>
      </c>
      <c r="AK5" s="2" t="s">
        <v>59</v>
      </c>
      <c r="AL5" s="2" t="s">
        <v>19</v>
      </c>
      <c r="AM5" s="2" t="s">
        <v>20</v>
      </c>
      <c r="AN5" s="2" t="s">
        <v>21</v>
      </c>
      <c r="AO5" s="2" t="s">
        <v>22</v>
      </c>
      <c r="AP5" s="2" t="s">
        <v>60</v>
      </c>
      <c r="AQ5" s="2" t="s">
        <v>61</v>
      </c>
      <c r="AR5" s="2" t="s">
        <v>62</v>
      </c>
      <c r="AS5" s="2" t="s">
        <v>63</v>
      </c>
      <c r="AT5" s="2" t="s">
        <v>64</v>
      </c>
      <c r="AU5" s="2" t="s">
        <v>65</v>
      </c>
      <c r="AV5" s="2" t="s">
        <v>66</v>
      </c>
      <c r="AW5" s="2" t="s">
        <v>67</v>
      </c>
      <c r="AX5" s="2" t="s">
        <v>68</v>
      </c>
      <c r="AY5" s="2" t="s">
        <v>69</v>
      </c>
    </row>
    <row r="6" spans="1:51" x14ac:dyDescent="0.25">
      <c r="A6" s="6">
        <v>1</v>
      </c>
      <c r="B6" s="7" t="s">
        <v>70</v>
      </c>
      <c r="C6" s="1" t="s">
        <v>71</v>
      </c>
      <c r="D6" s="1" t="s">
        <v>72</v>
      </c>
      <c r="E6" s="1" t="s">
        <v>73</v>
      </c>
      <c r="F6" s="8">
        <v>1.5</v>
      </c>
      <c r="G6" s="1" t="s">
        <v>74</v>
      </c>
      <c r="H6" s="1" t="s">
        <v>75</v>
      </c>
      <c r="I6" s="1" t="s">
        <v>76</v>
      </c>
      <c r="J6" s="9">
        <v>11700</v>
      </c>
      <c r="K6" s="9">
        <v>17550</v>
      </c>
      <c r="L6" s="8">
        <v>-62.26</v>
      </c>
      <c r="M6" s="8">
        <v>4415.58</v>
      </c>
      <c r="N6" s="8">
        <v>6623.37</v>
      </c>
      <c r="O6" s="1" t="s">
        <v>77</v>
      </c>
      <c r="P6" s="1" t="s">
        <v>78</v>
      </c>
      <c r="Q6" s="1" t="s">
        <v>79</v>
      </c>
      <c r="R6" s="1" t="s">
        <v>80</v>
      </c>
      <c r="S6" s="10">
        <v>71.7</v>
      </c>
      <c r="T6" s="6">
        <v>57</v>
      </c>
      <c r="U6" s="1" t="s">
        <v>81</v>
      </c>
      <c r="V6" s="1" t="s">
        <v>82</v>
      </c>
      <c r="W6" s="1" t="s">
        <v>83</v>
      </c>
      <c r="X6" s="1" t="s">
        <v>84</v>
      </c>
      <c r="Y6" s="1" t="s">
        <v>85</v>
      </c>
      <c r="Z6" s="1" t="s">
        <v>86</v>
      </c>
      <c r="AA6" s="1" t="s">
        <v>87</v>
      </c>
      <c r="AB6" s="1" t="s">
        <v>88</v>
      </c>
      <c r="AC6" s="1" t="s">
        <v>89</v>
      </c>
      <c r="AD6" s="1" t="s">
        <v>90</v>
      </c>
      <c r="AE6" s="1" t="s">
        <v>91</v>
      </c>
      <c r="AF6" s="1" t="s">
        <v>92</v>
      </c>
      <c r="AG6" s="1" t="s">
        <v>85</v>
      </c>
      <c r="AH6" s="1" t="s">
        <v>93</v>
      </c>
      <c r="AI6" s="1" t="s">
        <v>77</v>
      </c>
      <c r="AJ6" s="8">
        <v>1.22</v>
      </c>
      <c r="AK6" s="1" t="s">
        <v>94</v>
      </c>
      <c r="AL6" s="11">
        <v>0</v>
      </c>
      <c r="AM6" s="8">
        <v>50.02</v>
      </c>
      <c r="AN6" s="11">
        <v>0</v>
      </c>
      <c r="AO6" s="8">
        <v>16.22</v>
      </c>
      <c r="AP6" s="1" t="s">
        <v>95</v>
      </c>
      <c r="AQ6" s="1" t="s">
        <v>96</v>
      </c>
      <c r="AR6" s="1" t="s">
        <v>77</v>
      </c>
      <c r="AS6" s="1" t="s">
        <v>0</v>
      </c>
      <c r="AT6" s="1" t="s">
        <v>80</v>
      </c>
      <c r="AU6" s="8">
        <v>5.64</v>
      </c>
      <c r="AV6" s="1" t="s">
        <v>77</v>
      </c>
      <c r="AW6" s="7" t="s">
        <v>97</v>
      </c>
      <c r="AX6" s="7" t="s">
        <v>68</v>
      </c>
      <c r="AY6" s="1" t="s">
        <v>98</v>
      </c>
    </row>
    <row r="7" spans="1:51" x14ac:dyDescent="0.25">
      <c r="A7" s="6">
        <v>2</v>
      </c>
      <c r="B7" s="7" t="s">
        <v>70</v>
      </c>
      <c r="C7" s="1" t="s">
        <v>99</v>
      </c>
      <c r="D7" s="1" t="s">
        <v>72</v>
      </c>
      <c r="E7" s="1" t="s">
        <v>73</v>
      </c>
      <c r="F7" s="8">
        <v>1.55</v>
      </c>
      <c r="G7" s="1" t="s">
        <v>74</v>
      </c>
      <c r="H7" s="1" t="s">
        <v>75</v>
      </c>
      <c r="I7" s="1" t="s">
        <v>76</v>
      </c>
      <c r="J7" s="9">
        <v>11700</v>
      </c>
      <c r="K7" s="9">
        <v>18135</v>
      </c>
      <c r="L7" s="8">
        <v>-60.02</v>
      </c>
      <c r="M7" s="8">
        <v>4677.66</v>
      </c>
      <c r="N7" s="8">
        <v>7250.37</v>
      </c>
      <c r="O7" s="1" t="s">
        <v>77</v>
      </c>
      <c r="P7" s="1" t="s">
        <v>78</v>
      </c>
      <c r="Q7" s="1" t="s">
        <v>78</v>
      </c>
      <c r="R7" s="1" t="s">
        <v>80</v>
      </c>
      <c r="S7" s="10">
        <v>69.5</v>
      </c>
      <c r="T7" s="6">
        <v>62</v>
      </c>
      <c r="U7" s="1" t="s">
        <v>100</v>
      </c>
      <c r="V7" s="1" t="s">
        <v>82</v>
      </c>
      <c r="W7" s="1" t="s">
        <v>83</v>
      </c>
      <c r="X7" s="1" t="s">
        <v>84</v>
      </c>
      <c r="Y7" s="1" t="s">
        <v>101</v>
      </c>
      <c r="Z7" s="1" t="s">
        <v>86</v>
      </c>
      <c r="AA7" s="1" t="s">
        <v>87</v>
      </c>
      <c r="AB7" s="1" t="s">
        <v>88</v>
      </c>
      <c r="AC7" s="1" t="s">
        <v>89</v>
      </c>
      <c r="AD7" s="1" t="s">
        <v>90</v>
      </c>
      <c r="AE7" s="1" t="s">
        <v>91</v>
      </c>
      <c r="AF7" s="1" t="s">
        <v>92</v>
      </c>
      <c r="AG7" s="1" t="s">
        <v>85</v>
      </c>
      <c r="AH7" s="1" t="s">
        <v>93</v>
      </c>
      <c r="AI7" s="1" t="s">
        <v>77</v>
      </c>
      <c r="AJ7" s="8">
        <v>1.05</v>
      </c>
      <c r="AK7" s="1" t="s">
        <v>102</v>
      </c>
      <c r="AL7" s="11">
        <v>0</v>
      </c>
      <c r="AM7" s="8">
        <v>51.03</v>
      </c>
      <c r="AN7" s="11">
        <v>0</v>
      </c>
      <c r="AO7" s="8">
        <v>14.03</v>
      </c>
      <c r="AP7" s="1" t="s">
        <v>103</v>
      </c>
      <c r="AQ7" s="1" t="s">
        <v>104</v>
      </c>
      <c r="AR7" s="1" t="s">
        <v>77</v>
      </c>
      <c r="AS7" s="1" t="s">
        <v>0</v>
      </c>
      <c r="AT7" s="1" t="s">
        <v>80</v>
      </c>
      <c r="AU7" s="8">
        <v>4.44</v>
      </c>
      <c r="AV7" s="1" t="s">
        <v>77</v>
      </c>
      <c r="AW7" s="7" t="s">
        <v>97</v>
      </c>
      <c r="AX7" s="7" t="s">
        <v>68</v>
      </c>
      <c r="AY7" s="1" t="s">
        <v>98</v>
      </c>
    </row>
    <row r="8" spans="1:51" x14ac:dyDescent="0.25">
      <c r="A8" s="6">
        <v>3</v>
      </c>
      <c r="B8" s="7" t="s">
        <v>70</v>
      </c>
      <c r="C8" s="1" t="s">
        <v>105</v>
      </c>
      <c r="D8" s="1" t="s">
        <v>72</v>
      </c>
      <c r="E8" s="1" t="s">
        <v>73</v>
      </c>
      <c r="F8" s="8">
        <v>1.51</v>
      </c>
      <c r="G8" s="1" t="s">
        <v>74</v>
      </c>
      <c r="H8" s="1" t="s">
        <v>75</v>
      </c>
      <c r="I8" s="1" t="s">
        <v>76</v>
      </c>
      <c r="J8" s="9">
        <v>11700</v>
      </c>
      <c r="K8" s="9">
        <v>17667</v>
      </c>
      <c r="L8" s="8">
        <v>-59.42</v>
      </c>
      <c r="M8" s="8">
        <v>4747.86</v>
      </c>
      <c r="N8" s="8">
        <v>7169.27</v>
      </c>
      <c r="O8" s="1" t="s">
        <v>77</v>
      </c>
      <c r="P8" s="1" t="s">
        <v>78</v>
      </c>
      <c r="Q8" s="1" t="s">
        <v>78</v>
      </c>
      <c r="R8" s="1" t="s">
        <v>80</v>
      </c>
      <c r="S8" s="10">
        <v>69.5</v>
      </c>
      <c r="T8" s="6">
        <v>63</v>
      </c>
      <c r="U8" s="1" t="s">
        <v>106</v>
      </c>
      <c r="V8" s="1" t="s">
        <v>82</v>
      </c>
      <c r="W8" s="1" t="s">
        <v>83</v>
      </c>
      <c r="X8" s="1" t="s">
        <v>84</v>
      </c>
      <c r="Y8" s="1" t="s">
        <v>85</v>
      </c>
      <c r="Z8" s="1" t="s">
        <v>107</v>
      </c>
      <c r="AA8" s="1" t="s">
        <v>87</v>
      </c>
      <c r="AB8" s="1" t="s">
        <v>88</v>
      </c>
      <c r="AC8" s="1" t="s">
        <v>89</v>
      </c>
      <c r="AD8" s="1" t="s">
        <v>90</v>
      </c>
      <c r="AE8" s="1" t="s">
        <v>91</v>
      </c>
      <c r="AF8" s="1" t="s">
        <v>92</v>
      </c>
      <c r="AG8" s="1" t="s">
        <v>0</v>
      </c>
      <c r="AH8" s="1" t="s">
        <v>93</v>
      </c>
      <c r="AI8" s="1" t="s">
        <v>77</v>
      </c>
      <c r="AJ8" s="8">
        <v>1</v>
      </c>
      <c r="AK8" s="1" t="s">
        <v>108</v>
      </c>
      <c r="AL8" s="11">
        <v>0</v>
      </c>
      <c r="AM8" s="8">
        <v>50.32</v>
      </c>
      <c r="AN8" s="11">
        <v>0</v>
      </c>
      <c r="AO8" s="8">
        <v>15.16</v>
      </c>
      <c r="AP8" s="1" t="s">
        <v>109</v>
      </c>
      <c r="AQ8" s="1" t="s">
        <v>110</v>
      </c>
      <c r="AR8" s="1" t="s">
        <v>77</v>
      </c>
      <c r="AS8" s="1" t="s">
        <v>0</v>
      </c>
      <c r="AT8" s="1" t="s">
        <v>80</v>
      </c>
      <c r="AU8" s="8">
        <v>3.99</v>
      </c>
      <c r="AV8" s="1" t="s">
        <v>77</v>
      </c>
      <c r="AW8" s="7" t="s">
        <v>97</v>
      </c>
      <c r="AX8" s="7" t="s">
        <v>68</v>
      </c>
      <c r="AY8" s="1" t="s">
        <v>98</v>
      </c>
    </row>
    <row r="9" spans="1:51" x14ac:dyDescent="0.25">
      <c r="A9" s="6">
        <v>4</v>
      </c>
      <c r="B9" s="7" t="s">
        <v>70</v>
      </c>
      <c r="C9" s="1" t="s">
        <v>111</v>
      </c>
      <c r="D9" s="1" t="s">
        <v>72</v>
      </c>
      <c r="E9" s="1" t="s">
        <v>73</v>
      </c>
      <c r="F9" s="8">
        <v>1.51</v>
      </c>
      <c r="G9" s="1" t="s">
        <v>74</v>
      </c>
      <c r="H9" s="1" t="s">
        <v>112</v>
      </c>
      <c r="I9" s="1" t="s">
        <v>76</v>
      </c>
      <c r="J9" s="9">
        <v>9900</v>
      </c>
      <c r="K9" s="9">
        <v>14949</v>
      </c>
      <c r="L9" s="8">
        <v>-68.45</v>
      </c>
      <c r="M9" s="8">
        <v>3123.45</v>
      </c>
      <c r="N9" s="8">
        <v>4716.41</v>
      </c>
      <c r="O9" s="1" t="s">
        <v>77</v>
      </c>
      <c r="P9" s="1" t="s">
        <v>78</v>
      </c>
      <c r="Q9" s="1" t="s">
        <v>78</v>
      </c>
      <c r="R9" s="1" t="s">
        <v>113</v>
      </c>
      <c r="S9" s="10">
        <v>69.5</v>
      </c>
      <c r="T9" s="6">
        <v>63</v>
      </c>
      <c r="U9" s="1" t="s">
        <v>114</v>
      </c>
      <c r="V9" s="1" t="s">
        <v>82</v>
      </c>
      <c r="W9" s="1" t="s">
        <v>85</v>
      </c>
      <c r="X9" s="1" t="s">
        <v>84</v>
      </c>
      <c r="Y9" s="1" t="s">
        <v>85</v>
      </c>
      <c r="Z9" s="1" t="s">
        <v>107</v>
      </c>
      <c r="AA9" s="1" t="s">
        <v>87</v>
      </c>
      <c r="AB9" s="1" t="s">
        <v>88</v>
      </c>
      <c r="AC9" s="1" t="s">
        <v>85</v>
      </c>
      <c r="AD9" s="1" t="s">
        <v>90</v>
      </c>
      <c r="AE9" s="1" t="s">
        <v>91</v>
      </c>
      <c r="AF9" s="1" t="s">
        <v>92</v>
      </c>
      <c r="AG9" s="1" t="s">
        <v>0</v>
      </c>
      <c r="AH9" s="1" t="s">
        <v>93</v>
      </c>
      <c r="AI9" s="1" t="s">
        <v>77</v>
      </c>
      <c r="AJ9" s="8">
        <v>1.11</v>
      </c>
      <c r="AK9" s="1" t="s">
        <v>108</v>
      </c>
      <c r="AL9" s="11">
        <v>0</v>
      </c>
      <c r="AM9" s="8">
        <v>49.59</v>
      </c>
      <c r="AN9" s="11">
        <v>0</v>
      </c>
      <c r="AO9" s="8">
        <v>15.16</v>
      </c>
      <c r="AP9" s="1" t="s">
        <v>115</v>
      </c>
      <c r="AQ9" s="1" t="s">
        <v>116</v>
      </c>
      <c r="AR9" s="1" t="s">
        <v>77</v>
      </c>
      <c r="AS9" s="1" t="s">
        <v>117</v>
      </c>
      <c r="AT9" s="1" t="s">
        <v>80</v>
      </c>
      <c r="AU9" s="8">
        <v>4.74</v>
      </c>
      <c r="AV9" s="1" t="s">
        <v>77</v>
      </c>
      <c r="AW9" s="7" t="s">
        <v>97</v>
      </c>
      <c r="AX9" s="7" t="s">
        <v>68</v>
      </c>
      <c r="AY9" s="1" t="s">
        <v>98</v>
      </c>
    </row>
    <row r="10" spans="1:51" x14ac:dyDescent="0.25">
      <c r="A10" s="6">
        <v>5</v>
      </c>
      <c r="B10" s="7" t="s">
        <v>70</v>
      </c>
      <c r="C10" s="1" t="s">
        <v>118</v>
      </c>
      <c r="D10" s="1" t="s">
        <v>72</v>
      </c>
      <c r="E10" s="1" t="s">
        <v>73</v>
      </c>
      <c r="F10" s="8">
        <v>1.52</v>
      </c>
      <c r="G10" s="1" t="s">
        <v>74</v>
      </c>
      <c r="H10" s="1" t="s">
        <v>112</v>
      </c>
      <c r="I10" s="1" t="s">
        <v>76</v>
      </c>
      <c r="J10" s="9">
        <v>9900</v>
      </c>
      <c r="K10" s="9">
        <v>15048</v>
      </c>
      <c r="L10" s="8">
        <v>-63.87</v>
      </c>
      <c r="M10" s="8">
        <v>3576.87</v>
      </c>
      <c r="N10" s="8">
        <v>5436.84</v>
      </c>
      <c r="O10" s="1" t="s">
        <v>77</v>
      </c>
      <c r="P10" s="1" t="s">
        <v>78</v>
      </c>
      <c r="Q10" s="1" t="s">
        <v>78</v>
      </c>
      <c r="R10" s="1" t="s">
        <v>80</v>
      </c>
      <c r="S10" s="10">
        <v>66.4</v>
      </c>
      <c r="T10" s="6">
        <v>60</v>
      </c>
      <c r="U10" s="1" t="s">
        <v>119</v>
      </c>
      <c r="V10" s="1" t="s">
        <v>82</v>
      </c>
      <c r="W10" s="1" t="s">
        <v>83</v>
      </c>
      <c r="X10" s="1" t="s">
        <v>84</v>
      </c>
      <c r="Y10" s="1" t="s">
        <v>85</v>
      </c>
      <c r="Z10" s="1" t="s">
        <v>86</v>
      </c>
      <c r="AA10" s="1" t="s">
        <v>87</v>
      </c>
      <c r="AB10" s="1" t="s">
        <v>88</v>
      </c>
      <c r="AC10" s="1" t="s">
        <v>89</v>
      </c>
      <c r="AD10" s="1" t="s">
        <v>90</v>
      </c>
      <c r="AE10" s="1" t="s">
        <v>91</v>
      </c>
      <c r="AF10" s="1" t="s">
        <v>92</v>
      </c>
      <c r="AG10" s="1" t="s">
        <v>0</v>
      </c>
      <c r="AH10" s="1" t="s">
        <v>120</v>
      </c>
      <c r="AI10" s="1" t="s">
        <v>77</v>
      </c>
      <c r="AJ10" s="8">
        <v>1.01</v>
      </c>
      <c r="AK10" s="1" t="s">
        <v>121</v>
      </c>
      <c r="AL10" s="11">
        <v>0</v>
      </c>
      <c r="AM10" s="8">
        <v>46.1</v>
      </c>
      <c r="AN10" s="11">
        <v>0</v>
      </c>
      <c r="AO10" s="8">
        <v>15.55</v>
      </c>
      <c r="AP10" s="1" t="s">
        <v>109</v>
      </c>
      <c r="AQ10" s="1" t="s">
        <v>77</v>
      </c>
      <c r="AR10" s="1" t="s">
        <v>77</v>
      </c>
      <c r="AS10" s="1" t="s">
        <v>0</v>
      </c>
      <c r="AT10" s="1" t="s">
        <v>80</v>
      </c>
      <c r="AU10" s="8">
        <v>4.74</v>
      </c>
      <c r="AV10" s="1" t="s">
        <v>77</v>
      </c>
      <c r="AW10" s="7" t="s">
        <v>97</v>
      </c>
      <c r="AX10" s="7" t="s">
        <v>68</v>
      </c>
      <c r="AY10" s="1" t="s">
        <v>98</v>
      </c>
    </row>
    <row r="11" spans="1:51" x14ac:dyDescent="0.25">
      <c r="A11" s="6">
        <v>6</v>
      </c>
      <c r="B11" s="7" t="s">
        <v>70</v>
      </c>
      <c r="C11" s="1" t="s">
        <v>122</v>
      </c>
      <c r="D11" s="1" t="s">
        <v>72</v>
      </c>
      <c r="E11" s="1" t="s">
        <v>73</v>
      </c>
      <c r="F11" s="8">
        <v>1.52</v>
      </c>
      <c r="G11" s="1" t="s">
        <v>74</v>
      </c>
      <c r="H11" s="1" t="s">
        <v>112</v>
      </c>
      <c r="I11" s="1" t="s">
        <v>76</v>
      </c>
      <c r="J11" s="9">
        <v>9900</v>
      </c>
      <c r="K11" s="9">
        <v>15048</v>
      </c>
      <c r="L11" s="8">
        <v>-63.8</v>
      </c>
      <c r="M11" s="8">
        <v>3583.8</v>
      </c>
      <c r="N11" s="8">
        <v>5447.38</v>
      </c>
      <c r="O11" s="1" t="s">
        <v>77</v>
      </c>
      <c r="P11" s="1" t="s">
        <v>78</v>
      </c>
      <c r="Q11" s="1" t="s">
        <v>78</v>
      </c>
      <c r="R11" s="1" t="s">
        <v>80</v>
      </c>
      <c r="S11" s="10">
        <v>69.2</v>
      </c>
      <c r="T11" s="6">
        <v>62</v>
      </c>
      <c r="U11" s="1" t="s">
        <v>123</v>
      </c>
      <c r="V11" s="1" t="s">
        <v>82</v>
      </c>
      <c r="W11" s="1" t="s">
        <v>83</v>
      </c>
      <c r="X11" s="1" t="s">
        <v>84</v>
      </c>
      <c r="Y11" s="1" t="s">
        <v>85</v>
      </c>
      <c r="Z11" s="1" t="s">
        <v>85</v>
      </c>
      <c r="AA11" s="1" t="s">
        <v>87</v>
      </c>
      <c r="AB11" s="1" t="s">
        <v>88</v>
      </c>
      <c r="AC11" s="1" t="s">
        <v>89</v>
      </c>
      <c r="AD11" s="1" t="s">
        <v>90</v>
      </c>
      <c r="AE11" s="1" t="s">
        <v>91</v>
      </c>
      <c r="AF11" s="1" t="s">
        <v>92</v>
      </c>
      <c r="AG11" s="1" t="s">
        <v>0</v>
      </c>
      <c r="AH11" s="1" t="s">
        <v>120</v>
      </c>
      <c r="AI11" s="1" t="s">
        <v>77</v>
      </c>
      <c r="AJ11" s="8">
        <v>1.05</v>
      </c>
      <c r="AK11" s="1" t="s">
        <v>108</v>
      </c>
      <c r="AL11" s="11">
        <v>0</v>
      </c>
      <c r="AM11" s="8">
        <v>49.39</v>
      </c>
      <c r="AN11" s="11">
        <v>0</v>
      </c>
      <c r="AO11" s="8">
        <v>15.07</v>
      </c>
      <c r="AP11" s="1" t="s">
        <v>124</v>
      </c>
      <c r="AQ11" s="1" t="s">
        <v>77</v>
      </c>
      <c r="AR11" s="1" t="s">
        <v>77</v>
      </c>
      <c r="AS11" s="1" t="s">
        <v>0</v>
      </c>
      <c r="AT11" s="1" t="s">
        <v>80</v>
      </c>
      <c r="AU11" s="8">
        <v>4.78</v>
      </c>
      <c r="AV11" s="1" t="s">
        <v>77</v>
      </c>
      <c r="AW11" s="7" t="s">
        <v>97</v>
      </c>
      <c r="AX11" s="7" t="s">
        <v>68</v>
      </c>
      <c r="AY11" s="1" t="s">
        <v>98</v>
      </c>
    </row>
    <row r="12" spans="1:51" x14ac:dyDescent="0.25">
      <c r="A12" s="6">
        <v>7</v>
      </c>
      <c r="B12" s="7" t="s">
        <v>70</v>
      </c>
      <c r="C12" s="1" t="s">
        <v>125</v>
      </c>
      <c r="D12" s="1" t="s">
        <v>72</v>
      </c>
      <c r="E12" s="1" t="s">
        <v>73</v>
      </c>
      <c r="F12" s="8">
        <v>1.5</v>
      </c>
      <c r="G12" s="1" t="s">
        <v>74</v>
      </c>
      <c r="H12" s="1" t="s">
        <v>112</v>
      </c>
      <c r="I12" s="1" t="s">
        <v>76</v>
      </c>
      <c r="J12" s="9">
        <v>9900</v>
      </c>
      <c r="K12" s="9">
        <v>14850</v>
      </c>
      <c r="L12" s="8">
        <v>-61.51</v>
      </c>
      <c r="M12" s="8">
        <v>3810.51</v>
      </c>
      <c r="N12" s="8">
        <v>5715.77</v>
      </c>
      <c r="O12" s="1" t="s">
        <v>77</v>
      </c>
      <c r="P12" s="1" t="s">
        <v>78</v>
      </c>
      <c r="Q12" s="1" t="s">
        <v>78</v>
      </c>
      <c r="R12" s="1" t="s">
        <v>126</v>
      </c>
      <c r="S12" s="10">
        <v>69.4</v>
      </c>
      <c r="T12" s="6">
        <v>62</v>
      </c>
      <c r="U12" s="1" t="s">
        <v>127</v>
      </c>
      <c r="V12" s="1" t="s">
        <v>82</v>
      </c>
      <c r="W12" s="1" t="s">
        <v>83</v>
      </c>
      <c r="X12" s="1" t="s">
        <v>84</v>
      </c>
      <c r="Y12" s="1" t="s">
        <v>85</v>
      </c>
      <c r="Z12" s="1" t="s">
        <v>85</v>
      </c>
      <c r="AA12" s="1" t="s">
        <v>87</v>
      </c>
      <c r="AB12" s="1" t="s">
        <v>88</v>
      </c>
      <c r="AC12" s="1" t="s">
        <v>89</v>
      </c>
      <c r="AD12" s="1" t="s">
        <v>90</v>
      </c>
      <c r="AE12" s="1" t="s">
        <v>91</v>
      </c>
      <c r="AF12" s="1" t="s">
        <v>92</v>
      </c>
      <c r="AG12" s="1" t="s">
        <v>0</v>
      </c>
      <c r="AH12" s="1" t="s">
        <v>93</v>
      </c>
      <c r="AI12" s="1" t="s">
        <v>77</v>
      </c>
      <c r="AJ12" s="8">
        <v>1.01</v>
      </c>
      <c r="AK12" s="1" t="s">
        <v>128</v>
      </c>
      <c r="AL12" s="11">
        <v>0</v>
      </c>
      <c r="AM12" s="8">
        <v>49.18</v>
      </c>
      <c r="AN12" s="11">
        <v>0</v>
      </c>
      <c r="AO12" s="8">
        <v>15.47</v>
      </c>
      <c r="AP12" s="1" t="s">
        <v>129</v>
      </c>
      <c r="AQ12" s="1" t="s">
        <v>77</v>
      </c>
      <c r="AR12" s="1" t="s">
        <v>77</v>
      </c>
      <c r="AS12" s="1" t="s">
        <v>0</v>
      </c>
      <c r="AT12" s="1" t="s">
        <v>80</v>
      </c>
      <c r="AU12" s="8">
        <v>4.83</v>
      </c>
      <c r="AV12" s="1" t="s">
        <v>77</v>
      </c>
      <c r="AW12" s="7" t="s">
        <v>97</v>
      </c>
      <c r="AX12" s="7" t="s">
        <v>68</v>
      </c>
      <c r="AY12" s="1" t="s">
        <v>98</v>
      </c>
    </row>
    <row r="13" spans="1:51" x14ac:dyDescent="0.25">
      <c r="A13" s="6">
        <v>8</v>
      </c>
      <c r="B13" s="7" t="s">
        <v>70</v>
      </c>
      <c r="C13" s="1" t="s">
        <v>130</v>
      </c>
      <c r="D13" s="1" t="s">
        <v>72</v>
      </c>
      <c r="E13" s="1" t="s">
        <v>73</v>
      </c>
      <c r="F13" s="8">
        <v>1.51</v>
      </c>
      <c r="G13" s="1" t="s">
        <v>74</v>
      </c>
      <c r="H13" s="1" t="s">
        <v>131</v>
      </c>
      <c r="I13" s="1" t="s">
        <v>76</v>
      </c>
      <c r="J13" s="9">
        <v>8200</v>
      </c>
      <c r="K13" s="9">
        <v>12382</v>
      </c>
      <c r="L13" s="8">
        <v>-65.2</v>
      </c>
      <c r="M13" s="8">
        <v>2853.6000000000004</v>
      </c>
      <c r="N13" s="8">
        <v>4308.94</v>
      </c>
      <c r="O13" s="1" t="s">
        <v>77</v>
      </c>
      <c r="P13" s="1" t="s">
        <v>78</v>
      </c>
      <c r="Q13" s="1" t="s">
        <v>78</v>
      </c>
      <c r="R13" s="1" t="s">
        <v>80</v>
      </c>
      <c r="S13" s="10">
        <v>69.5</v>
      </c>
      <c r="T13" s="6">
        <v>61</v>
      </c>
      <c r="U13" s="1" t="s">
        <v>132</v>
      </c>
      <c r="V13" s="1" t="s">
        <v>82</v>
      </c>
      <c r="W13" s="1" t="s">
        <v>83</v>
      </c>
      <c r="X13" s="1" t="s">
        <v>84</v>
      </c>
      <c r="Y13" s="1" t="s">
        <v>101</v>
      </c>
      <c r="Z13" s="1" t="s">
        <v>85</v>
      </c>
      <c r="AA13" s="1" t="s">
        <v>87</v>
      </c>
      <c r="AB13" s="1" t="s">
        <v>88</v>
      </c>
      <c r="AC13" s="1" t="s">
        <v>85</v>
      </c>
      <c r="AD13" s="1" t="s">
        <v>90</v>
      </c>
      <c r="AE13" s="1" t="s">
        <v>91</v>
      </c>
      <c r="AF13" s="1" t="s">
        <v>92</v>
      </c>
      <c r="AG13" s="1" t="s">
        <v>0</v>
      </c>
      <c r="AH13" s="1" t="s">
        <v>93</v>
      </c>
      <c r="AI13" s="1" t="s">
        <v>77</v>
      </c>
      <c r="AJ13" s="8">
        <v>1.03</v>
      </c>
      <c r="AK13" s="1" t="s">
        <v>108</v>
      </c>
      <c r="AL13" s="11">
        <v>0</v>
      </c>
      <c r="AM13" s="8">
        <v>49.85</v>
      </c>
      <c r="AN13" s="11">
        <v>0</v>
      </c>
      <c r="AO13" s="8">
        <v>15.52</v>
      </c>
      <c r="AP13" s="1" t="s">
        <v>133</v>
      </c>
      <c r="AQ13" s="1" t="s">
        <v>77</v>
      </c>
      <c r="AR13" s="1" t="s">
        <v>77</v>
      </c>
      <c r="AS13" s="1" t="s">
        <v>0</v>
      </c>
      <c r="AT13" s="1" t="s">
        <v>80</v>
      </c>
      <c r="AU13" s="8">
        <v>4.18</v>
      </c>
      <c r="AV13" s="1" t="s">
        <v>77</v>
      </c>
      <c r="AW13" s="7" t="s">
        <v>97</v>
      </c>
      <c r="AX13" s="7" t="s">
        <v>68</v>
      </c>
      <c r="AY13" s="1" t="s">
        <v>98</v>
      </c>
    </row>
    <row r="14" spans="1:51" x14ac:dyDescent="0.25">
      <c r="A14" s="6">
        <v>9</v>
      </c>
      <c r="B14" s="7" t="s">
        <v>70</v>
      </c>
      <c r="C14" s="1" t="s">
        <v>134</v>
      </c>
      <c r="D14" s="1" t="s">
        <v>72</v>
      </c>
      <c r="E14" s="1" t="s">
        <v>73</v>
      </c>
      <c r="F14" s="8">
        <v>1.51</v>
      </c>
      <c r="G14" s="1" t="s">
        <v>74</v>
      </c>
      <c r="H14" s="1" t="s">
        <v>131</v>
      </c>
      <c r="I14" s="1" t="s">
        <v>76</v>
      </c>
      <c r="J14" s="9">
        <v>8200</v>
      </c>
      <c r="K14" s="9">
        <v>12382</v>
      </c>
      <c r="L14" s="8">
        <v>-64.41</v>
      </c>
      <c r="M14" s="8">
        <v>2918.38</v>
      </c>
      <c r="N14" s="8">
        <v>4406.75</v>
      </c>
      <c r="O14" s="1" t="s">
        <v>77</v>
      </c>
      <c r="P14" s="1" t="s">
        <v>78</v>
      </c>
      <c r="Q14" s="1" t="s">
        <v>78</v>
      </c>
      <c r="R14" s="1" t="s">
        <v>80</v>
      </c>
      <c r="S14" s="10">
        <v>69.3</v>
      </c>
      <c r="T14" s="6">
        <v>63</v>
      </c>
      <c r="U14" s="1" t="s">
        <v>135</v>
      </c>
      <c r="V14" s="1" t="s">
        <v>82</v>
      </c>
      <c r="W14" s="1" t="s">
        <v>83</v>
      </c>
      <c r="X14" s="1" t="s">
        <v>84</v>
      </c>
      <c r="Y14" s="1" t="s">
        <v>101</v>
      </c>
      <c r="Z14" s="1" t="s">
        <v>107</v>
      </c>
      <c r="AA14" s="1" t="s">
        <v>87</v>
      </c>
      <c r="AB14" s="1" t="s">
        <v>88</v>
      </c>
      <c r="AC14" s="1" t="s">
        <v>89</v>
      </c>
      <c r="AD14" s="1" t="s">
        <v>90</v>
      </c>
      <c r="AE14" s="1" t="s">
        <v>91</v>
      </c>
      <c r="AF14" s="1" t="s">
        <v>92</v>
      </c>
      <c r="AG14" s="1" t="s">
        <v>0</v>
      </c>
      <c r="AH14" s="1" t="s">
        <v>93</v>
      </c>
      <c r="AI14" s="1" t="s">
        <v>77</v>
      </c>
      <c r="AJ14" s="8">
        <v>1</v>
      </c>
      <c r="AK14" s="1" t="s">
        <v>94</v>
      </c>
      <c r="AL14" s="11">
        <v>0</v>
      </c>
      <c r="AM14" s="8">
        <v>49.57</v>
      </c>
      <c r="AN14" s="11">
        <v>0</v>
      </c>
      <c r="AO14" s="8">
        <v>15.24</v>
      </c>
      <c r="AP14" s="1" t="s">
        <v>136</v>
      </c>
      <c r="AQ14" s="1" t="s">
        <v>77</v>
      </c>
      <c r="AR14" s="1" t="s">
        <v>77</v>
      </c>
      <c r="AS14" s="1" t="s">
        <v>0</v>
      </c>
      <c r="AT14" s="1" t="s">
        <v>80</v>
      </c>
      <c r="AU14" s="8">
        <v>4.52</v>
      </c>
      <c r="AV14" s="1" t="s">
        <v>77</v>
      </c>
      <c r="AW14" s="7" t="s">
        <v>97</v>
      </c>
      <c r="AX14" s="7" t="s">
        <v>68</v>
      </c>
      <c r="AY14" s="1" t="s">
        <v>98</v>
      </c>
    </row>
    <row r="15" spans="1:51" x14ac:dyDescent="0.25">
      <c r="A15" s="6">
        <v>10</v>
      </c>
      <c r="B15" s="7" t="s">
        <v>70</v>
      </c>
      <c r="C15" s="1" t="s">
        <v>137</v>
      </c>
      <c r="D15" s="1" t="s">
        <v>72</v>
      </c>
      <c r="E15" s="1" t="s">
        <v>73</v>
      </c>
      <c r="F15" s="8">
        <v>1.5</v>
      </c>
      <c r="G15" s="1" t="s">
        <v>74</v>
      </c>
      <c r="H15" s="1" t="s">
        <v>131</v>
      </c>
      <c r="I15" s="1" t="s">
        <v>76</v>
      </c>
      <c r="J15" s="9">
        <v>8200</v>
      </c>
      <c r="K15" s="9">
        <v>12300</v>
      </c>
      <c r="L15" s="8">
        <v>-63.36</v>
      </c>
      <c r="M15" s="8">
        <v>3004.4799999999996</v>
      </c>
      <c r="N15" s="8">
        <v>4506.72</v>
      </c>
      <c r="O15" s="1" t="s">
        <v>77</v>
      </c>
      <c r="P15" s="1" t="s">
        <v>78</v>
      </c>
      <c r="Q15" s="1" t="s">
        <v>78</v>
      </c>
      <c r="R15" s="1" t="s">
        <v>80</v>
      </c>
      <c r="S15" s="10">
        <v>69.7</v>
      </c>
      <c r="T15" s="6">
        <v>60</v>
      </c>
      <c r="U15" s="1" t="s">
        <v>138</v>
      </c>
      <c r="V15" s="1" t="s">
        <v>82</v>
      </c>
      <c r="W15" s="1" t="s">
        <v>83</v>
      </c>
      <c r="X15" s="1" t="s">
        <v>84</v>
      </c>
      <c r="Y15" s="1" t="s">
        <v>101</v>
      </c>
      <c r="Z15" s="1" t="s">
        <v>85</v>
      </c>
      <c r="AA15" s="1" t="s">
        <v>87</v>
      </c>
      <c r="AB15" s="1" t="s">
        <v>88</v>
      </c>
      <c r="AC15" s="1" t="s">
        <v>89</v>
      </c>
      <c r="AD15" s="1" t="s">
        <v>90</v>
      </c>
      <c r="AE15" s="1" t="s">
        <v>91</v>
      </c>
      <c r="AF15" s="1" t="s">
        <v>92</v>
      </c>
      <c r="AG15" s="1" t="s">
        <v>0</v>
      </c>
      <c r="AH15" s="1" t="s">
        <v>93</v>
      </c>
      <c r="AI15" s="1" t="s">
        <v>77</v>
      </c>
      <c r="AJ15" s="8">
        <v>1.17</v>
      </c>
      <c r="AK15" s="1" t="s">
        <v>139</v>
      </c>
      <c r="AL15" s="11">
        <v>0</v>
      </c>
      <c r="AM15" s="8">
        <v>49.12</v>
      </c>
      <c r="AN15" s="11">
        <v>0</v>
      </c>
      <c r="AO15" s="8">
        <v>15.59</v>
      </c>
      <c r="AP15" s="1" t="s">
        <v>136</v>
      </c>
      <c r="AQ15" s="1" t="s">
        <v>77</v>
      </c>
      <c r="AR15" s="1" t="s">
        <v>77</v>
      </c>
      <c r="AS15" s="1" t="s">
        <v>0</v>
      </c>
      <c r="AT15" s="1" t="s">
        <v>80</v>
      </c>
      <c r="AU15" s="8">
        <v>4.99</v>
      </c>
      <c r="AV15" s="1" t="s">
        <v>77</v>
      </c>
      <c r="AW15" s="7" t="s">
        <v>97</v>
      </c>
      <c r="AX15" s="7" t="s">
        <v>68</v>
      </c>
      <c r="AY15" s="1" t="s">
        <v>98</v>
      </c>
    </row>
    <row r="16" spans="1:51" x14ac:dyDescent="0.25">
      <c r="A16" s="6">
        <v>11</v>
      </c>
      <c r="B16" s="7" t="s">
        <v>70</v>
      </c>
      <c r="C16" s="1" t="s">
        <v>140</v>
      </c>
      <c r="D16" s="1" t="s">
        <v>72</v>
      </c>
      <c r="E16" s="1" t="s">
        <v>73</v>
      </c>
      <c r="F16" s="8">
        <v>1.51</v>
      </c>
      <c r="G16" s="1" t="s">
        <v>74</v>
      </c>
      <c r="H16" s="1" t="s">
        <v>131</v>
      </c>
      <c r="I16" s="1" t="s">
        <v>76</v>
      </c>
      <c r="J16" s="9">
        <v>8200</v>
      </c>
      <c r="K16" s="9">
        <v>12382</v>
      </c>
      <c r="L16" s="8">
        <v>-62.73</v>
      </c>
      <c r="M16" s="8">
        <v>3056.1400000000003</v>
      </c>
      <c r="N16" s="8">
        <v>4614.77</v>
      </c>
      <c r="O16" s="1" t="s">
        <v>77</v>
      </c>
      <c r="P16" s="1" t="s">
        <v>78</v>
      </c>
      <c r="Q16" s="1" t="s">
        <v>78</v>
      </c>
      <c r="R16" s="1" t="s">
        <v>80</v>
      </c>
      <c r="S16" s="10">
        <v>65.3</v>
      </c>
      <c r="T16" s="6">
        <v>61</v>
      </c>
      <c r="U16" s="1" t="s">
        <v>141</v>
      </c>
      <c r="V16" s="1" t="s">
        <v>82</v>
      </c>
      <c r="W16" s="1" t="s">
        <v>83</v>
      </c>
      <c r="X16" s="1" t="s">
        <v>84</v>
      </c>
      <c r="Y16" s="1" t="s">
        <v>85</v>
      </c>
      <c r="Z16" s="1" t="s">
        <v>86</v>
      </c>
      <c r="AA16" s="1" t="s">
        <v>87</v>
      </c>
      <c r="AB16" s="1" t="s">
        <v>88</v>
      </c>
      <c r="AC16" s="1" t="s">
        <v>89</v>
      </c>
      <c r="AD16" s="1" t="s">
        <v>90</v>
      </c>
      <c r="AE16" s="1" t="s">
        <v>91</v>
      </c>
      <c r="AF16" s="1" t="s">
        <v>92</v>
      </c>
      <c r="AG16" s="1" t="s">
        <v>0</v>
      </c>
      <c r="AH16" s="1" t="s">
        <v>93</v>
      </c>
      <c r="AI16" s="1" t="s">
        <v>77</v>
      </c>
      <c r="AJ16" s="8">
        <v>1.14</v>
      </c>
      <c r="AK16" s="1" t="s">
        <v>108</v>
      </c>
      <c r="AL16" s="11">
        <v>0</v>
      </c>
      <c r="AM16" s="8">
        <v>45.76</v>
      </c>
      <c r="AN16" s="11">
        <v>0</v>
      </c>
      <c r="AO16" s="8">
        <v>15.44</v>
      </c>
      <c r="AP16" s="1" t="s">
        <v>95</v>
      </c>
      <c r="AQ16" s="1" t="s">
        <v>77</v>
      </c>
      <c r="AR16" s="1" t="s">
        <v>77</v>
      </c>
      <c r="AS16" s="1" t="s">
        <v>0</v>
      </c>
      <c r="AT16" s="1" t="s">
        <v>80</v>
      </c>
      <c r="AU16" s="8">
        <v>4.12</v>
      </c>
      <c r="AV16" s="1" t="s">
        <v>77</v>
      </c>
      <c r="AW16" s="7" t="s">
        <v>97</v>
      </c>
      <c r="AX16" s="7" t="s">
        <v>68</v>
      </c>
      <c r="AY16" s="1" t="s">
        <v>98</v>
      </c>
    </row>
    <row r="17" spans="1:51" x14ac:dyDescent="0.25">
      <c r="A17" s="6">
        <v>12</v>
      </c>
      <c r="B17" s="7" t="s">
        <v>70</v>
      </c>
      <c r="C17" s="1" t="s">
        <v>142</v>
      </c>
      <c r="D17" s="1" t="s">
        <v>72</v>
      </c>
      <c r="E17" s="1" t="s">
        <v>73</v>
      </c>
      <c r="F17" s="8">
        <v>1.5</v>
      </c>
      <c r="G17" s="1" t="s">
        <v>143</v>
      </c>
      <c r="H17" s="1" t="s">
        <v>75</v>
      </c>
      <c r="I17" s="1" t="s">
        <v>76</v>
      </c>
      <c r="J17" s="9">
        <v>11200</v>
      </c>
      <c r="K17" s="9">
        <v>16800</v>
      </c>
      <c r="L17" s="8">
        <v>-61.12</v>
      </c>
      <c r="M17" s="8">
        <v>4354.56</v>
      </c>
      <c r="N17" s="8">
        <v>6531.84</v>
      </c>
      <c r="O17" s="1" t="s">
        <v>77</v>
      </c>
      <c r="P17" s="1" t="s">
        <v>78</v>
      </c>
      <c r="Q17" s="1" t="s">
        <v>78</v>
      </c>
      <c r="R17" s="1" t="s">
        <v>126</v>
      </c>
      <c r="S17" s="10">
        <v>69.3</v>
      </c>
      <c r="T17" s="6">
        <v>63</v>
      </c>
      <c r="U17" s="1" t="s">
        <v>144</v>
      </c>
      <c r="V17" s="1" t="s">
        <v>82</v>
      </c>
      <c r="W17" s="1" t="s">
        <v>145</v>
      </c>
      <c r="X17" s="1" t="s">
        <v>84</v>
      </c>
      <c r="Y17" s="1" t="s">
        <v>146</v>
      </c>
      <c r="Z17" s="1" t="s">
        <v>107</v>
      </c>
      <c r="AA17" s="1" t="s">
        <v>87</v>
      </c>
      <c r="AB17" s="1" t="s">
        <v>147</v>
      </c>
      <c r="AC17" s="1" t="s">
        <v>89</v>
      </c>
      <c r="AD17" s="1" t="s">
        <v>90</v>
      </c>
      <c r="AE17" s="1" t="s">
        <v>148</v>
      </c>
      <c r="AF17" s="1" t="s">
        <v>92</v>
      </c>
      <c r="AG17" s="1" t="s">
        <v>0</v>
      </c>
      <c r="AH17" s="1" t="s">
        <v>93</v>
      </c>
      <c r="AI17" s="1" t="s">
        <v>77</v>
      </c>
      <c r="AJ17" s="8">
        <v>1.02</v>
      </c>
      <c r="AK17" s="1" t="s">
        <v>149</v>
      </c>
      <c r="AL17" s="11">
        <v>0</v>
      </c>
      <c r="AM17" s="8">
        <v>49.52</v>
      </c>
      <c r="AN17" s="11">
        <v>0</v>
      </c>
      <c r="AO17" s="8">
        <v>15.33</v>
      </c>
      <c r="AP17" s="1" t="s">
        <v>150</v>
      </c>
      <c r="AQ17" s="1" t="s">
        <v>96</v>
      </c>
      <c r="AR17" s="1" t="s">
        <v>77</v>
      </c>
      <c r="AS17" s="1" t="s">
        <v>0</v>
      </c>
      <c r="AT17" s="1" t="s">
        <v>80</v>
      </c>
      <c r="AU17" s="8">
        <v>4.48</v>
      </c>
      <c r="AV17" s="1" t="s">
        <v>77</v>
      </c>
      <c r="AW17" s="7" t="s">
        <v>97</v>
      </c>
      <c r="AX17" s="7" t="s">
        <v>68</v>
      </c>
      <c r="AY17" s="1" t="s">
        <v>98</v>
      </c>
    </row>
    <row r="18" spans="1:51" x14ac:dyDescent="0.25">
      <c r="A18" s="6">
        <v>13</v>
      </c>
      <c r="B18" s="7" t="s">
        <v>70</v>
      </c>
      <c r="C18" s="1" t="s">
        <v>151</v>
      </c>
      <c r="D18" s="1" t="s">
        <v>72</v>
      </c>
      <c r="E18" s="1" t="s">
        <v>73</v>
      </c>
      <c r="F18" s="8">
        <v>1.51</v>
      </c>
      <c r="G18" s="1" t="s">
        <v>143</v>
      </c>
      <c r="H18" s="1" t="s">
        <v>75</v>
      </c>
      <c r="I18" s="1" t="s">
        <v>76</v>
      </c>
      <c r="J18" s="9">
        <v>11200</v>
      </c>
      <c r="K18" s="9">
        <v>16912</v>
      </c>
      <c r="L18" s="8">
        <v>-59.53</v>
      </c>
      <c r="M18" s="8">
        <v>4532.64</v>
      </c>
      <c r="N18" s="8">
        <v>6844.29</v>
      </c>
      <c r="O18" s="1" t="s">
        <v>77</v>
      </c>
      <c r="P18" s="1" t="s">
        <v>78</v>
      </c>
      <c r="Q18" s="1" t="s">
        <v>78</v>
      </c>
      <c r="R18" s="1" t="s">
        <v>126</v>
      </c>
      <c r="S18" s="10">
        <v>67.9</v>
      </c>
      <c r="T18" s="6">
        <v>63</v>
      </c>
      <c r="U18" s="1" t="s">
        <v>152</v>
      </c>
      <c r="V18" s="1" t="s">
        <v>82</v>
      </c>
      <c r="W18" s="1" t="s">
        <v>83</v>
      </c>
      <c r="X18" s="1" t="s">
        <v>84</v>
      </c>
      <c r="Y18" s="1" t="s">
        <v>101</v>
      </c>
      <c r="Z18" s="1" t="s">
        <v>107</v>
      </c>
      <c r="AA18" s="1" t="s">
        <v>87</v>
      </c>
      <c r="AB18" s="1" t="s">
        <v>88</v>
      </c>
      <c r="AC18" s="1" t="s">
        <v>89</v>
      </c>
      <c r="AD18" s="1" t="s">
        <v>90</v>
      </c>
      <c r="AE18" s="1" t="s">
        <v>148</v>
      </c>
      <c r="AF18" s="1" t="s">
        <v>92</v>
      </c>
      <c r="AG18" s="1" t="s">
        <v>0</v>
      </c>
      <c r="AH18" s="1" t="s">
        <v>120</v>
      </c>
      <c r="AI18" s="1" t="s">
        <v>77</v>
      </c>
      <c r="AJ18" s="8">
        <v>1.2</v>
      </c>
      <c r="AK18" s="1" t="s">
        <v>94</v>
      </c>
      <c r="AL18" s="11">
        <v>0</v>
      </c>
      <c r="AM18" s="8">
        <v>48.85</v>
      </c>
      <c r="AN18" s="11">
        <v>0</v>
      </c>
      <c r="AO18" s="8">
        <v>14.88</v>
      </c>
      <c r="AP18" s="1" t="s">
        <v>103</v>
      </c>
      <c r="AQ18" s="1" t="s">
        <v>77</v>
      </c>
      <c r="AR18" s="1" t="s">
        <v>77</v>
      </c>
      <c r="AS18" s="1" t="s">
        <v>0</v>
      </c>
      <c r="AT18" s="1" t="s">
        <v>80</v>
      </c>
      <c r="AU18" s="8">
        <v>4.37</v>
      </c>
      <c r="AV18" s="1" t="s">
        <v>77</v>
      </c>
      <c r="AW18" s="7" t="s">
        <v>97</v>
      </c>
      <c r="AX18" s="7" t="s">
        <v>68</v>
      </c>
      <c r="AY18" s="1" t="s">
        <v>98</v>
      </c>
    </row>
    <row r="19" spans="1:51" x14ac:dyDescent="0.25">
      <c r="A19" s="6">
        <v>14</v>
      </c>
      <c r="B19" s="7" t="s">
        <v>70</v>
      </c>
      <c r="C19" s="1" t="s">
        <v>153</v>
      </c>
      <c r="D19" s="1" t="s">
        <v>72</v>
      </c>
      <c r="E19" s="1" t="s">
        <v>73</v>
      </c>
      <c r="F19" s="8">
        <v>1.5</v>
      </c>
      <c r="G19" s="1" t="s">
        <v>143</v>
      </c>
      <c r="H19" s="1" t="s">
        <v>112</v>
      </c>
      <c r="I19" s="1" t="s">
        <v>76</v>
      </c>
      <c r="J19" s="9">
        <v>9500</v>
      </c>
      <c r="K19" s="9">
        <v>14250</v>
      </c>
      <c r="L19" s="8">
        <v>-65.43</v>
      </c>
      <c r="M19" s="8">
        <v>3284.1499999999996</v>
      </c>
      <c r="N19" s="8">
        <v>4926.22</v>
      </c>
      <c r="O19" s="1" t="s">
        <v>77</v>
      </c>
      <c r="P19" s="1" t="s">
        <v>78</v>
      </c>
      <c r="Q19" s="1" t="s">
        <v>78</v>
      </c>
      <c r="R19" s="1" t="s">
        <v>126</v>
      </c>
      <c r="S19" s="10">
        <v>69.5</v>
      </c>
      <c r="T19" s="6">
        <v>62</v>
      </c>
      <c r="U19" s="1" t="s">
        <v>154</v>
      </c>
      <c r="V19" s="1" t="s">
        <v>82</v>
      </c>
      <c r="W19" s="1" t="s">
        <v>85</v>
      </c>
      <c r="X19" s="1" t="s">
        <v>84</v>
      </c>
      <c r="Y19" s="1" t="s">
        <v>146</v>
      </c>
      <c r="Z19" s="1" t="s">
        <v>86</v>
      </c>
      <c r="AA19" s="1" t="s">
        <v>87</v>
      </c>
      <c r="AB19" s="1" t="s">
        <v>88</v>
      </c>
      <c r="AC19" s="1" t="s">
        <v>89</v>
      </c>
      <c r="AD19" s="1" t="s">
        <v>90</v>
      </c>
      <c r="AE19" s="1" t="s">
        <v>91</v>
      </c>
      <c r="AF19" s="1" t="s">
        <v>92</v>
      </c>
      <c r="AG19" s="1" t="s">
        <v>0</v>
      </c>
      <c r="AH19" s="1" t="s">
        <v>93</v>
      </c>
      <c r="AI19" s="1" t="s">
        <v>77</v>
      </c>
      <c r="AJ19" s="8">
        <v>1.07</v>
      </c>
      <c r="AK19" s="1" t="s">
        <v>108</v>
      </c>
      <c r="AL19" s="11">
        <v>0</v>
      </c>
      <c r="AM19" s="8">
        <v>49.57</v>
      </c>
      <c r="AN19" s="11">
        <v>0</v>
      </c>
      <c r="AO19" s="8">
        <v>15.13</v>
      </c>
      <c r="AP19" s="1" t="s">
        <v>155</v>
      </c>
      <c r="AQ19" s="1" t="s">
        <v>96</v>
      </c>
      <c r="AR19" s="1" t="s">
        <v>77</v>
      </c>
      <c r="AS19" s="1" t="s">
        <v>0</v>
      </c>
      <c r="AT19" s="1" t="s">
        <v>80</v>
      </c>
      <c r="AU19" s="8">
        <v>4.78</v>
      </c>
      <c r="AV19" s="1" t="s">
        <v>77</v>
      </c>
      <c r="AW19" s="7" t="s">
        <v>97</v>
      </c>
      <c r="AX19" s="7" t="s">
        <v>68</v>
      </c>
      <c r="AY19" s="1" t="s">
        <v>98</v>
      </c>
    </row>
    <row r="20" spans="1:51" x14ac:dyDescent="0.25">
      <c r="A20" s="6">
        <v>15</v>
      </c>
      <c r="B20" s="7" t="s">
        <v>70</v>
      </c>
      <c r="C20" s="1" t="s">
        <v>156</v>
      </c>
      <c r="D20" s="1" t="s">
        <v>72</v>
      </c>
      <c r="E20" s="1" t="s">
        <v>73</v>
      </c>
      <c r="F20" s="8">
        <v>1.5</v>
      </c>
      <c r="G20" s="1" t="s">
        <v>143</v>
      </c>
      <c r="H20" s="1" t="s">
        <v>112</v>
      </c>
      <c r="I20" s="1" t="s">
        <v>76</v>
      </c>
      <c r="J20" s="9">
        <v>9500</v>
      </c>
      <c r="K20" s="9">
        <v>14250</v>
      </c>
      <c r="L20" s="8">
        <v>-64.91</v>
      </c>
      <c r="M20" s="8">
        <v>3333.55</v>
      </c>
      <c r="N20" s="8">
        <v>5000.33</v>
      </c>
      <c r="O20" s="1" t="s">
        <v>77</v>
      </c>
      <c r="P20" s="1" t="s">
        <v>78</v>
      </c>
      <c r="Q20" s="1" t="s">
        <v>78</v>
      </c>
      <c r="R20" s="1" t="s">
        <v>80</v>
      </c>
      <c r="S20" s="10">
        <v>69.6</v>
      </c>
      <c r="T20" s="6">
        <v>62</v>
      </c>
      <c r="U20" s="1" t="s">
        <v>157</v>
      </c>
      <c r="V20" s="1" t="s">
        <v>82</v>
      </c>
      <c r="W20" s="1" t="s">
        <v>83</v>
      </c>
      <c r="X20" s="1" t="s">
        <v>84</v>
      </c>
      <c r="Y20" s="1" t="s">
        <v>146</v>
      </c>
      <c r="Z20" s="1" t="s">
        <v>86</v>
      </c>
      <c r="AA20" s="1" t="s">
        <v>87</v>
      </c>
      <c r="AB20" s="1" t="s">
        <v>147</v>
      </c>
      <c r="AC20" s="1" t="s">
        <v>89</v>
      </c>
      <c r="AD20" s="1" t="s">
        <v>90</v>
      </c>
      <c r="AE20" s="1" t="s">
        <v>91</v>
      </c>
      <c r="AF20" s="1" t="s">
        <v>92</v>
      </c>
      <c r="AG20" s="1" t="s">
        <v>85</v>
      </c>
      <c r="AH20" s="1" t="s">
        <v>120</v>
      </c>
      <c r="AI20" s="1" t="s">
        <v>77</v>
      </c>
      <c r="AJ20" s="8">
        <v>1.05</v>
      </c>
      <c r="AK20" s="1" t="s">
        <v>102</v>
      </c>
      <c r="AL20" s="11">
        <v>0</v>
      </c>
      <c r="AM20" s="8">
        <v>50.01</v>
      </c>
      <c r="AN20" s="11">
        <v>0</v>
      </c>
      <c r="AO20" s="8">
        <v>14.75</v>
      </c>
      <c r="AP20" s="1" t="s">
        <v>158</v>
      </c>
      <c r="AQ20" s="1" t="s">
        <v>77</v>
      </c>
      <c r="AR20" s="1" t="s">
        <v>77</v>
      </c>
      <c r="AS20" s="1" t="s">
        <v>0</v>
      </c>
      <c r="AT20" s="1" t="s">
        <v>80</v>
      </c>
      <c r="AU20" s="8">
        <v>4.93</v>
      </c>
      <c r="AV20" s="1" t="s">
        <v>77</v>
      </c>
      <c r="AW20" s="7" t="s">
        <v>97</v>
      </c>
      <c r="AX20" s="7" t="s">
        <v>68</v>
      </c>
      <c r="AY20" s="1" t="s">
        <v>98</v>
      </c>
    </row>
    <row r="21" spans="1:51" x14ac:dyDescent="0.25">
      <c r="A21" s="6">
        <v>16</v>
      </c>
      <c r="B21" s="7" t="s">
        <v>70</v>
      </c>
      <c r="C21" s="1" t="s">
        <v>159</v>
      </c>
      <c r="D21" s="1" t="s">
        <v>72</v>
      </c>
      <c r="E21" s="1" t="s">
        <v>73</v>
      </c>
      <c r="F21" s="8">
        <v>1.5</v>
      </c>
      <c r="G21" s="1" t="s">
        <v>143</v>
      </c>
      <c r="H21" s="1" t="s">
        <v>112</v>
      </c>
      <c r="I21" s="1" t="s">
        <v>76</v>
      </c>
      <c r="J21" s="9">
        <v>9500</v>
      </c>
      <c r="K21" s="9">
        <v>14250</v>
      </c>
      <c r="L21" s="8">
        <v>-64.65</v>
      </c>
      <c r="M21" s="8">
        <v>3358.25</v>
      </c>
      <c r="N21" s="8">
        <v>5037.38</v>
      </c>
      <c r="O21" s="1" t="s">
        <v>77</v>
      </c>
      <c r="P21" s="1" t="s">
        <v>78</v>
      </c>
      <c r="Q21" s="1" t="s">
        <v>79</v>
      </c>
      <c r="R21" s="1" t="s">
        <v>80</v>
      </c>
      <c r="S21" s="10">
        <v>71</v>
      </c>
      <c r="T21" s="6">
        <v>65</v>
      </c>
      <c r="U21" s="1" t="s">
        <v>160</v>
      </c>
      <c r="V21" s="1" t="s">
        <v>82</v>
      </c>
      <c r="W21" s="1" t="s">
        <v>145</v>
      </c>
      <c r="X21" s="1" t="s">
        <v>84</v>
      </c>
      <c r="Y21" s="1" t="s">
        <v>146</v>
      </c>
      <c r="Z21" s="1" t="s">
        <v>107</v>
      </c>
      <c r="AA21" s="1" t="s">
        <v>87</v>
      </c>
      <c r="AB21" s="1" t="s">
        <v>88</v>
      </c>
      <c r="AC21" s="1" t="s">
        <v>89</v>
      </c>
      <c r="AD21" s="1" t="s">
        <v>90</v>
      </c>
      <c r="AE21" s="1" t="s">
        <v>91</v>
      </c>
      <c r="AF21" s="1" t="s">
        <v>92</v>
      </c>
      <c r="AG21" s="1" t="s">
        <v>0</v>
      </c>
      <c r="AH21" s="1" t="s">
        <v>93</v>
      </c>
      <c r="AI21" s="1" t="s">
        <v>77</v>
      </c>
      <c r="AJ21" s="8">
        <v>1.07</v>
      </c>
      <c r="AK21" s="1" t="s">
        <v>102</v>
      </c>
      <c r="AL21" s="11">
        <v>0</v>
      </c>
      <c r="AM21" s="8">
        <v>54.09</v>
      </c>
      <c r="AN21" s="11">
        <v>0</v>
      </c>
      <c r="AO21" s="8">
        <v>13.27</v>
      </c>
      <c r="AP21" s="1" t="s">
        <v>161</v>
      </c>
      <c r="AQ21" s="1" t="s">
        <v>116</v>
      </c>
      <c r="AR21" s="1" t="s">
        <v>77</v>
      </c>
      <c r="AS21" s="1" t="s">
        <v>0</v>
      </c>
      <c r="AT21" s="1" t="s">
        <v>80</v>
      </c>
      <c r="AU21" s="8">
        <v>3.69</v>
      </c>
      <c r="AV21" s="1" t="s">
        <v>77</v>
      </c>
      <c r="AW21" s="7" t="s">
        <v>97</v>
      </c>
      <c r="AX21" s="7" t="s">
        <v>68</v>
      </c>
      <c r="AY21" s="1" t="s">
        <v>98</v>
      </c>
    </row>
    <row r="22" spans="1:51" x14ac:dyDescent="0.25">
      <c r="A22" s="6">
        <v>17</v>
      </c>
      <c r="B22" s="7" t="s">
        <v>70</v>
      </c>
      <c r="C22" s="1" t="s">
        <v>162</v>
      </c>
      <c r="D22" s="1" t="s">
        <v>72</v>
      </c>
      <c r="E22" s="1" t="s">
        <v>73</v>
      </c>
      <c r="F22" s="8">
        <v>1.6</v>
      </c>
      <c r="G22" s="1" t="s">
        <v>143</v>
      </c>
      <c r="H22" s="1" t="s">
        <v>112</v>
      </c>
      <c r="I22" s="1" t="s">
        <v>76</v>
      </c>
      <c r="J22" s="9">
        <v>9500</v>
      </c>
      <c r="K22" s="9">
        <v>15200</v>
      </c>
      <c r="L22" s="8">
        <v>-63.56</v>
      </c>
      <c r="M22" s="8">
        <v>3461.8</v>
      </c>
      <c r="N22" s="8">
        <v>5538.88</v>
      </c>
      <c r="O22" s="1" t="s">
        <v>77</v>
      </c>
      <c r="P22" s="1" t="s">
        <v>78</v>
      </c>
      <c r="Q22" s="1" t="s">
        <v>78</v>
      </c>
      <c r="R22" s="1" t="s">
        <v>80</v>
      </c>
      <c r="S22" s="10">
        <v>69.3</v>
      </c>
      <c r="T22" s="6">
        <v>62</v>
      </c>
      <c r="U22" s="1" t="s">
        <v>163</v>
      </c>
      <c r="V22" s="1" t="s">
        <v>82</v>
      </c>
      <c r="W22" s="1" t="s">
        <v>83</v>
      </c>
      <c r="X22" s="1" t="s">
        <v>84</v>
      </c>
      <c r="Y22" s="1" t="s">
        <v>85</v>
      </c>
      <c r="Z22" s="1" t="s">
        <v>107</v>
      </c>
      <c r="AA22" s="1" t="s">
        <v>87</v>
      </c>
      <c r="AB22" s="1" t="s">
        <v>88</v>
      </c>
      <c r="AC22" s="1" t="s">
        <v>89</v>
      </c>
      <c r="AD22" s="1" t="s">
        <v>90</v>
      </c>
      <c r="AE22" s="1" t="s">
        <v>148</v>
      </c>
      <c r="AF22" s="1" t="s">
        <v>92</v>
      </c>
      <c r="AG22" s="1" t="s">
        <v>0</v>
      </c>
      <c r="AH22" s="1" t="s">
        <v>93</v>
      </c>
      <c r="AI22" s="1" t="s">
        <v>164</v>
      </c>
      <c r="AJ22" s="8">
        <v>1.05</v>
      </c>
      <c r="AK22" s="1" t="s">
        <v>165</v>
      </c>
      <c r="AL22" s="11">
        <v>0</v>
      </c>
      <c r="AM22" s="8">
        <v>49.22</v>
      </c>
      <c r="AN22" s="11">
        <v>0</v>
      </c>
      <c r="AO22" s="8">
        <v>15.61</v>
      </c>
      <c r="AP22" s="1" t="s">
        <v>166</v>
      </c>
      <c r="AQ22" s="1" t="s">
        <v>110</v>
      </c>
      <c r="AR22" s="1" t="s">
        <v>77</v>
      </c>
      <c r="AS22" s="1" t="s">
        <v>0</v>
      </c>
      <c r="AT22" s="1" t="s">
        <v>80</v>
      </c>
      <c r="AU22" s="8">
        <v>4.49</v>
      </c>
      <c r="AV22" s="1" t="s">
        <v>77</v>
      </c>
      <c r="AW22" s="7" t="s">
        <v>97</v>
      </c>
      <c r="AX22" s="7" t="s">
        <v>68</v>
      </c>
      <c r="AY22" s="1" t="s">
        <v>98</v>
      </c>
    </row>
    <row r="23" spans="1:51" x14ac:dyDescent="0.25">
      <c r="A23" s="6">
        <v>18</v>
      </c>
      <c r="B23" s="7" t="s">
        <v>70</v>
      </c>
      <c r="C23" s="1" t="s">
        <v>167</v>
      </c>
      <c r="D23" s="1" t="s">
        <v>72</v>
      </c>
      <c r="E23" s="1" t="s">
        <v>73</v>
      </c>
      <c r="F23" s="8">
        <v>1.5</v>
      </c>
      <c r="G23" s="1" t="s">
        <v>143</v>
      </c>
      <c r="H23" s="1" t="s">
        <v>131</v>
      </c>
      <c r="I23" s="1" t="s">
        <v>76</v>
      </c>
      <c r="J23" s="9">
        <v>7900</v>
      </c>
      <c r="K23" s="9">
        <v>11850</v>
      </c>
      <c r="L23" s="8">
        <v>-65.13</v>
      </c>
      <c r="M23" s="8">
        <v>2754.7299999999996</v>
      </c>
      <c r="N23" s="8">
        <v>4132.09</v>
      </c>
      <c r="O23" s="1" t="s">
        <v>77</v>
      </c>
      <c r="P23" s="1" t="s">
        <v>78</v>
      </c>
      <c r="Q23" s="1" t="s">
        <v>78</v>
      </c>
      <c r="R23" s="1" t="s">
        <v>80</v>
      </c>
      <c r="S23" s="10">
        <v>69.2</v>
      </c>
      <c r="T23" s="6">
        <v>63</v>
      </c>
      <c r="U23" s="1" t="s">
        <v>168</v>
      </c>
      <c r="V23" s="1" t="s">
        <v>82</v>
      </c>
      <c r="W23" s="1" t="s">
        <v>145</v>
      </c>
      <c r="X23" s="1" t="s">
        <v>84</v>
      </c>
      <c r="Y23" s="1" t="s">
        <v>146</v>
      </c>
      <c r="Z23" s="1" t="s">
        <v>86</v>
      </c>
      <c r="AA23" s="1" t="s">
        <v>87</v>
      </c>
      <c r="AB23" s="1" t="s">
        <v>88</v>
      </c>
      <c r="AC23" s="1" t="s">
        <v>89</v>
      </c>
      <c r="AD23" s="1" t="s">
        <v>90</v>
      </c>
      <c r="AE23" s="1" t="s">
        <v>148</v>
      </c>
      <c r="AF23" s="1" t="s">
        <v>92</v>
      </c>
      <c r="AG23" s="1" t="s">
        <v>85</v>
      </c>
      <c r="AH23" s="1" t="s">
        <v>120</v>
      </c>
      <c r="AI23" s="1" t="s">
        <v>77</v>
      </c>
      <c r="AJ23" s="8">
        <v>1.11</v>
      </c>
      <c r="AK23" s="1" t="s">
        <v>169</v>
      </c>
      <c r="AL23" s="11">
        <v>0</v>
      </c>
      <c r="AM23" s="8">
        <v>49.22</v>
      </c>
      <c r="AN23" s="11">
        <v>0</v>
      </c>
      <c r="AO23" s="8">
        <v>15.5</v>
      </c>
      <c r="AP23" s="1" t="s">
        <v>170</v>
      </c>
      <c r="AQ23" s="1" t="s">
        <v>96</v>
      </c>
      <c r="AR23" s="1" t="s">
        <v>77</v>
      </c>
      <c r="AS23" s="1" t="s">
        <v>0</v>
      </c>
      <c r="AT23" s="1" t="s">
        <v>80</v>
      </c>
      <c r="AU23" s="8">
        <v>4.57</v>
      </c>
      <c r="AV23" s="1" t="s">
        <v>77</v>
      </c>
      <c r="AW23" s="7" t="s">
        <v>97</v>
      </c>
      <c r="AX23" s="7" t="s">
        <v>68</v>
      </c>
      <c r="AY23" s="1" t="s">
        <v>98</v>
      </c>
    </row>
    <row r="24" spans="1:51" x14ac:dyDescent="0.25">
      <c r="A24" s="6">
        <v>19</v>
      </c>
      <c r="B24" s="7" t="s">
        <v>70</v>
      </c>
      <c r="C24" s="1" t="s">
        <v>171</v>
      </c>
      <c r="D24" s="1" t="s">
        <v>72</v>
      </c>
      <c r="E24" s="1" t="s">
        <v>73</v>
      </c>
      <c r="F24" s="8">
        <v>1.51</v>
      </c>
      <c r="G24" s="1" t="s">
        <v>143</v>
      </c>
      <c r="H24" s="1" t="s">
        <v>131</v>
      </c>
      <c r="I24" s="1" t="s">
        <v>76</v>
      </c>
      <c r="J24" s="9">
        <v>7900</v>
      </c>
      <c r="K24" s="9">
        <v>11929</v>
      </c>
      <c r="L24" s="8">
        <v>-63.14</v>
      </c>
      <c r="M24" s="8">
        <v>2911.9399999999996</v>
      </c>
      <c r="N24" s="8">
        <v>4397.03</v>
      </c>
      <c r="O24" s="1" t="s">
        <v>77</v>
      </c>
      <c r="P24" s="1" t="s">
        <v>78</v>
      </c>
      <c r="Q24" s="1" t="s">
        <v>78</v>
      </c>
      <c r="R24" s="1" t="s">
        <v>80</v>
      </c>
      <c r="S24" s="10">
        <v>69.5</v>
      </c>
      <c r="T24" s="6">
        <v>63</v>
      </c>
      <c r="U24" s="1" t="s">
        <v>172</v>
      </c>
      <c r="V24" s="1" t="s">
        <v>82</v>
      </c>
      <c r="W24" s="1" t="s">
        <v>145</v>
      </c>
      <c r="X24" s="1" t="s">
        <v>84</v>
      </c>
      <c r="Y24" s="1" t="s">
        <v>146</v>
      </c>
      <c r="Z24" s="1" t="s">
        <v>86</v>
      </c>
      <c r="AA24" s="1" t="s">
        <v>87</v>
      </c>
      <c r="AB24" s="1" t="s">
        <v>88</v>
      </c>
      <c r="AC24" s="1" t="s">
        <v>89</v>
      </c>
      <c r="AD24" s="1" t="s">
        <v>90</v>
      </c>
      <c r="AE24" s="1" t="s">
        <v>148</v>
      </c>
      <c r="AF24" s="1" t="s">
        <v>92</v>
      </c>
      <c r="AG24" s="1" t="s">
        <v>0</v>
      </c>
      <c r="AH24" s="1" t="s">
        <v>93</v>
      </c>
      <c r="AI24" s="1" t="s">
        <v>77</v>
      </c>
      <c r="AJ24" s="8">
        <v>1.09</v>
      </c>
      <c r="AK24" s="1" t="s">
        <v>121</v>
      </c>
      <c r="AL24" s="11">
        <v>0</v>
      </c>
      <c r="AM24" s="8">
        <v>51.1</v>
      </c>
      <c r="AN24" s="11">
        <v>0</v>
      </c>
      <c r="AO24" s="8">
        <v>14.07</v>
      </c>
      <c r="AP24" s="1" t="s">
        <v>173</v>
      </c>
      <c r="AQ24" s="1" t="s">
        <v>77</v>
      </c>
      <c r="AR24" s="1" t="s">
        <v>77</v>
      </c>
      <c r="AS24" s="1" t="s">
        <v>0</v>
      </c>
      <c r="AT24" s="1" t="s">
        <v>80</v>
      </c>
      <c r="AU24" s="8">
        <v>4.53</v>
      </c>
      <c r="AV24" s="1" t="s">
        <v>77</v>
      </c>
      <c r="AW24" s="7" t="s">
        <v>97</v>
      </c>
      <c r="AX24" s="7" t="s">
        <v>68</v>
      </c>
      <c r="AY24" s="1" t="s">
        <v>98</v>
      </c>
    </row>
    <row r="25" spans="1:51" x14ac:dyDescent="0.25">
      <c r="A25" s="6">
        <v>20</v>
      </c>
      <c r="B25" s="7" t="s">
        <v>70</v>
      </c>
      <c r="C25" s="1" t="s">
        <v>174</v>
      </c>
      <c r="D25" s="1" t="s">
        <v>72</v>
      </c>
      <c r="E25" s="1" t="s">
        <v>73</v>
      </c>
      <c r="F25" s="8">
        <v>1.5</v>
      </c>
      <c r="G25" s="1" t="s">
        <v>175</v>
      </c>
      <c r="H25" s="1" t="s">
        <v>75</v>
      </c>
      <c r="I25" s="1" t="s">
        <v>76</v>
      </c>
      <c r="J25" s="9">
        <v>10100</v>
      </c>
      <c r="K25" s="9">
        <v>15150</v>
      </c>
      <c r="L25" s="8">
        <v>-74.39</v>
      </c>
      <c r="M25" s="8">
        <v>2586.6099999999997</v>
      </c>
      <c r="N25" s="8">
        <v>3879.91</v>
      </c>
      <c r="O25" s="1" t="s">
        <v>77</v>
      </c>
      <c r="P25" s="1" t="s">
        <v>78</v>
      </c>
      <c r="Q25" s="1" t="s">
        <v>79</v>
      </c>
      <c r="R25" s="1" t="s">
        <v>113</v>
      </c>
      <c r="S25" s="10">
        <v>72</v>
      </c>
      <c r="T25" s="6">
        <v>62</v>
      </c>
      <c r="U25" s="1" t="s">
        <v>176</v>
      </c>
      <c r="V25" s="1" t="s">
        <v>82</v>
      </c>
      <c r="W25" s="1" t="s">
        <v>85</v>
      </c>
      <c r="X25" s="1" t="s">
        <v>84</v>
      </c>
      <c r="Y25" s="1" t="s">
        <v>146</v>
      </c>
      <c r="Z25" s="1" t="s">
        <v>107</v>
      </c>
      <c r="AA25" s="1" t="s">
        <v>87</v>
      </c>
      <c r="AB25" s="1" t="s">
        <v>177</v>
      </c>
      <c r="AC25" s="1" t="s">
        <v>178</v>
      </c>
      <c r="AD25" s="1" t="s">
        <v>90</v>
      </c>
      <c r="AE25" s="1" t="s">
        <v>148</v>
      </c>
      <c r="AF25" s="1" t="s">
        <v>92</v>
      </c>
      <c r="AG25" s="1" t="s">
        <v>0</v>
      </c>
      <c r="AH25" s="1" t="s">
        <v>93</v>
      </c>
      <c r="AI25" s="1" t="s">
        <v>77</v>
      </c>
      <c r="AJ25" s="8">
        <v>1.09</v>
      </c>
      <c r="AK25" s="1" t="s">
        <v>94</v>
      </c>
      <c r="AL25" s="11">
        <v>0</v>
      </c>
      <c r="AM25" s="8">
        <v>49.3</v>
      </c>
      <c r="AN25" s="11">
        <v>0</v>
      </c>
      <c r="AO25" s="8">
        <v>16.84</v>
      </c>
      <c r="AP25" s="1" t="s">
        <v>179</v>
      </c>
      <c r="AQ25" s="1" t="s">
        <v>77</v>
      </c>
      <c r="AR25" s="1" t="s">
        <v>77</v>
      </c>
      <c r="AS25" s="1" t="s">
        <v>117</v>
      </c>
      <c r="AT25" s="1" t="s">
        <v>80</v>
      </c>
      <c r="AU25" s="8">
        <v>5.88</v>
      </c>
      <c r="AV25" s="1" t="s">
        <v>77</v>
      </c>
      <c r="AW25" s="7" t="s">
        <v>97</v>
      </c>
      <c r="AX25" s="7" t="s">
        <v>68</v>
      </c>
      <c r="AY25" s="1" t="s">
        <v>98</v>
      </c>
    </row>
    <row r="26" spans="1:51" x14ac:dyDescent="0.25">
      <c r="A26" s="6">
        <v>21</v>
      </c>
      <c r="B26" s="7" t="s">
        <v>70</v>
      </c>
      <c r="C26" s="1" t="s">
        <v>180</v>
      </c>
      <c r="D26" s="1" t="s">
        <v>72</v>
      </c>
      <c r="E26" s="1" t="s">
        <v>73</v>
      </c>
      <c r="F26" s="8">
        <v>1.5</v>
      </c>
      <c r="G26" s="1" t="s">
        <v>175</v>
      </c>
      <c r="H26" s="1" t="s">
        <v>75</v>
      </c>
      <c r="I26" s="1" t="s">
        <v>76</v>
      </c>
      <c r="J26" s="9">
        <v>10100</v>
      </c>
      <c r="K26" s="9">
        <v>15150</v>
      </c>
      <c r="L26" s="8">
        <v>-62.05</v>
      </c>
      <c r="M26" s="8">
        <v>3832.95</v>
      </c>
      <c r="N26" s="8">
        <v>5749.43</v>
      </c>
      <c r="O26" s="1" t="s">
        <v>77</v>
      </c>
      <c r="P26" s="1" t="s">
        <v>78</v>
      </c>
      <c r="Q26" s="1" t="s">
        <v>78</v>
      </c>
      <c r="R26" s="1" t="s">
        <v>80</v>
      </c>
      <c r="S26" s="10">
        <v>69</v>
      </c>
      <c r="T26" s="6">
        <v>63</v>
      </c>
      <c r="U26" s="1" t="s">
        <v>181</v>
      </c>
      <c r="V26" s="1" t="s">
        <v>82</v>
      </c>
      <c r="W26" s="1" t="s">
        <v>83</v>
      </c>
      <c r="X26" s="1" t="s">
        <v>84</v>
      </c>
      <c r="Y26" s="1" t="s">
        <v>101</v>
      </c>
      <c r="Z26" s="1" t="s">
        <v>107</v>
      </c>
      <c r="AA26" s="1" t="s">
        <v>87</v>
      </c>
      <c r="AB26" s="1" t="s">
        <v>85</v>
      </c>
      <c r="AC26" s="1" t="s">
        <v>89</v>
      </c>
      <c r="AD26" s="1" t="s">
        <v>90</v>
      </c>
      <c r="AE26" s="1" t="s">
        <v>148</v>
      </c>
      <c r="AF26" s="1" t="s">
        <v>92</v>
      </c>
      <c r="AG26" s="1" t="s">
        <v>0</v>
      </c>
      <c r="AH26" s="1" t="s">
        <v>93</v>
      </c>
      <c r="AI26" s="1" t="s">
        <v>77</v>
      </c>
      <c r="AJ26" s="8">
        <v>1.01</v>
      </c>
      <c r="AK26" s="1" t="s">
        <v>94</v>
      </c>
      <c r="AL26" s="11">
        <v>0</v>
      </c>
      <c r="AM26" s="8">
        <v>49.42</v>
      </c>
      <c r="AN26" s="11">
        <v>0</v>
      </c>
      <c r="AO26" s="8">
        <v>14.71</v>
      </c>
      <c r="AP26" s="1" t="s">
        <v>182</v>
      </c>
      <c r="AQ26" s="1" t="s">
        <v>77</v>
      </c>
      <c r="AR26" s="1" t="s">
        <v>77</v>
      </c>
      <c r="AS26" s="1" t="s">
        <v>0</v>
      </c>
      <c r="AT26" s="1" t="s">
        <v>80</v>
      </c>
      <c r="AU26" s="8">
        <v>4.66</v>
      </c>
      <c r="AV26" s="1" t="s">
        <v>77</v>
      </c>
      <c r="AW26" s="7" t="s">
        <v>97</v>
      </c>
      <c r="AX26" s="7" t="s">
        <v>68</v>
      </c>
      <c r="AY26" s="1" t="s">
        <v>98</v>
      </c>
    </row>
    <row r="27" spans="1:51" x14ac:dyDescent="0.25">
      <c r="A27" s="6">
        <v>22</v>
      </c>
      <c r="B27" s="7" t="s">
        <v>70</v>
      </c>
      <c r="C27" s="1" t="s">
        <v>183</v>
      </c>
      <c r="D27" s="1" t="s">
        <v>72</v>
      </c>
      <c r="E27" s="1" t="s">
        <v>73</v>
      </c>
      <c r="F27" s="8">
        <v>1.51</v>
      </c>
      <c r="G27" s="1" t="s">
        <v>175</v>
      </c>
      <c r="H27" s="1" t="s">
        <v>112</v>
      </c>
      <c r="I27" s="1" t="s">
        <v>76</v>
      </c>
      <c r="J27" s="9">
        <v>8800</v>
      </c>
      <c r="K27" s="9">
        <v>13288</v>
      </c>
      <c r="L27" s="8">
        <v>-60.61</v>
      </c>
      <c r="M27" s="8">
        <v>3466.3199999999997</v>
      </c>
      <c r="N27" s="8">
        <v>5234.14</v>
      </c>
      <c r="O27" s="1" t="s">
        <v>77</v>
      </c>
      <c r="P27" s="1" t="s">
        <v>78</v>
      </c>
      <c r="Q27" s="1" t="s">
        <v>78</v>
      </c>
      <c r="R27" s="1" t="s">
        <v>80</v>
      </c>
      <c r="S27" s="10">
        <v>69.5</v>
      </c>
      <c r="T27" s="6">
        <v>61</v>
      </c>
      <c r="U27" s="1" t="s">
        <v>184</v>
      </c>
      <c r="V27" s="1" t="s">
        <v>82</v>
      </c>
      <c r="W27" s="1" t="s">
        <v>83</v>
      </c>
      <c r="X27" s="1" t="s">
        <v>84</v>
      </c>
      <c r="Y27" s="1" t="s">
        <v>146</v>
      </c>
      <c r="Z27" s="1" t="s">
        <v>107</v>
      </c>
      <c r="AA27" s="1" t="s">
        <v>87</v>
      </c>
      <c r="AB27" s="1" t="s">
        <v>177</v>
      </c>
      <c r="AC27" s="1" t="s">
        <v>89</v>
      </c>
      <c r="AD27" s="1" t="s">
        <v>90</v>
      </c>
      <c r="AE27" s="1" t="s">
        <v>148</v>
      </c>
      <c r="AF27" s="1" t="s">
        <v>92</v>
      </c>
      <c r="AG27" s="1" t="s">
        <v>0</v>
      </c>
      <c r="AH27" s="1" t="s">
        <v>120</v>
      </c>
      <c r="AI27" s="1" t="s">
        <v>164</v>
      </c>
      <c r="AJ27" s="8">
        <v>1.01</v>
      </c>
      <c r="AK27" s="1" t="s">
        <v>149</v>
      </c>
      <c r="AL27" s="11">
        <v>0</v>
      </c>
      <c r="AM27" s="8">
        <v>52.23</v>
      </c>
      <c r="AN27" s="11">
        <v>0</v>
      </c>
      <c r="AO27" s="8">
        <v>13.56</v>
      </c>
      <c r="AP27" s="1" t="s">
        <v>185</v>
      </c>
      <c r="AQ27" s="1" t="s">
        <v>110</v>
      </c>
      <c r="AR27" s="1" t="s">
        <v>77</v>
      </c>
      <c r="AS27" s="1" t="s">
        <v>0</v>
      </c>
      <c r="AT27" s="1" t="s">
        <v>80</v>
      </c>
      <c r="AU27" s="8">
        <v>3.77</v>
      </c>
      <c r="AV27" s="1" t="s">
        <v>77</v>
      </c>
      <c r="AW27" s="7" t="s">
        <v>97</v>
      </c>
      <c r="AX27" s="7" t="s">
        <v>68</v>
      </c>
      <c r="AY27" s="1" t="s">
        <v>98</v>
      </c>
    </row>
    <row r="28" spans="1:51" x14ac:dyDescent="0.25">
      <c r="A28" s="6">
        <v>23</v>
      </c>
      <c r="B28" s="7" t="s">
        <v>70</v>
      </c>
      <c r="C28" s="1" t="s">
        <v>186</v>
      </c>
      <c r="D28" s="1" t="s">
        <v>72</v>
      </c>
      <c r="E28" s="1" t="s">
        <v>73</v>
      </c>
      <c r="F28" s="8">
        <v>1.5</v>
      </c>
      <c r="G28" s="1" t="s">
        <v>175</v>
      </c>
      <c r="H28" s="1" t="s">
        <v>131</v>
      </c>
      <c r="I28" s="1" t="s">
        <v>76</v>
      </c>
      <c r="J28" s="9">
        <v>7400</v>
      </c>
      <c r="K28" s="9">
        <v>11100</v>
      </c>
      <c r="L28" s="8">
        <v>-70.21</v>
      </c>
      <c r="M28" s="8">
        <v>2204.46</v>
      </c>
      <c r="N28" s="8">
        <v>3306.69</v>
      </c>
      <c r="O28" s="1" t="s">
        <v>77</v>
      </c>
      <c r="P28" s="1" t="s">
        <v>78</v>
      </c>
      <c r="Q28" s="1" t="s">
        <v>78</v>
      </c>
      <c r="R28" s="1" t="s">
        <v>113</v>
      </c>
      <c r="S28" s="10">
        <v>69.4</v>
      </c>
      <c r="T28" s="6">
        <v>63</v>
      </c>
      <c r="U28" s="1" t="s">
        <v>187</v>
      </c>
      <c r="V28" s="1" t="s">
        <v>82</v>
      </c>
      <c r="W28" s="1" t="s">
        <v>145</v>
      </c>
      <c r="X28" s="1" t="s">
        <v>84</v>
      </c>
      <c r="Y28" s="1" t="s">
        <v>146</v>
      </c>
      <c r="Z28" s="1" t="s">
        <v>107</v>
      </c>
      <c r="AA28" s="1" t="s">
        <v>87</v>
      </c>
      <c r="AB28" s="1" t="s">
        <v>147</v>
      </c>
      <c r="AC28" s="1" t="s">
        <v>188</v>
      </c>
      <c r="AD28" s="1" t="s">
        <v>90</v>
      </c>
      <c r="AE28" s="1" t="s">
        <v>148</v>
      </c>
      <c r="AF28" s="1" t="s">
        <v>92</v>
      </c>
      <c r="AG28" s="1" t="s">
        <v>0</v>
      </c>
      <c r="AH28" s="1" t="s">
        <v>93</v>
      </c>
      <c r="AI28" s="1" t="s">
        <v>77</v>
      </c>
      <c r="AJ28" s="8">
        <v>1.03</v>
      </c>
      <c r="AK28" s="1" t="s">
        <v>189</v>
      </c>
      <c r="AL28" s="11">
        <v>0</v>
      </c>
      <c r="AM28" s="8">
        <v>49.6</v>
      </c>
      <c r="AN28" s="11">
        <v>0</v>
      </c>
      <c r="AO28" s="8">
        <v>15.27</v>
      </c>
      <c r="AP28" s="1" t="s">
        <v>190</v>
      </c>
      <c r="AQ28" s="1" t="s">
        <v>77</v>
      </c>
      <c r="AR28" s="1" t="s">
        <v>77</v>
      </c>
      <c r="AS28" s="1" t="s">
        <v>117</v>
      </c>
      <c r="AT28" s="1" t="s">
        <v>80</v>
      </c>
      <c r="AU28" s="8">
        <v>4.63</v>
      </c>
      <c r="AV28" s="1" t="s">
        <v>77</v>
      </c>
      <c r="AW28" s="7" t="s">
        <v>97</v>
      </c>
      <c r="AX28" s="7" t="s">
        <v>68</v>
      </c>
      <c r="AY28" s="1" t="s">
        <v>98</v>
      </c>
    </row>
    <row r="29" spans="1:51" x14ac:dyDescent="0.25">
      <c r="A29" s="6">
        <v>24</v>
      </c>
      <c r="B29" s="7" t="s">
        <v>70</v>
      </c>
      <c r="C29" s="1" t="s">
        <v>191</v>
      </c>
      <c r="D29" s="1" t="s">
        <v>72</v>
      </c>
      <c r="E29" s="1" t="s">
        <v>73</v>
      </c>
      <c r="F29" s="8">
        <v>1.5</v>
      </c>
      <c r="G29" s="1" t="s">
        <v>175</v>
      </c>
      <c r="H29" s="1" t="s">
        <v>131</v>
      </c>
      <c r="I29" s="1" t="s">
        <v>76</v>
      </c>
      <c r="J29" s="9">
        <v>7400</v>
      </c>
      <c r="K29" s="9">
        <v>11100</v>
      </c>
      <c r="L29" s="8">
        <v>-61.19</v>
      </c>
      <c r="M29" s="8">
        <v>2871.9399999999996</v>
      </c>
      <c r="N29" s="8">
        <v>4307.91</v>
      </c>
      <c r="O29" s="1" t="s">
        <v>77</v>
      </c>
      <c r="P29" s="1" t="s">
        <v>78</v>
      </c>
      <c r="Q29" s="1" t="s">
        <v>78</v>
      </c>
      <c r="R29" s="1" t="s">
        <v>80</v>
      </c>
      <c r="S29" s="10">
        <v>69.5</v>
      </c>
      <c r="T29" s="6">
        <v>62</v>
      </c>
      <c r="U29" s="1" t="s">
        <v>192</v>
      </c>
      <c r="V29" s="1" t="s">
        <v>82</v>
      </c>
      <c r="W29" s="1" t="s">
        <v>83</v>
      </c>
      <c r="X29" s="1" t="s">
        <v>84</v>
      </c>
      <c r="Y29" s="1" t="s">
        <v>101</v>
      </c>
      <c r="Z29" s="1" t="s">
        <v>107</v>
      </c>
      <c r="AA29" s="1" t="s">
        <v>87</v>
      </c>
      <c r="AB29" s="1" t="s">
        <v>88</v>
      </c>
      <c r="AC29" s="1" t="s">
        <v>89</v>
      </c>
      <c r="AD29" s="1" t="s">
        <v>90</v>
      </c>
      <c r="AE29" s="1" t="s">
        <v>91</v>
      </c>
      <c r="AF29" s="1" t="s">
        <v>92</v>
      </c>
      <c r="AG29" s="1" t="s">
        <v>0</v>
      </c>
      <c r="AH29" s="1" t="s">
        <v>93</v>
      </c>
      <c r="AI29" s="1" t="s">
        <v>77</v>
      </c>
      <c r="AJ29" s="8">
        <v>1.17</v>
      </c>
      <c r="AK29" s="1" t="s">
        <v>108</v>
      </c>
      <c r="AL29" s="11">
        <v>0</v>
      </c>
      <c r="AM29" s="8">
        <v>50.24</v>
      </c>
      <c r="AN29" s="11">
        <v>0</v>
      </c>
      <c r="AO29" s="8">
        <v>15.57</v>
      </c>
      <c r="AP29" s="1" t="s">
        <v>124</v>
      </c>
      <c r="AQ29" s="1" t="s">
        <v>110</v>
      </c>
      <c r="AR29" s="1" t="s">
        <v>77</v>
      </c>
      <c r="AS29" s="1" t="s">
        <v>0</v>
      </c>
      <c r="AT29" s="1" t="s">
        <v>80</v>
      </c>
      <c r="AU29" s="8">
        <v>3.72</v>
      </c>
      <c r="AV29" s="1" t="s">
        <v>77</v>
      </c>
      <c r="AW29" s="7" t="s">
        <v>97</v>
      </c>
      <c r="AX29" s="7" t="s">
        <v>68</v>
      </c>
      <c r="AY29" s="1" t="s">
        <v>98</v>
      </c>
    </row>
    <row r="30" spans="1:51" x14ac:dyDescent="0.25">
      <c r="A30" s="6">
        <v>25</v>
      </c>
      <c r="B30" s="7" t="s">
        <v>70</v>
      </c>
      <c r="C30" s="1" t="s">
        <v>193</v>
      </c>
      <c r="D30" s="1" t="s">
        <v>72</v>
      </c>
      <c r="E30" s="1" t="s">
        <v>73</v>
      </c>
      <c r="F30" s="8">
        <v>1.5</v>
      </c>
      <c r="G30" s="1" t="s">
        <v>194</v>
      </c>
      <c r="H30" s="1" t="s">
        <v>75</v>
      </c>
      <c r="I30" s="1" t="s">
        <v>76</v>
      </c>
      <c r="J30" s="9">
        <v>8600</v>
      </c>
      <c r="K30" s="9">
        <v>12900</v>
      </c>
      <c r="L30" s="8">
        <v>-67.11</v>
      </c>
      <c r="M30" s="8">
        <v>2828.54</v>
      </c>
      <c r="N30" s="8">
        <v>4242.81</v>
      </c>
      <c r="O30" s="1" t="s">
        <v>77</v>
      </c>
      <c r="P30" s="1" t="s">
        <v>78</v>
      </c>
      <c r="Q30" s="1" t="s">
        <v>78</v>
      </c>
      <c r="R30" s="1" t="s">
        <v>80</v>
      </c>
      <c r="S30" s="10">
        <v>69.5</v>
      </c>
      <c r="T30" s="6">
        <v>62</v>
      </c>
      <c r="U30" s="1" t="s">
        <v>195</v>
      </c>
      <c r="V30" s="1" t="s">
        <v>82</v>
      </c>
      <c r="W30" s="1" t="s">
        <v>83</v>
      </c>
      <c r="X30" s="1" t="s">
        <v>84</v>
      </c>
      <c r="Y30" s="1" t="s">
        <v>196</v>
      </c>
      <c r="Z30" s="1" t="s">
        <v>107</v>
      </c>
      <c r="AA30" s="1" t="s">
        <v>87</v>
      </c>
      <c r="AB30" s="1" t="s">
        <v>177</v>
      </c>
      <c r="AC30" s="1" t="s">
        <v>178</v>
      </c>
      <c r="AD30" s="1" t="s">
        <v>90</v>
      </c>
      <c r="AE30" s="1" t="s">
        <v>197</v>
      </c>
      <c r="AF30" s="1" t="s">
        <v>92</v>
      </c>
      <c r="AG30" s="1" t="s">
        <v>0</v>
      </c>
      <c r="AH30" s="1" t="s">
        <v>93</v>
      </c>
      <c r="AI30" s="1" t="s">
        <v>77</v>
      </c>
      <c r="AJ30" s="8">
        <v>1.02</v>
      </c>
      <c r="AK30" s="1" t="s">
        <v>121</v>
      </c>
      <c r="AL30" s="11">
        <v>0</v>
      </c>
      <c r="AM30" s="8">
        <v>50</v>
      </c>
      <c r="AN30" s="11">
        <v>0</v>
      </c>
      <c r="AO30" s="8">
        <v>15.42</v>
      </c>
      <c r="AP30" s="1" t="s">
        <v>158</v>
      </c>
      <c r="AQ30" s="1" t="s">
        <v>110</v>
      </c>
      <c r="AR30" s="1" t="s">
        <v>77</v>
      </c>
      <c r="AS30" s="1" t="s">
        <v>0</v>
      </c>
      <c r="AT30" s="1" t="s">
        <v>80</v>
      </c>
      <c r="AU30" s="8">
        <v>4.19</v>
      </c>
      <c r="AV30" s="1" t="s">
        <v>77</v>
      </c>
      <c r="AW30" s="7" t="s">
        <v>97</v>
      </c>
      <c r="AX30" s="7" t="s">
        <v>68</v>
      </c>
      <c r="AY30" s="1" t="s">
        <v>98</v>
      </c>
    </row>
    <row r="31" spans="1:51" x14ac:dyDescent="0.25">
      <c r="A31" s="6">
        <v>26</v>
      </c>
      <c r="B31" s="7" t="s">
        <v>70</v>
      </c>
      <c r="C31" s="1" t="s">
        <v>198</v>
      </c>
      <c r="D31" s="1" t="s">
        <v>72</v>
      </c>
      <c r="E31" s="1" t="s">
        <v>73</v>
      </c>
      <c r="F31" s="8">
        <v>1.5</v>
      </c>
      <c r="G31" s="1" t="s">
        <v>199</v>
      </c>
      <c r="H31" s="1" t="s">
        <v>75</v>
      </c>
      <c r="I31" s="1" t="s">
        <v>76</v>
      </c>
      <c r="J31" s="9">
        <v>7000</v>
      </c>
      <c r="K31" s="9">
        <v>10500</v>
      </c>
      <c r="L31" s="8">
        <v>-71.14</v>
      </c>
      <c r="M31" s="8">
        <v>2020.1999999999998</v>
      </c>
      <c r="N31" s="8">
        <v>3030.3</v>
      </c>
      <c r="O31" s="1" t="s">
        <v>77</v>
      </c>
      <c r="P31" s="1" t="s">
        <v>78</v>
      </c>
      <c r="Q31" s="1" t="s">
        <v>78</v>
      </c>
      <c r="R31" s="1" t="s">
        <v>80</v>
      </c>
      <c r="S31" s="10">
        <v>65.1</v>
      </c>
      <c r="T31" s="6">
        <v>62</v>
      </c>
      <c r="U31" s="1" t="s">
        <v>200</v>
      </c>
      <c r="V31" s="1" t="s">
        <v>82</v>
      </c>
      <c r="W31" s="1" t="s">
        <v>201</v>
      </c>
      <c r="X31" s="1" t="s">
        <v>84</v>
      </c>
      <c r="Y31" s="1" t="s">
        <v>146</v>
      </c>
      <c r="Z31" s="1" t="s">
        <v>107</v>
      </c>
      <c r="AA31" s="1" t="s">
        <v>87</v>
      </c>
      <c r="AB31" s="1" t="s">
        <v>177</v>
      </c>
      <c r="AC31" s="1" t="s">
        <v>178</v>
      </c>
      <c r="AD31" s="1" t="s">
        <v>90</v>
      </c>
      <c r="AE31" s="1" t="s">
        <v>197</v>
      </c>
      <c r="AF31" s="1" t="s">
        <v>92</v>
      </c>
      <c r="AG31" s="1" t="s">
        <v>0</v>
      </c>
      <c r="AH31" s="1" t="s">
        <v>120</v>
      </c>
      <c r="AI31" s="1" t="s">
        <v>77</v>
      </c>
      <c r="AJ31" s="8">
        <v>1.16</v>
      </c>
      <c r="AK31" s="1" t="s">
        <v>94</v>
      </c>
      <c r="AL31" s="11">
        <v>0</v>
      </c>
      <c r="AM31" s="8">
        <v>45.02</v>
      </c>
      <c r="AN31" s="11">
        <v>0</v>
      </c>
      <c r="AO31" s="8">
        <v>15.27</v>
      </c>
      <c r="AP31" s="1" t="s">
        <v>202</v>
      </c>
      <c r="AQ31" s="1" t="s">
        <v>203</v>
      </c>
      <c r="AR31" s="1" t="s">
        <v>77</v>
      </c>
      <c r="AS31" s="1" t="s">
        <v>0</v>
      </c>
      <c r="AT31" s="1" t="s">
        <v>80</v>
      </c>
      <c r="AU31" s="8">
        <v>4.7</v>
      </c>
      <c r="AV31" s="1" t="s">
        <v>77</v>
      </c>
      <c r="AW31" s="7" t="s">
        <v>97</v>
      </c>
      <c r="AX31" s="7" t="s">
        <v>68</v>
      </c>
      <c r="AY31" s="1" t="s">
        <v>98</v>
      </c>
    </row>
    <row r="32" spans="1:51" x14ac:dyDescent="0.25">
      <c r="A32" s="6">
        <v>27</v>
      </c>
      <c r="B32" s="7" t="s">
        <v>70</v>
      </c>
      <c r="C32" s="1" t="s">
        <v>204</v>
      </c>
      <c r="D32" s="1" t="s">
        <v>72</v>
      </c>
      <c r="E32" s="1" t="s">
        <v>73</v>
      </c>
      <c r="F32" s="8">
        <v>1.51</v>
      </c>
      <c r="G32" s="1" t="s">
        <v>199</v>
      </c>
      <c r="H32" s="1" t="s">
        <v>112</v>
      </c>
      <c r="I32" s="1" t="s">
        <v>76</v>
      </c>
      <c r="J32" s="9">
        <v>6600</v>
      </c>
      <c r="K32" s="9">
        <v>9966</v>
      </c>
      <c r="L32" s="8">
        <v>-77.1</v>
      </c>
      <c r="M32" s="8">
        <v>1511.3999999999996</v>
      </c>
      <c r="N32" s="8">
        <v>2282.21</v>
      </c>
      <c r="O32" s="1" t="s">
        <v>77</v>
      </c>
      <c r="P32" s="1" t="s">
        <v>78</v>
      </c>
      <c r="Q32" s="1" t="s">
        <v>78</v>
      </c>
      <c r="R32" s="1" t="s">
        <v>80</v>
      </c>
      <c r="S32" s="10">
        <v>69.6</v>
      </c>
      <c r="T32" s="6">
        <v>62</v>
      </c>
      <c r="U32" s="1" t="s">
        <v>205</v>
      </c>
      <c r="V32" s="1" t="s">
        <v>82</v>
      </c>
      <c r="W32" s="1" t="s">
        <v>201</v>
      </c>
      <c r="X32" s="1" t="s">
        <v>84</v>
      </c>
      <c r="Y32" s="1" t="s">
        <v>196</v>
      </c>
      <c r="Z32" s="1" t="s">
        <v>107</v>
      </c>
      <c r="AA32" s="1" t="s">
        <v>87</v>
      </c>
      <c r="AB32" s="1" t="s">
        <v>88</v>
      </c>
      <c r="AC32" s="1" t="s">
        <v>89</v>
      </c>
      <c r="AD32" s="1" t="s">
        <v>90</v>
      </c>
      <c r="AE32" s="1" t="s">
        <v>197</v>
      </c>
      <c r="AF32" s="1" t="s">
        <v>92</v>
      </c>
      <c r="AG32" s="1" t="s">
        <v>0</v>
      </c>
      <c r="AH32" s="1" t="s">
        <v>120</v>
      </c>
      <c r="AI32" s="1" t="s">
        <v>77</v>
      </c>
      <c r="AJ32" s="8">
        <v>1.05</v>
      </c>
      <c r="AK32" s="1" t="s">
        <v>108</v>
      </c>
      <c r="AL32" s="11">
        <v>0</v>
      </c>
      <c r="AM32" s="8">
        <v>50.68</v>
      </c>
      <c r="AN32" s="11">
        <v>0</v>
      </c>
      <c r="AO32" s="8">
        <v>15</v>
      </c>
      <c r="AP32" s="1" t="s">
        <v>206</v>
      </c>
      <c r="AQ32" s="1" t="s">
        <v>207</v>
      </c>
      <c r="AR32" s="1" t="s">
        <v>77</v>
      </c>
      <c r="AS32" s="1" t="s">
        <v>0</v>
      </c>
      <c r="AT32" s="1" t="s">
        <v>80</v>
      </c>
      <c r="AU32" s="8">
        <v>3.94</v>
      </c>
      <c r="AV32" s="1" t="s">
        <v>77</v>
      </c>
      <c r="AW32" s="7" t="s">
        <v>97</v>
      </c>
      <c r="AX32" s="7" t="s">
        <v>68</v>
      </c>
      <c r="AY32" s="1" t="s">
        <v>98</v>
      </c>
    </row>
    <row r="33" spans="1:51" x14ac:dyDescent="0.25">
      <c r="A33" s="6">
        <v>28</v>
      </c>
      <c r="B33" s="7" t="s">
        <v>70</v>
      </c>
      <c r="C33" s="1" t="s">
        <v>208</v>
      </c>
      <c r="D33" s="1" t="s">
        <v>72</v>
      </c>
      <c r="E33" s="1" t="s">
        <v>73</v>
      </c>
      <c r="F33" s="8">
        <v>1.51</v>
      </c>
      <c r="G33" s="1" t="s">
        <v>199</v>
      </c>
      <c r="H33" s="1" t="s">
        <v>112</v>
      </c>
      <c r="I33" s="1" t="s">
        <v>76</v>
      </c>
      <c r="J33" s="9">
        <v>6600</v>
      </c>
      <c r="K33" s="9">
        <v>9966</v>
      </c>
      <c r="L33" s="8">
        <v>-63.5</v>
      </c>
      <c r="M33" s="8">
        <v>2409</v>
      </c>
      <c r="N33" s="8">
        <v>3637.59</v>
      </c>
      <c r="O33" s="1" t="s">
        <v>77</v>
      </c>
      <c r="P33" s="1" t="s">
        <v>78</v>
      </c>
      <c r="Q33" s="1" t="s">
        <v>78</v>
      </c>
      <c r="R33" s="1" t="s">
        <v>80</v>
      </c>
      <c r="S33" s="10">
        <v>68.4</v>
      </c>
      <c r="T33" s="6">
        <v>62</v>
      </c>
      <c r="U33" s="1" t="s">
        <v>209</v>
      </c>
      <c r="V33" s="1" t="s">
        <v>82</v>
      </c>
      <c r="W33" s="1" t="s">
        <v>145</v>
      </c>
      <c r="X33" s="1" t="s">
        <v>210</v>
      </c>
      <c r="Y33" s="1" t="s">
        <v>196</v>
      </c>
      <c r="Z33" s="1" t="s">
        <v>107</v>
      </c>
      <c r="AA33" s="1" t="s">
        <v>87</v>
      </c>
      <c r="AB33" s="1" t="s">
        <v>147</v>
      </c>
      <c r="AC33" s="1" t="s">
        <v>85</v>
      </c>
      <c r="AD33" s="1" t="s">
        <v>90</v>
      </c>
      <c r="AE33" s="1" t="s">
        <v>197</v>
      </c>
      <c r="AF33" s="1" t="s">
        <v>92</v>
      </c>
      <c r="AG33" s="1" t="s">
        <v>0</v>
      </c>
      <c r="AH33" s="1" t="s">
        <v>93</v>
      </c>
      <c r="AI33" s="1" t="s">
        <v>77</v>
      </c>
      <c r="AJ33" s="8">
        <v>1.01</v>
      </c>
      <c r="AK33" s="1" t="s">
        <v>94</v>
      </c>
      <c r="AL33" s="11">
        <v>0</v>
      </c>
      <c r="AM33" s="8">
        <v>49.11</v>
      </c>
      <c r="AN33" s="11">
        <v>0</v>
      </c>
      <c r="AO33" s="8">
        <v>15.04</v>
      </c>
      <c r="AP33" s="1" t="s">
        <v>211</v>
      </c>
      <c r="AQ33" s="1" t="s">
        <v>212</v>
      </c>
      <c r="AR33" s="1" t="s">
        <v>77</v>
      </c>
      <c r="AS33" s="1" t="s">
        <v>0</v>
      </c>
      <c r="AT33" s="1" t="s">
        <v>80</v>
      </c>
      <c r="AU33" s="8">
        <v>4.29</v>
      </c>
      <c r="AV33" s="1" t="s">
        <v>77</v>
      </c>
      <c r="AW33" s="7" t="s">
        <v>97</v>
      </c>
      <c r="AX33" s="7" t="s">
        <v>68</v>
      </c>
      <c r="AY33" s="1" t="s">
        <v>98</v>
      </c>
    </row>
    <row r="34" spans="1:51" x14ac:dyDescent="0.25">
      <c r="A34" s="6">
        <v>29</v>
      </c>
      <c r="B34" s="7" t="s">
        <v>70</v>
      </c>
      <c r="C34" s="1" t="s">
        <v>213</v>
      </c>
      <c r="D34" s="1" t="s">
        <v>72</v>
      </c>
      <c r="E34" s="1" t="s">
        <v>73</v>
      </c>
      <c r="F34" s="8">
        <v>1.5</v>
      </c>
      <c r="G34" s="1" t="s">
        <v>199</v>
      </c>
      <c r="H34" s="1" t="s">
        <v>131</v>
      </c>
      <c r="I34" s="1" t="s">
        <v>76</v>
      </c>
      <c r="J34" s="9">
        <v>6000</v>
      </c>
      <c r="K34" s="9">
        <v>9000</v>
      </c>
      <c r="L34" s="8">
        <v>-75.43</v>
      </c>
      <c r="M34" s="8">
        <v>1474.1999999999998</v>
      </c>
      <c r="N34" s="8">
        <v>2211.3</v>
      </c>
      <c r="O34" s="1" t="s">
        <v>77</v>
      </c>
      <c r="P34" s="1" t="s">
        <v>78</v>
      </c>
      <c r="Q34" s="1" t="s">
        <v>78</v>
      </c>
      <c r="R34" s="1" t="s">
        <v>126</v>
      </c>
      <c r="S34" s="10">
        <v>69.7</v>
      </c>
      <c r="T34" s="6">
        <v>59</v>
      </c>
      <c r="U34" s="1" t="s">
        <v>214</v>
      </c>
      <c r="V34" s="1" t="s">
        <v>82</v>
      </c>
      <c r="W34" s="1" t="s">
        <v>145</v>
      </c>
      <c r="X34" s="1" t="s">
        <v>84</v>
      </c>
      <c r="Y34" s="1" t="s">
        <v>196</v>
      </c>
      <c r="Z34" s="1" t="s">
        <v>107</v>
      </c>
      <c r="AA34" s="1" t="s">
        <v>87</v>
      </c>
      <c r="AB34" s="1" t="s">
        <v>88</v>
      </c>
      <c r="AC34" s="1" t="s">
        <v>89</v>
      </c>
      <c r="AD34" s="1" t="s">
        <v>90</v>
      </c>
      <c r="AE34" s="1" t="s">
        <v>197</v>
      </c>
      <c r="AF34" s="1" t="s">
        <v>92</v>
      </c>
      <c r="AG34" s="1" t="s">
        <v>85</v>
      </c>
      <c r="AH34" s="1" t="s">
        <v>93</v>
      </c>
      <c r="AI34" s="1" t="s">
        <v>77</v>
      </c>
      <c r="AJ34" s="8">
        <v>1</v>
      </c>
      <c r="AK34" s="1" t="s">
        <v>108</v>
      </c>
      <c r="AL34" s="11">
        <v>0</v>
      </c>
      <c r="AM34" s="8">
        <v>49.3</v>
      </c>
      <c r="AN34" s="11">
        <v>0</v>
      </c>
      <c r="AO34" s="8">
        <v>15.36</v>
      </c>
      <c r="AP34" s="1" t="s">
        <v>215</v>
      </c>
      <c r="AQ34" s="1" t="s">
        <v>110</v>
      </c>
      <c r="AR34" s="1" t="s">
        <v>77</v>
      </c>
      <c r="AS34" s="1" t="s">
        <v>0</v>
      </c>
      <c r="AT34" s="1" t="s">
        <v>80</v>
      </c>
      <c r="AU34" s="8">
        <v>5</v>
      </c>
      <c r="AV34" s="1" t="s">
        <v>77</v>
      </c>
      <c r="AW34" s="7" t="s">
        <v>97</v>
      </c>
      <c r="AX34" s="7" t="s">
        <v>68</v>
      </c>
      <c r="AY34" s="1" t="s">
        <v>98</v>
      </c>
    </row>
    <row r="35" spans="1:51" x14ac:dyDescent="0.25">
      <c r="A35" s="6">
        <v>30</v>
      </c>
      <c r="B35" s="7" t="s">
        <v>70</v>
      </c>
      <c r="C35" s="1" t="s">
        <v>216</v>
      </c>
      <c r="D35" s="1" t="s">
        <v>72</v>
      </c>
      <c r="E35" s="1" t="s">
        <v>73</v>
      </c>
      <c r="F35" s="8">
        <v>1.51</v>
      </c>
      <c r="G35" s="1" t="s">
        <v>199</v>
      </c>
      <c r="H35" s="1" t="s">
        <v>131</v>
      </c>
      <c r="I35" s="1" t="s">
        <v>76</v>
      </c>
      <c r="J35" s="9">
        <v>6000</v>
      </c>
      <c r="K35" s="9">
        <v>9060</v>
      </c>
      <c r="L35" s="8">
        <v>-73.23</v>
      </c>
      <c r="M35" s="8">
        <v>1606.1999999999998</v>
      </c>
      <c r="N35" s="8">
        <v>2425.36</v>
      </c>
      <c r="O35" s="1" t="s">
        <v>77</v>
      </c>
      <c r="P35" s="1" t="s">
        <v>78</v>
      </c>
      <c r="Q35" s="1" t="s">
        <v>78</v>
      </c>
      <c r="R35" s="1" t="s">
        <v>80</v>
      </c>
      <c r="S35" s="10">
        <v>68.3</v>
      </c>
      <c r="T35" s="6">
        <v>61</v>
      </c>
      <c r="U35" s="1" t="s">
        <v>217</v>
      </c>
      <c r="V35" s="1" t="s">
        <v>82</v>
      </c>
      <c r="W35" s="1" t="s">
        <v>145</v>
      </c>
      <c r="X35" s="1" t="s">
        <v>210</v>
      </c>
      <c r="Y35" s="1" t="s">
        <v>196</v>
      </c>
      <c r="Z35" s="1" t="s">
        <v>218</v>
      </c>
      <c r="AA35" s="1" t="s">
        <v>87</v>
      </c>
      <c r="AB35" s="1" t="s">
        <v>88</v>
      </c>
      <c r="AC35" s="1" t="s">
        <v>89</v>
      </c>
      <c r="AD35" s="1" t="s">
        <v>90</v>
      </c>
      <c r="AE35" s="1" t="s">
        <v>197</v>
      </c>
      <c r="AF35" s="1" t="s">
        <v>92</v>
      </c>
      <c r="AG35" s="1" t="s">
        <v>85</v>
      </c>
      <c r="AH35" s="1" t="s">
        <v>93</v>
      </c>
      <c r="AI35" s="1" t="s">
        <v>219</v>
      </c>
      <c r="AJ35" s="8">
        <v>1.12</v>
      </c>
      <c r="AK35" s="1" t="s">
        <v>169</v>
      </c>
      <c r="AL35" s="8">
        <v>36.8</v>
      </c>
      <c r="AM35" s="8">
        <v>48.5</v>
      </c>
      <c r="AN35" s="8">
        <v>37.2</v>
      </c>
      <c r="AO35" s="8">
        <v>15</v>
      </c>
      <c r="AP35" s="1" t="s">
        <v>220</v>
      </c>
      <c r="AQ35" s="1" t="s">
        <v>221</v>
      </c>
      <c r="AR35" s="1" t="s">
        <v>77</v>
      </c>
      <c r="AS35" s="1" t="s">
        <v>0</v>
      </c>
      <c r="AT35" s="1" t="s">
        <v>80</v>
      </c>
      <c r="AU35" s="8">
        <v>4.5</v>
      </c>
      <c r="AV35" s="1" t="s">
        <v>77</v>
      </c>
      <c r="AW35" s="7" t="s">
        <v>97</v>
      </c>
      <c r="AX35" s="7" t="s">
        <v>68</v>
      </c>
      <c r="AY35" s="1" t="s">
        <v>98</v>
      </c>
    </row>
    <row r="36" spans="1:51" x14ac:dyDescent="0.25">
      <c r="A36" s="6">
        <v>31</v>
      </c>
      <c r="B36" s="7" t="s">
        <v>70</v>
      </c>
      <c r="C36" s="1" t="s">
        <v>222</v>
      </c>
      <c r="D36" s="1" t="s">
        <v>72</v>
      </c>
      <c r="E36" s="1" t="s">
        <v>73</v>
      </c>
      <c r="F36" s="8">
        <v>1.8</v>
      </c>
      <c r="G36" s="1" t="s">
        <v>74</v>
      </c>
      <c r="H36" s="1" t="s">
        <v>112</v>
      </c>
      <c r="I36" s="1" t="s">
        <v>76</v>
      </c>
      <c r="J36" s="9">
        <v>9900</v>
      </c>
      <c r="K36" s="9">
        <v>17820</v>
      </c>
      <c r="L36" s="8">
        <v>-55.14</v>
      </c>
      <c r="M36" s="8">
        <v>4441.14</v>
      </c>
      <c r="N36" s="8">
        <v>7994.05</v>
      </c>
      <c r="O36" s="1" t="s">
        <v>77</v>
      </c>
      <c r="P36" s="1" t="s">
        <v>78</v>
      </c>
      <c r="Q36" s="1" t="s">
        <v>78</v>
      </c>
      <c r="R36" s="1" t="s">
        <v>80</v>
      </c>
      <c r="S36" s="10">
        <v>69.3</v>
      </c>
      <c r="T36" s="6">
        <v>63</v>
      </c>
      <c r="U36" s="1" t="s">
        <v>223</v>
      </c>
      <c r="V36" s="1" t="s">
        <v>82</v>
      </c>
      <c r="W36" s="1" t="s">
        <v>83</v>
      </c>
      <c r="X36" s="1" t="s">
        <v>84</v>
      </c>
      <c r="Y36" s="1" t="s">
        <v>85</v>
      </c>
      <c r="Z36" s="1" t="s">
        <v>85</v>
      </c>
      <c r="AA36" s="1" t="s">
        <v>87</v>
      </c>
      <c r="AB36" s="1" t="s">
        <v>88</v>
      </c>
      <c r="AC36" s="1" t="s">
        <v>89</v>
      </c>
      <c r="AD36" s="1" t="s">
        <v>90</v>
      </c>
      <c r="AE36" s="1" t="s">
        <v>91</v>
      </c>
      <c r="AF36" s="1" t="s">
        <v>92</v>
      </c>
      <c r="AG36" s="1" t="s">
        <v>0</v>
      </c>
      <c r="AH36" s="1" t="s">
        <v>93</v>
      </c>
      <c r="AI36" s="1" t="s">
        <v>77</v>
      </c>
      <c r="AJ36" s="8">
        <v>1.07</v>
      </c>
      <c r="AK36" s="1" t="s">
        <v>94</v>
      </c>
      <c r="AL36" s="11">
        <v>0</v>
      </c>
      <c r="AM36" s="8">
        <v>49.31</v>
      </c>
      <c r="AN36" s="11">
        <v>0</v>
      </c>
      <c r="AO36" s="8">
        <v>15.32</v>
      </c>
      <c r="AP36" s="1" t="s">
        <v>224</v>
      </c>
      <c r="AQ36" s="1" t="s">
        <v>77</v>
      </c>
      <c r="AR36" s="1" t="s">
        <v>77</v>
      </c>
      <c r="AS36" s="1" t="s">
        <v>0</v>
      </c>
      <c r="AT36" s="1" t="s">
        <v>80</v>
      </c>
      <c r="AU36" s="8">
        <v>4.78</v>
      </c>
      <c r="AV36" s="1" t="s">
        <v>77</v>
      </c>
      <c r="AW36" s="7" t="s">
        <v>97</v>
      </c>
      <c r="AX36" s="7" t="s">
        <v>68</v>
      </c>
      <c r="AY36" s="1" t="s">
        <v>225</v>
      </c>
    </row>
    <row r="37" spans="1:51" x14ac:dyDescent="0.25">
      <c r="A37" s="6">
        <v>32</v>
      </c>
      <c r="B37" s="7" t="s">
        <v>70</v>
      </c>
      <c r="C37" s="1" t="s">
        <v>226</v>
      </c>
      <c r="D37" s="1" t="s">
        <v>72</v>
      </c>
      <c r="E37" s="1" t="s">
        <v>73</v>
      </c>
      <c r="F37" s="8">
        <v>1.8</v>
      </c>
      <c r="G37" s="1" t="s">
        <v>74</v>
      </c>
      <c r="H37" s="1" t="s">
        <v>131</v>
      </c>
      <c r="I37" s="1" t="s">
        <v>76</v>
      </c>
      <c r="J37" s="9">
        <v>8200</v>
      </c>
      <c r="K37" s="9">
        <v>14760</v>
      </c>
      <c r="L37" s="8">
        <v>-62.47</v>
      </c>
      <c r="M37" s="8">
        <v>3077.46</v>
      </c>
      <c r="N37" s="8">
        <v>5539.43</v>
      </c>
      <c r="O37" s="1" t="s">
        <v>77</v>
      </c>
      <c r="P37" s="1" t="s">
        <v>78</v>
      </c>
      <c r="Q37" s="1" t="s">
        <v>78</v>
      </c>
      <c r="R37" s="1" t="s">
        <v>80</v>
      </c>
      <c r="S37" s="10">
        <v>69.4</v>
      </c>
      <c r="T37" s="6">
        <v>62</v>
      </c>
      <c r="U37" s="1" t="s">
        <v>227</v>
      </c>
      <c r="V37" s="1" t="s">
        <v>82</v>
      </c>
      <c r="W37" s="1" t="s">
        <v>145</v>
      </c>
      <c r="X37" s="1" t="s">
        <v>84</v>
      </c>
      <c r="Y37" s="1" t="s">
        <v>146</v>
      </c>
      <c r="Z37" s="1" t="s">
        <v>86</v>
      </c>
      <c r="AA37" s="1" t="s">
        <v>87</v>
      </c>
      <c r="AB37" s="1" t="s">
        <v>147</v>
      </c>
      <c r="AC37" s="1" t="s">
        <v>89</v>
      </c>
      <c r="AD37" s="1" t="s">
        <v>90</v>
      </c>
      <c r="AE37" s="1" t="s">
        <v>91</v>
      </c>
      <c r="AF37" s="1" t="s">
        <v>92</v>
      </c>
      <c r="AG37" s="1" t="s">
        <v>0</v>
      </c>
      <c r="AH37" s="1" t="s">
        <v>93</v>
      </c>
      <c r="AI37" s="1" t="s">
        <v>77</v>
      </c>
      <c r="AJ37" s="8">
        <v>1.08</v>
      </c>
      <c r="AK37" s="1" t="s">
        <v>228</v>
      </c>
      <c r="AL37" s="11">
        <v>0</v>
      </c>
      <c r="AM37" s="8">
        <v>49.36</v>
      </c>
      <c r="AN37" s="11">
        <v>0</v>
      </c>
      <c r="AO37" s="8">
        <v>15.28</v>
      </c>
      <c r="AP37" s="1" t="s">
        <v>229</v>
      </c>
      <c r="AQ37" s="1" t="s">
        <v>77</v>
      </c>
      <c r="AR37" s="1" t="s">
        <v>77</v>
      </c>
      <c r="AS37" s="1" t="s">
        <v>0</v>
      </c>
      <c r="AT37" s="1" t="s">
        <v>80</v>
      </c>
      <c r="AU37" s="8">
        <v>4.73</v>
      </c>
      <c r="AV37" s="1" t="s">
        <v>77</v>
      </c>
      <c r="AW37" s="7" t="s">
        <v>97</v>
      </c>
      <c r="AX37" s="7" t="s">
        <v>68</v>
      </c>
      <c r="AY37" s="1" t="s">
        <v>225</v>
      </c>
    </row>
    <row r="38" spans="1:51" x14ac:dyDescent="0.25">
      <c r="A38" s="6">
        <v>33</v>
      </c>
      <c r="B38" s="7" t="s">
        <v>70</v>
      </c>
      <c r="C38" s="1" t="s">
        <v>230</v>
      </c>
      <c r="D38" s="1" t="s">
        <v>72</v>
      </c>
      <c r="E38" s="1" t="s">
        <v>73</v>
      </c>
      <c r="F38" s="8">
        <v>1.71</v>
      </c>
      <c r="G38" s="1" t="s">
        <v>143</v>
      </c>
      <c r="H38" s="1" t="s">
        <v>112</v>
      </c>
      <c r="I38" s="1" t="s">
        <v>76</v>
      </c>
      <c r="J38" s="9">
        <v>9500</v>
      </c>
      <c r="K38" s="9">
        <v>16245</v>
      </c>
      <c r="L38" s="8">
        <v>-63.3</v>
      </c>
      <c r="M38" s="8">
        <v>3486.5</v>
      </c>
      <c r="N38" s="8">
        <v>5961.92</v>
      </c>
      <c r="O38" s="1" t="s">
        <v>77</v>
      </c>
      <c r="P38" s="1" t="s">
        <v>78</v>
      </c>
      <c r="Q38" s="1" t="s">
        <v>78</v>
      </c>
      <c r="R38" s="1" t="s">
        <v>126</v>
      </c>
      <c r="S38" s="10">
        <v>69.7</v>
      </c>
      <c r="T38" s="6">
        <v>62</v>
      </c>
      <c r="U38" s="1" t="s">
        <v>231</v>
      </c>
      <c r="V38" s="1" t="s">
        <v>82</v>
      </c>
      <c r="W38" s="1" t="s">
        <v>145</v>
      </c>
      <c r="X38" s="1" t="s">
        <v>84</v>
      </c>
      <c r="Y38" s="1" t="s">
        <v>146</v>
      </c>
      <c r="Z38" s="1" t="s">
        <v>107</v>
      </c>
      <c r="AA38" s="1" t="s">
        <v>87</v>
      </c>
      <c r="AB38" s="1" t="s">
        <v>85</v>
      </c>
      <c r="AC38" s="1" t="s">
        <v>89</v>
      </c>
      <c r="AD38" s="1" t="s">
        <v>90</v>
      </c>
      <c r="AE38" s="1" t="s">
        <v>91</v>
      </c>
      <c r="AF38" s="1" t="s">
        <v>92</v>
      </c>
      <c r="AG38" s="1" t="s">
        <v>0</v>
      </c>
      <c r="AH38" s="1" t="s">
        <v>93</v>
      </c>
      <c r="AI38" s="1" t="s">
        <v>77</v>
      </c>
      <c r="AJ38" s="8">
        <v>1.02</v>
      </c>
      <c r="AK38" s="1" t="s">
        <v>108</v>
      </c>
      <c r="AL38" s="11">
        <v>0</v>
      </c>
      <c r="AM38" s="8">
        <v>49.39</v>
      </c>
      <c r="AN38" s="11">
        <v>0</v>
      </c>
      <c r="AO38" s="8">
        <v>15.44</v>
      </c>
      <c r="AP38" s="1" t="s">
        <v>232</v>
      </c>
      <c r="AQ38" s="1" t="s">
        <v>233</v>
      </c>
      <c r="AR38" s="1" t="s">
        <v>77</v>
      </c>
      <c r="AS38" s="1" t="s">
        <v>0</v>
      </c>
      <c r="AT38" s="1" t="s">
        <v>80</v>
      </c>
      <c r="AU38" s="8">
        <v>4.8</v>
      </c>
      <c r="AV38" s="1" t="s">
        <v>77</v>
      </c>
      <c r="AW38" s="7" t="s">
        <v>97</v>
      </c>
      <c r="AX38" s="7" t="s">
        <v>68</v>
      </c>
      <c r="AY38" s="1" t="s">
        <v>225</v>
      </c>
    </row>
    <row r="39" spans="1:51" x14ac:dyDescent="0.25">
      <c r="A39" s="6">
        <v>34</v>
      </c>
      <c r="B39" s="7" t="s">
        <v>70</v>
      </c>
      <c r="C39" s="1" t="s">
        <v>234</v>
      </c>
      <c r="D39" s="1" t="s">
        <v>72</v>
      </c>
      <c r="E39" s="1" t="s">
        <v>73</v>
      </c>
      <c r="F39" s="8">
        <v>1.9</v>
      </c>
      <c r="G39" s="1" t="s">
        <v>143</v>
      </c>
      <c r="H39" s="1" t="s">
        <v>112</v>
      </c>
      <c r="I39" s="1" t="s">
        <v>76</v>
      </c>
      <c r="J39" s="9">
        <v>9500</v>
      </c>
      <c r="K39" s="9">
        <v>18050</v>
      </c>
      <c r="L39" s="8">
        <v>-54.63</v>
      </c>
      <c r="M39" s="8">
        <v>4310.15</v>
      </c>
      <c r="N39" s="8">
        <v>8189.29</v>
      </c>
      <c r="O39" s="1" t="s">
        <v>77</v>
      </c>
      <c r="P39" s="1" t="s">
        <v>78</v>
      </c>
      <c r="Q39" s="1" t="s">
        <v>78</v>
      </c>
      <c r="R39" s="1" t="s">
        <v>126</v>
      </c>
      <c r="S39" s="10">
        <v>71.5</v>
      </c>
      <c r="T39" s="6">
        <v>65</v>
      </c>
      <c r="U39" s="1" t="s">
        <v>235</v>
      </c>
      <c r="V39" s="1" t="s">
        <v>82</v>
      </c>
      <c r="W39" s="1" t="s">
        <v>145</v>
      </c>
      <c r="X39" s="1" t="s">
        <v>84</v>
      </c>
      <c r="Y39" s="1" t="s">
        <v>101</v>
      </c>
      <c r="Z39" s="1" t="s">
        <v>85</v>
      </c>
      <c r="AA39" s="1" t="s">
        <v>87</v>
      </c>
      <c r="AB39" s="1" t="s">
        <v>147</v>
      </c>
      <c r="AC39" s="1" t="s">
        <v>178</v>
      </c>
      <c r="AD39" s="1" t="s">
        <v>90</v>
      </c>
      <c r="AE39" s="1" t="s">
        <v>91</v>
      </c>
      <c r="AF39" s="1" t="s">
        <v>92</v>
      </c>
      <c r="AG39" s="1" t="s">
        <v>0</v>
      </c>
      <c r="AH39" s="1" t="s">
        <v>93</v>
      </c>
      <c r="AI39" s="1" t="s">
        <v>77</v>
      </c>
      <c r="AJ39" s="8">
        <v>1.08</v>
      </c>
      <c r="AK39" s="1" t="s">
        <v>139</v>
      </c>
      <c r="AL39" s="11">
        <v>0</v>
      </c>
      <c r="AM39" s="8">
        <v>50.15</v>
      </c>
      <c r="AN39" s="11">
        <v>0</v>
      </c>
      <c r="AO39" s="8">
        <v>16.08</v>
      </c>
      <c r="AP39" s="1" t="s">
        <v>236</v>
      </c>
      <c r="AQ39" s="1" t="s">
        <v>96</v>
      </c>
      <c r="AR39" s="1" t="s">
        <v>77</v>
      </c>
      <c r="AS39" s="1" t="s">
        <v>0</v>
      </c>
      <c r="AT39" s="1" t="s">
        <v>80</v>
      </c>
      <c r="AU39" s="8">
        <v>5.43</v>
      </c>
      <c r="AV39" s="1" t="s">
        <v>77</v>
      </c>
      <c r="AW39" s="7" t="s">
        <v>97</v>
      </c>
      <c r="AX39" s="7" t="s">
        <v>68</v>
      </c>
      <c r="AY39" s="1" t="s">
        <v>225</v>
      </c>
    </row>
    <row r="40" spans="1:51" x14ac:dyDescent="0.25">
      <c r="A40" s="6">
        <v>35</v>
      </c>
      <c r="B40" s="7" t="s">
        <v>70</v>
      </c>
      <c r="C40" s="1" t="s">
        <v>237</v>
      </c>
      <c r="D40" s="1" t="s">
        <v>72</v>
      </c>
      <c r="E40" s="1" t="s">
        <v>73</v>
      </c>
      <c r="F40" s="8">
        <v>1.7</v>
      </c>
      <c r="G40" s="1" t="s">
        <v>143</v>
      </c>
      <c r="H40" s="1" t="s">
        <v>112</v>
      </c>
      <c r="I40" s="1" t="s">
        <v>76</v>
      </c>
      <c r="J40" s="9">
        <v>9500</v>
      </c>
      <c r="K40" s="9">
        <v>16150</v>
      </c>
      <c r="L40" s="8">
        <v>-53.73</v>
      </c>
      <c r="M40" s="8">
        <v>4395.65</v>
      </c>
      <c r="N40" s="8">
        <v>7472.61</v>
      </c>
      <c r="O40" s="1" t="s">
        <v>77</v>
      </c>
      <c r="P40" s="1" t="s">
        <v>78</v>
      </c>
      <c r="Q40" s="1" t="s">
        <v>78</v>
      </c>
      <c r="R40" s="1" t="s">
        <v>80</v>
      </c>
      <c r="S40" s="10">
        <v>69.2</v>
      </c>
      <c r="T40" s="6">
        <v>62</v>
      </c>
      <c r="U40" s="1" t="s">
        <v>238</v>
      </c>
      <c r="V40" s="1" t="s">
        <v>82</v>
      </c>
      <c r="W40" s="1" t="s">
        <v>83</v>
      </c>
      <c r="X40" s="1" t="s">
        <v>84</v>
      </c>
      <c r="Y40" s="1" t="s">
        <v>101</v>
      </c>
      <c r="Z40" s="1" t="s">
        <v>85</v>
      </c>
      <c r="AA40" s="1" t="s">
        <v>87</v>
      </c>
      <c r="AB40" s="1" t="s">
        <v>88</v>
      </c>
      <c r="AC40" s="1" t="s">
        <v>89</v>
      </c>
      <c r="AD40" s="1" t="s">
        <v>90</v>
      </c>
      <c r="AE40" s="1" t="s">
        <v>91</v>
      </c>
      <c r="AF40" s="1" t="s">
        <v>92</v>
      </c>
      <c r="AG40" s="1" t="s">
        <v>0</v>
      </c>
      <c r="AH40" s="1" t="s">
        <v>93</v>
      </c>
      <c r="AI40" s="1" t="s">
        <v>77</v>
      </c>
      <c r="AJ40" s="8">
        <v>1.15</v>
      </c>
      <c r="AK40" s="1" t="s">
        <v>94</v>
      </c>
      <c r="AL40" s="11">
        <v>0</v>
      </c>
      <c r="AM40" s="8">
        <v>49.67</v>
      </c>
      <c r="AN40" s="11">
        <v>0</v>
      </c>
      <c r="AO40" s="8">
        <v>15.37</v>
      </c>
      <c r="AP40" s="1" t="s">
        <v>103</v>
      </c>
      <c r="AQ40" s="1" t="s">
        <v>233</v>
      </c>
      <c r="AR40" s="1" t="s">
        <v>77</v>
      </c>
      <c r="AS40" s="1" t="s">
        <v>0</v>
      </c>
      <c r="AT40" s="1" t="s">
        <v>80</v>
      </c>
      <c r="AU40" s="8">
        <v>4.35</v>
      </c>
      <c r="AV40" s="1" t="s">
        <v>77</v>
      </c>
      <c r="AW40" s="7" t="s">
        <v>97</v>
      </c>
      <c r="AX40" s="7" t="s">
        <v>68</v>
      </c>
      <c r="AY40" s="1" t="s">
        <v>225</v>
      </c>
    </row>
    <row r="41" spans="1:51" x14ac:dyDescent="0.25">
      <c r="A41" s="6">
        <v>36</v>
      </c>
      <c r="B41" s="7" t="s">
        <v>70</v>
      </c>
      <c r="C41" s="1" t="s">
        <v>239</v>
      </c>
      <c r="D41" s="1" t="s">
        <v>72</v>
      </c>
      <c r="E41" s="1" t="s">
        <v>73</v>
      </c>
      <c r="F41" s="8">
        <v>1.7</v>
      </c>
      <c r="G41" s="1" t="s">
        <v>175</v>
      </c>
      <c r="H41" s="1" t="s">
        <v>75</v>
      </c>
      <c r="I41" s="1" t="s">
        <v>76</v>
      </c>
      <c r="J41" s="9">
        <v>10100</v>
      </c>
      <c r="K41" s="9">
        <v>17170</v>
      </c>
      <c r="L41" s="8">
        <v>-65.34</v>
      </c>
      <c r="M41" s="8">
        <v>3500.66</v>
      </c>
      <c r="N41" s="8">
        <v>5951.12</v>
      </c>
      <c r="O41" s="1" t="s">
        <v>77</v>
      </c>
      <c r="P41" s="1" t="s">
        <v>78</v>
      </c>
      <c r="Q41" s="1" t="s">
        <v>78</v>
      </c>
      <c r="R41" s="1" t="s">
        <v>80</v>
      </c>
      <c r="S41" s="10">
        <v>71.5</v>
      </c>
      <c r="T41" s="6">
        <v>64</v>
      </c>
      <c r="U41" s="1" t="s">
        <v>240</v>
      </c>
      <c r="V41" s="1" t="s">
        <v>82</v>
      </c>
      <c r="W41" s="1" t="s">
        <v>201</v>
      </c>
      <c r="X41" s="1" t="s">
        <v>210</v>
      </c>
      <c r="Y41" s="1" t="s">
        <v>146</v>
      </c>
      <c r="Z41" s="1" t="s">
        <v>107</v>
      </c>
      <c r="AA41" s="1" t="s">
        <v>87</v>
      </c>
      <c r="AB41" s="1" t="s">
        <v>147</v>
      </c>
      <c r="AC41" s="1" t="s">
        <v>178</v>
      </c>
      <c r="AD41" s="1" t="s">
        <v>90</v>
      </c>
      <c r="AE41" s="1" t="s">
        <v>148</v>
      </c>
      <c r="AF41" s="1" t="s">
        <v>92</v>
      </c>
      <c r="AG41" s="1" t="s">
        <v>0</v>
      </c>
      <c r="AH41" s="1" t="s">
        <v>93</v>
      </c>
      <c r="AI41" s="1" t="s">
        <v>77</v>
      </c>
      <c r="AJ41" s="8">
        <v>1</v>
      </c>
      <c r="AK41" s="1" t="s">
        <v>121</v>
      </c>
      <c r="AL41" s="11">
        <v>0</v>
      </c>
      <c r="AM41" s="8">
        <v>50.34</v>
      </c>
      <c r="AN41" s="11">
        <v>0</v>
      </c>
      <c r="AO41" s="8">
        <v>15.85</v>
      </c>
      <c r="AP41" s="1" t="s">
        <v>241</v>
      </c>
      <c r="AQ41" s="1" t="s">
        <v>110</v>
      </c>
      <c r="AR41" s="1" t="s">
        <v>77</v>
      </c>
      <c r="AS41" s="1" t="s">
        <v>0</v>
      </c>
      <c r="AT41" s="1" t="s">
        <v>80</v>
      </c>
      <c r="AU41" s="8">
        <v>5.32</v>
      </c>
      <c r="AV41" s="1" t="s">
        <v>77</v>
      </c>
      <c r="AW41" s="7" t="s">
        <v>97</v>
      </c>
      <c r="AX41" s="7" t="s">
        <v>68</v>
      </c>
      <c r="AY41" s="1" t="s">
        <v>225</v>
      </c>
    </row>
    <row r="42" spans="1:51" x14ac:dyDescent="0.25">
      <c r="A42" s="6">
        <v>37</v>
      </c>
      <c r="B42" s="7" t="s">
        <v>70</v>
      </c>
      <c r="C42" s="1" t="s">
        <v>242</v>
      </c>
      <c r="D42" s="1" t="s">
        <v>72</v>
      </c>
      <c r="E42" s="1" t="s">
        <v>73</v>
      </c>
      <c r="F42" s="8">
        <v>1.7</v>
      </c>
      <c r="G42" s="1" t="s">
        <v>175</v>
      </c>
      <c r="H42" s="1" t="s">
        <v>75</v>
      </c>
      <c r="I42" s="1" t="s">
        <v>76</v>
      </c>
      <c r="J42" s="9">
        <v>10100</v>
      </c>
      <c r="K42" s="9">
        <v>17170</v>
      </c>
      <c r="L42" s="8">
        <v>-62.06</v>
      </c>
      <c r="M42" s="8">
        <v>3831.9399999999996</v>
      </c>
      <c r="N42" s="8">
        <v>6514.3</v>
      </c>
      <c r="O42" s="1" t="s">
        <v>77</v>
      </c>
      <c r="P42" s="1" t="s">
        <v>78</v>
      </c>
      <c r="Q42" s="1" t="s">
        <v>78</v>
      </c>
      <c r="R42" s="1" t="s">
        <v>80</v>
      </c>
      <c r="S42" s="10">
        <v>71.7</v>
      </c>
      <c r="T42" s="6">
        <v>64</v>
      </c>
      <c r="U42" s="1" t="s">
        <v>243</v>
      </c>
      <c r="V42" s="1" t="s">
        <v>82</v>
      </c>
      <c r="W42" s="1" t="s">
        <v>145</v>
      </c>
      <c r="X42" s="1" t="s">
        <v>84</v>
      </c>
      <c r="Y42" s="1" t="s">
        <v>85</v>
      </c>
      <c r="Z42" s="1" t="s">
        <v>107</v>
      </c>
      <c r="AA42" s="1" t="s">
        <v>87</v>
      </c>
      <c r="AB42" s="1" t="s">
        <v>88</v>
      </c>
      <c r="AC42" s="1" t="s">
        <v>89</v>
      </c>
      <c r="AD42" s="1" t="s">
        <v>90</v>
      </c>
      <c r="AE42" s="1" t="s">
        <v>148</v>
      </c>
      <c r="AF42" s="1" t="s">
        <v>92</v>
      </c>
      <c r="AG42" s="1" t="s">
        <v>0</v>
      </c>
      <c r="AH42" s="1" t="s">
        <v>93</v>
      </c>
      <c r="AI42" s="1" t="s">
        <v>77</v>
      </c>
      <c r="AJ42" s="8">
        <v>1.03</v>
      </c>
      <c r="AK42" s="1" t="s">
        <v>102</v>
      </c>
      <c r="AL42" s="11">
        <v>0</v>
      </c>
      <c r="AM42" s="8">
        <v>51.49</v>
      </c>
      <c r="AN42" s="11">
        <v>0</v>
      </c>
      <c r="AO42" s="8">
        <v>15.89</v>
      </c>
      <c r="AP42" s="1" t="s">
        <v>244</v>
      </c>
      <c r="AQ42" s="1" t="s">
        <v>245</v>
      </c>
      <c r="AR42" s="1" t="s">
        <v>77</v>
      </c>
      <c r="AS42" s="1" t="s">
        <v>0</v>
      </c>
      <c r="AT42" s="1" t="s">
        <v>80</v>
      </c>
      <c r="AU42" s="8">
        <v>4.27</v>
      </c>
      <c r="AV42" s="1" t="s">
        <v>77</v>
      </c>
      <c r="AW42" s="7" t="s">
        <v>97</v>
      </c>
      <c r="AX42" s="7" t="s">
        <v>68</v>
      </c>
      <c r="AY42" s="1" t="s">
        <v>225</v>
      </c>
    </row>
    <row r="43" spans="1:51" x14ac:dyDescent="0.25">
      <c r="A43" s="6">
        <v>38</v>
      </c>
      <c r="B43" s="7" t="s">
        <v>70</v>
      </c>
      <c r="C43" s="1" t="s">
        <v>246</v>
      </c>
      <c r="D43" s="1" t="s">
        <v>72</v>
      </c>
      <c r="E43" s="1" t="s">
        <v>73</v>
      </c>
      <c r="F43" s="8">
        <v>1.7</v>
      </c>
      <c r="G43" s="1" t="s">
        <v>194</v>
      </c>
      <c r="H43" s="1" t="s">
        <v>75</v>
      </c>
      <c r="I43" s="1" t="s">
        <v>76</v>
      </c>
      <c r="J43" s="9">
        <v>8600</v>
      </c>
      <c r="K43" s="9">
        <v>14620</v>
      </c>
      <c r="L43" s="8">
        <v>-73.05</v>
      </c>
      <c r="M43" s="8">
        <v>2317.7</v>
      </c>
      <c r="N43" s="8">
        <v>3940.09</v>
      </c>
      <c r="O43" s="1" t="s">
        <v>77</v>
      </c>
      <c r="P43" s="1" t="s">
        <v>78</v>
      </c>
      <c r="Q43" s="1" t="s">
        <v>78</v>
      </c>
      <c r="R43" s="1" t="s">
        <v>113</v>
      </c>
      <c r="S43" s="10">
        <v>69.8</v>
      </c>
      <c r="T43" s="6">
        <v>61</v>
      </c>
      <c r="U43" s="1" t="s">
        <v>247</v>
      </c>
      <c r="V43" s="1" t="s">
        <v>82</v>
      </c>
      <c r="W43" s="1" t="s">
        <v>85</v>
      </c>
      <c r="X43" s="1" t="s">
        <v>210</v>
      </c>
      <c r="Y43" s="1" t="s">
        <v>101</v>
      </c>
      <c r="Z43" s="1" t="s">
        <v>107</v>
      </c>
      <c r="AA43" s="1" t="s">
        <v>87</v>
      </c>
      <c r="AB43" s="1" t="s">
        <v>147</v>
      </c>
      <c r="AC43" s="1" t="s">
        <v>85</v>
      </c>
      <c r="AD43" s="1" t="s">
        <v>90</v>
      </c>
      <c r="AE43" s="1" t="s">
        <v>148</v>
      </c>
      <c r="AF43" s="1" t="s">
        <v>92</v>
      </c>
      <c r="AG43" s="1" t="s">
        <v>248</v>
      </c>
      <c r="AH43" s="1" t="s">
        <v>93</v>
      </c>
      <c r="AI43" s="1" t="s">
        <v>77</v>
      </c>
      <c r="AJ43" s="8">
        <v>1.05</v>
      </c>
      <c r="AK43" s="1" t="s">
        <v>102</v>
      </c>
      <c r="AL43" s="11">
        <v>0</v>
      </c>
      <c r="AM43" s="8">
        <v>50.72</v>
      </c>
      <c r="AN43" s="11">
        <v>0</v>
      </c>
      <c r="AO43" s="8">
        <v>14.27</v>
      </c>
      <c r="AP43" s="1" t="s">
        <v>249</v>
      </c>
      <c r="AQ43" s="1" t="s">
        <v>77</v>
      </c>
      <c r="AR43" s="1" t="s">
        <v>77</v>
      </c>
      <c r="AS43" s="1" t="s">
        <v>117</v>
      </c>
      <c r="AT43" s="1" t="s">
        <v>80</v>
      </c>
      <c r="AU43" s="8">
        <v>4.69</v>
      </c>
      <c r="AV43" s="1" t="s">
        <v>77</v>
      </c>
      <c r="AW43" s="7" t="s">
        <v>97</v>
      </c>
      <c r="AX43" s="7" t="s">
        <v>68</v>
      </c>
      <c r="AY43" s="1" t="s">
        <v>225</v>
      </c>
    </row>
    <row r="44" spans="1:51" x14ac:dyDescent="0.25">
      <c r="A44" s="6">
        <v>39</v>
      </c>
      <c r="B44" s="7" t="s">
        <v>70</v>
      </c>
      <c r="C44" s="1" t="s">
        <v>250</v>
      </c>
      <c r="D44" s="1" t="s">
        <v>72</v>
      </c>
      <c r="E44" s="1" t="s">
        <v>73</v>
      </c>
      <c r="F44" s="8">
        <v>1.7</v>
      </c>
      <c r="G44" s="1" t="s">
        <v>194</v>
      </c>
      <c r="H44" s="1" t="s">
        <v>75</v>
      </c>
      <c r="I44" s="1" t="s">
        <v>76</v>
      </c>
      <c r="J44" s="9">
        <v>8600</v>
      </c>
      <c r="K44" s="9">
        <v>14620</v>
      </c>
      <c r="L44" s="8">
        <v>-65.18</v>
      </c>
      <c r="M44" s="8">
        <v>2994.5200000000004</v>
      </c>
      <c r="N44" s="8">
        <v>5090.68</v>
      </c>
      <c r="O44" s="1" t="s">
        <v>77</v>
      </c>
      <c r="P44" s="1" t="s">
        <v>78</v>
      </c>
      <c r="Q44" s="1" t="s">
        <v>78</v>
      </c>
      <c r="R44" s="1" t="s">
        <v>126</v>
      </c>
      <c r="S44" s="10">
        <v>69.7</v>
      </c>
      <c r="T44" s="6">
        <v>62</v>
      </c>
      <c r="U44" s="1" t="s">
        <v>251</v>
      </c>
      <c r="V44" s="1" t="s">
        <v>82</v>
      </c>
      <c r="W44" s="1" t="s">
        <v>145</v>
      </c>
      <c r="X44" s="1" t="s">
        <v>210</v>
      </c>
      <c r="Y44" s="1" t="s">
        <v>146</v>
      </c>
      <c r="Z44" s="1" t="s">
        <v>218</v>
      </c>
      <c r="AA44" s="1" t="s">
        <v>87</v>
      </c>
      <c r="AB44" s="1" t="s">
        <v>177</v>
      </c>
      <c r="AC44" s="1" t="s">
        <v>178</v>
      </c>
      <c r="AD44" s="1" t="s">
        <v>90</v>
      </c>
      <c r="AE44" s="1" t="s">
        <v>197</v>
      </c>
      <c r="AF44" s="1" t="s">
        <v>92</v>
      </c>
      <c r="AG44" s="1" t="s">
        <v>0</v>
      </c>
      <c r="AH44" s="1" t="s">
        <v>93</v>
      </c>
      <c r="AI44" s="1" t="s">
        <v>77</v>
      </c>
      <c r="AJ44" s="8">
        <v>1.09</v>
      </c>
      <c r="AK44" s="1" t="s">
        <v>102</v>
      </c>
      <c r="AL44" s="11">
        <v>0</v>
      </c>
      <c r="AM44" s="8">
        <v>49.76</v>
      </c>
      <c r="AN44" s="11">
        <v>0</v>
      </c>
      <c r="AO44" s="8">
        <v>15.41</v>
      </c>
      <c r="AP44" s="1" t="s">
        <v>252</v>
      </c>
      <c r="AQ44" s="1" t="s">
        <v>253</v>
      </c>
      <c r="AR44" s="1" t="s">
        <v>77</v>
      </c>
      <c r="AS44" s="1" t="s">
        <v>0</v>
      </c>
      <c r="AT44" s="1" t="s">
        <v>80</v>
      </c>
      <c r="AU44" s="8">
        <v>4.59</v>
      </c>
      <c r="AV44" s="1" t="s">
        <v>77</v>
      </c>
      <c r="AW44" s="7" t="s">
        <v>97</v>
      </c>
      <c r="AX44" s="7" t="s">
        <v>68</v>
      </c>
      <c r="AY44" s="1" t="s">
        <v>225</v>
      </c>
    </row>
    <row r="45" spans="1:51" x14ac:dyDescent="0.25">
      <c r="A45" s="6">
        <v>40</v>
      </c>
      <c r="B45" s="7" t="s">
        <v>70</v>
      </c>
      <c r="C45" s="1" t="s">
        <v>254</v>
      </c>
      <c r="D45" s="1" t="s">
        <v>72</v>
      </c>
      <c r="E45" s="1" t="s">
        <v>73</v>
      </c>
      <c r="F45" s="8">
        <v>1.7</v>
      </c>
      <c r="G45" s="1" t="s">
        <v>199</v>
      </c>
      <c r="H45" s="1" t="s">
        <v>75</v>
      </c>
      <c r="I45" s="1" t="s">
        <v>76</v>
      </c>
      <c r="J45" s="9">
        <v>7000</v>
      </c>
      <c r="K45" s="9">
        <v>11900</v>
      </c>
      <c r="L45" s="8">
        <v>-71.84</v>
      </c>
      <c r="M45" s="8">
        <v>1971.1999999999998</v>
      </c>
      <c r="N45" s="8">
        <v>3351.04</v>
      </c>
      <c r="O45" s="1" t="s">
        <v>77</v>
      </c>
      <c r="P45" s="1" t="s">
        <v>78</v>
      </c>
      <c r="Q45" s="1" t="s">
        <v>78</v>
      </c>
      <c r="R45" s="1" t="s">
        <v>126</v>
      </c>
      <c r="S45" s="10">
        <v>67.6</v>
      </c>
      <c r="T45" s="6">
        <v>61</v>
      </c>
      <c r="U45" s="1" t="s">
        <v>255</v>
      </c>
      <c r="V45" s="1" t="s">
        <v>82</v>
      </c>
      <c r="W45" s="1" t="s">
        <v>201</v>
      </c>
      <c r="X45" s="1" t="s">
        <v>210</v>
      </c>
      <c r="Y45" s="1" t="s">
        <v>196</v>
      </c>
      <c r="Z45" s="1" t="s">
        <v>218</v>
      </c>
      <c r="AA45" s="1" t="s">
        <v>87</v>
      </c>
      <c r="AB45" s="1" t="s">
        <v>147</v>
      </c>
      <c r="AC45" s="1" t="s">
        <v>89</v>
      </c>
      <c r="AD45" s="1" t="s">
        <v>90</v>
      </c>
      <c r="AE45" s="1" t="s">
        <v>197</v>
      </c>
      <c r="AF45" s="1" t="s">
        <v>92</v>
      </c>
      <c r="AG45" s="1" t="s">
        <v>0</v>
      </c>
      <c r="AH45" s="1" t="s">
        <v>93</v>
      </c>
      <c r="AI45" s="1" t="s">
        <v>164</v>
      </c>
      <c r="AJ45" s="8">
        <v>1.15</v>
      </c>
      <c r="AK45" s="1" t="s">
        <v>128</v>
      </c>
      <c r="AL45" s="11">
        <v>0</v>
      </c>
      <c r="AM45" s="8">
        <v>48.26</v>
      </c>
      <c r="AN45" s="11">
        <v>0</v>
      </c>
      <c r="AO45" s="8">
        <v>15.02</v>
      </c>
      <c r="AP45" s="1" t="s">
        <v>256</v>
      </c>
      <c r="AQ45" s="1" t="s">
        <v>253</v>
      </c>
      <c r="AR45" s="1" t="s">
        <v>77</v>
      </c>
      <c r="AS45" s="1" t="s">
        <v>0</v>
      </c>
      <c r="AT45" s="1" t="s">
        <v>80</v>
      </c>
      <c r="AU45" s="8">
        <v>4.39</v>
      </c>
      <c r="AV45" s="1" t="s">
        <v>77</v>
      </c>
      <c r="AW45" s="7" t="s">
        <v>97</v>
      </c>
      <c r="AX45" s="7" t="s">
        <v>68</v>
      </c>
      <c r="AY45" s="1" t="s">
        <v>225</v>
      </c>
    </row>
    <row r="46" spans="1:51" x14ac:dyDescent="0.25">
      <c r="A46" s="6">
        <v>41</v>
      </c>
      <c r="B46" s="7" t="s">
        <v>70</v>
      </c>
      <c r="C46" s="1" t="s">
        <v>257</v>
      </c>
      <c r="D46" s="1" t="s">
        <v>72</v>
      </c>
      <c r="E46" s="1" t="s">
        <v>73</v>
      </c>
      <c r="F46" s="8">
        <v>1.79</v>
      </c>
      <c r="G46" s="1" t="s">
        <v>199</v>
      </c>
      <c r="H46" s="1" t="s">
        <v>75</v>
      </c>
      <c r="I46" s="1" t="s">
        <v>76</v>
      </c>
      <c r="J46" s="9">
        <v>7000</v>
      </c>
      <c r="K46" s="9">
        <v>12530</v>
      </c>
      <c r="L46" s="8">
        <v>-70.37</v>
      </c>
      <c r="M46" s="8">
        <v>2074.1000000000004</v>
      </c>
      <c r="N46" s="8">
        <v>3712.64</v>
      </c>
      <c r="O46" s="1" t="s">
        <v>77</v>
      </c>
      <c r="P46" s="1" t="s">
        <v>78</v>
      </c>
      <c r="Q46" s="1" t="s">
        <v>78</v>
      </c>
      <c r="R46" s="1" t="s">
        <v>113</v>
      </c>
      <c r="S46" s="10">
        <v>69.6</v>
      </c>
      <c r="T46" s="6">
        <v>62</v>
      </c>
      <c r="U46" s="1" t="s">
        <v>258</v>
      </c>
      <c r="V46" s="1" t="s">
        <v>82</v>
      </c>
      <c r="W46" s="1" t="s">
        <v>201</v>
      </c>
      <c r="X46" s="1" t="s">
        <v>84</v>
      </c>
      <c r="Y46" s="1" t="s">
        <v>196</v>
      </c>
      <c r="Z46" s="1" t="s">
        <v>85</v>
      </c>
      <c r="AA46" s="1" t="s">
        <v>87</v>
      </c>
      <c r="AB46" s="1" t="s">
        <v>88</v>
      </c>
      <c r="AC46" s="1" t="s">
        <v>89</v>
      </c>
      <c r="AD46" s="1" t="s">
        <v>90</v>
      </c>
      <c r="AE46" s="1" t="s">
        <v>197</v>
      </c>
      <c r="AF46" s="1" t="s">
        <v>92</v>
      </c>
      <c r="AG46" s="1" t="s">
        <v>0</v>
      </c>
      <c r="AH46" s="1" t="s">
        <v>93</v>
      </c>
      <c r="AI46" s="1" t="s">
        <v>77</v>
      </c>
      <c r="AJ46" s="8">
        <v>1.03</v>
      </c>
      <c r="AK46" s="1" t="s">
        <v>94</v>
      </c>
      <c r="AL46" s="11">
        <v>0</v>
      </c>
      <c r="AM46" s="8">
        <v>49.9</v>
      </c>
      <c r="AN46" s="11">
        <v>0</v>
      </c>
      <c r="AO46" s="8">
        <v>15.03</v>
      </c>
      <c r="AP46" s="1" t="s">
        <v>259</v>
      </c>
      <c r="AQ46" s="1" t="s">
        <v>96</v>
      </c>
      <c r="AR46" s="1" t="s">
        <v>77</v>
      </c>
      <c r="AS46" s="1" t="s">
        <v>117</v>
      </c>
      <c r="AT46" s="1" t="s">
        <v>80</v>
      </c>
      <c r="AU46" s="8">
        <v>4.78</v>
      </c>
      <c r="AV46" s="1" t="s">
        <v>77</v>
      </c>
      <c r="AW46" s="7" t="s">
        <v>97</v>
      </c>
      <c r="AX46" s="7" t="s">
        <v>68</v>
      </c>
      <c r="AY46" s="1" t="s">
        <v>225</v>
      </c>
    </row>
    <row r="47" spans="1:51" x14ac:dyDescent="0.25">
      <c r="A47" s="6">
        <v>42</v>
      </c>
      <c r="B47" s="7" t="s">
        <v>70</v>
      </c>
      <c r="C47" s="1" t="s">
        <v>260</v>
      </c>
      <c r="D47" s="1" t="s">
        <v>72</v>
      </c>
      <c r="E47" s="1" t="s">
        <v>73</v>
      </c>
      <c r="F47" s="8">
        <v>1.7</v>
      </c>
      <c r="G47" s="1" t="s">
        <v>199</v>
      </c>
      <c r="H47" s="1" t="s">
        <v>75</v>
      </c>
      <c r="I47" s="1" t="s">
        <v>76</v>
      </c>
      <c r="J47" s="9">
        <v>7000</v>
      </c>
      <c r="K47" s="9">
        <v>11900</v>
      </c>
      <c r="L47" s="8">
        <v>-66.47</v>
      </c>
      <c r="M47" s="8">
        <v>2347.1000000000004</v>
      </c>
      <c r="N47" s="8">
        <v>3990.07</v>
      </c>
      <c r="O47" s="1" t="s">
        <v>77</v>
      </c>
      <c r="P47" s="1" t="s">
        <v>79</v>
      </c>
      <c r="Q47" s="1" t="s">
        <v>79</v>
      </c>
      <c r="R47" s="1" t="s">
        <v>80</v>
      </c>
      <c r="S47" s="10">
        <v>71.1</v>
      </c>
      <c r="T47" s="6">
        <v>65</v>
      </c>
      <c r="U47" s="1" t="s">
        <v>261</v>
      </c>
      <c r="V47" s="1" t="s">
        <v>82</v>
      </c>
      <c r="W47" s="1" t="s">
        <v>201</v>
      </c>
      <c r="X47" s="1" t="s">
        <v>84</v>
      </c>
      <c r="Y47" s="1" t="s">
        <v>196</v>
      </c>
      <c r="Z47" s="1" t="s">
        <v>107</v>
      </c>
      <c r="AA47" s="1" t="s">
        <v>87</v>
      </c>
      <c r="AB47" s="1" t="s">
        <v>147</v>
      </c>
      <c r="AC47" s="1" t="s">
        <v>89</v>
      </c>
      <c r="AD47" s="1" t="s">
        <v>90</v>
      </c>
      <c r="AE47" s="1" t="s">
        <v>197</v>
      </c>
      <c r="AF47" s="1" t="s">
        <v>92</v>
      </c>
      <c r="AG47" s="1" t="s">
        <v>0</v>
      </c>
      <c r="AH47" s="1" t="s">
        <v>93</v>
      </c>
      <c r="AI47" s="1" t="s">
        <v>164</v>
      </c>
      <c r="AJ47" s="8">
        <v>1.19</v>
      </c>
      <c r="AK47" s="1" t="s">
        <v>139</v>
      </c>
      <c r="AL47" s="11">
        <v>0</v>
      </c>
      <c r="AM47" s="8">
        <v>49.64</v>
      </c>
      <c r="AN47" s="11">
        <v>0</v>
      </c>
      <c r="AO47" s="8">
        <v>15.78</v>
      </c>
      <c r="AP47" s="1" t="s">
        <v>262</v>
      </c>
      <c r="AQ47" s="1" t="s">
        <v>221</v>
      </c>
      <c r="AR47" s="1" t="s">
        <v>77</v>
      </c>
      <c r="AS47" s="1" t="s">
        <v>0</v>
      </c>
      <c r="AT47" s="1" t="s">
        <v>80</v>
      </c>
      <c r="AU47" s="8">
        <v>5.65</v>
      </c>
      <c r="AV47" s="1" t="s">
        <v>77</v>
      </c>
      <c r="AW47" s="7" t="s">
        <v>97</v>
      </c>
      <c r="AX47" s="7" t="s">
        <v>68</v>
      </c>
      <c r="AY47" s="1" t="s">
        <v>225</v>
      </c>
    </row>
    <row r="48" spans="1:51" x14ac:dyDescent="0.25">
      <c r="A48" s="6">
        <v>43</v>
      </c>
      <c r="B48" s="7" t="s">
        <v>70</v>
      </c>
      <c r="C48" s="1" t="s">
        <v>263</v>
      </c>
      <c r="D48" s="1" t="s">
        <v>72</v>
      </c>
      <c r="E48" s="1" t="s">
        <v>73</v>
      </c>
      <c r="F48" s="8">
        <v>1.9</v>
      </c>
      <c r="G48" s="1" t="s">
        <v>199</v>
      </c>
      <c r="H48" s="1" t="s">
        <v>75</v>
      </c>
      <c r="I48" s="1" t="s">
        <v>76</v>
      </c>
      <c r="J48" s="9">
        <v>7000</v>
      </c>
      <c r="K48" s="9">
        <v>13300</v>
      </c>
      <c r="L48" s="8">
        <v>-48.68</v>
      </c>
      <c r="M48" s="8">
        <v>3592.4</v>
      </c>
      <c r="N48" s="8">
        <v>6825.56</v>
      </c>
      <c r="O48" s="1" t="s">
        <v>77</v>
      </c>
      <c r="P48" s="1" t="s">
        <v>78</v>
      </c>
      <c r="Q48" s="1" t="s">
        <v>78</v>
      </c>
      <c r="R48" s="1" t="s">
        <v>80</v>
      </c>
      <c r="S48" s="10">
        <v>71.7</v>
      </c>
      <c r="T48" s="6">
        <v>65</v>
      </c>
      <c r="U48" s="1" t="s">
        <v>264</v>
      </c>
      <c r="V48" s="1" t="s">
        <v>82</v>
      </c>
      <c r="W48" s="1" t="s">
        <v>83</v>
      </c>
      <c r="X48" s="1" t="s">
        <v>84</v>
      </c>
      <c r="Y48" s="1" t="s">
        <v>196</v>
      </c>
      <c r="Z48" s="1" t="s">
        <v>218</v>
      </c>
      <c r="AA48" s="1" t="s">
        <v>87</v>
      </c>
      <c r="AB48" s="1" t="s">
        <v>147</v>
      </c>
      <c r="AC48" s="1" t="s">
        <v>178</v>
      </c>
      <c r="AD48" s="1" t="s">
        <v>90</v>
      </c>
      <c r="AE48" s="1" t="s">
        <v>197</v>
      </c>
      <c r="AF48" s="1" t="s">
        <v>92</v>
      </c>
      <c r="AG48" s="1" t="s">
        <v>0</v>
      </c>
      <c r="AH48" s="1" t="s">
        <v>93</v>
      </c>
      <c r="AI48" s="1" t="s">
        <v>77</v>
      </c>
      <c r="AJ48" s="8">
        <v>1.09</v>
      </c>
      <c r="AK48" s="1" t="s">
        <v>165</v>
      </c>
      <c r="AL48" s="11">
        <v>0</v>
      </c>
      <c r="AM48" s="8">
        <v>50.68</v>
      </c>
      <c r="AN48" s="11">
        <v>0</v>
      </c>
      <c r="AO48" s="8">
        <v>15.7</v>
      </c>
      <c r="AP48" s="1" t="s">
        <v>265</v>
      </c>
      <c r="AQ48" s="1" t="s">
        <v>110</v>
      </c>
      <c r="AR48" s="1" t="s">
        <v>77</v>
      </c>
      <c r="AS48" s="1" t="s">
        <v>0</v>
      </c>
      <c r="AT48" s="1" t="s">
        <v>80</v>
      </c>
      <c r="AU48" s="8">
        <v>5.35</v>
      </c>
      <c r="AV48" s="1" t="s">
        <v>77</v>
      </c>
      <c r="AW48" s="7" t="s">
        <v>97</v>
      </c>
      <c r="AX48" s="7" t="s">
        <v>68</v>
      </c>
      <c r="AY48" s="1" t="s">
        <v>225</v>
      </c>
    </row>
    <row r="49" spans="1:51" x14ac:dyDescent="0.25">
      <c r="A49" s="6">
        <v>44</v>
      </c>
      <c r="B49" s="7" t="s">
        <v>70</v>
      </c>
      <c r="C49" s="1" t="s">
        <v>266</v>
      </c>
      <c r="D49" s="1" t="s">
        <v>72</v>
      </c>
      <c r="E49" s="1" t="s">
        <v>73</v>
      </c>
      <c r="F49" s="8">
        <v>1.7</v>
      </c>
      <c r="G49" s="1" t="s">
        <v>199</v>
      </c>
      <c r="H49" s="1" t="s">
        <v>112</v>
      </c>
      <c r="I49" s="1" t="s">
        <v>76</v>
      </c>
      <c r="J49" s="9">
        <v>6600</v>
      </c>
      <c r="K49" s="9">
        <v>11220</v>
      </c>
      <c r="L49" s="8">
        <v>-65.78</v>
      </c>
      <c r="M49" s="8">
        <v>2258.5200000000004</v>
      </c>
      <c r="N49" s="8">
        <v>3839.48</v>
      </c>
      <c r="O49" s="1" t="s">
        <v>77</v>
      </c>
      <c r="P49" s="1" t="s">
        <v>78</v>
      </c>
      <c r="Q49" s="1" t="s">
        <v>78</v>
      </c>
      <c r="R49" s="1" t="s">
        <v>126</v>
      </c>
      <c r="S49" s="10">
        <v>69.6</v>
      </c>
      <c r="T49" s="6">
        <v>62</v>
      </c>
      <c r="U49" s="1" t="s">
        <v>267</v>
      </c>
      <c r="V49" s="1" t="s">
        <v>82</v>
      </c>
      <c r="W49" s="1" t="s">
        <v>201</v>
      </c>
      <c r="X49" s="1" t="s">
        <v>84</v>
      </c>
      <c r="Y49" s="1" t="s">
        <v>196</v>
      </c>
      <c r="Z49" s="1" t="s">
        <v>107</v>
      </c>
      <c r="AA49" s="1" t="s">
        <v>87</v>
      </c>
      <c r="AB49" s="1" t="s">
        <v>147</v>
      </c>
      <c r="AC49" s="1" t="s">
        <v>178</v>
      </c>
      <c r="AD49" s="1" t="s">
        <v>90</v>
      </c>
      <c r="AE49" s="1" t="s">
        <v>197</v>
      </c>
      <c r="AF49" s="1" t="s">
        <v>92</v>
      </c>
      <c r="AG49" s="1" t="s">
        <v>0</v>
      </c>
      <c r="AH49" s="1" t="s">
        <v>93</v>
      </c>
      <c r="AI49" s="1" t="s">
        <v>164</v>
      </c>
      <c r="AJ49" s="8">
        <v>1.1</v>
      </c>
      <c r="AK49" s="1" t="s">
        <v>108</v>
      </c>
      <c r="AL49" s="11">
        <v>0</v>
      </c>
      <c r="AM49" s="8">
        <v>49.42</v>
      </c>
      <c r="AN49" s="11">
        <v>0</v>
      </c>
      <c r="AO49" s="8">
        <v>15.48</v>
      </c>
      <c r="AP49" s="1" t="s">
        <v>268</v>
      </c>
      <c r="AQ49" s="1" t="s">
        <v>203</v>
      </c>
      <c r="AR49" s="1" t="s">
        <v>77</v>
      </c>
      <c r="AS49" s="1" t="s">
        <v>0</v>
      </c>
      <c r="AT49" s="1" t="s">
        <v>80</v>
      </c>
      <c r="AU49" s="8">
        <v>4.74</v>
      </c>
      <c r="AV49" s="1" t="s">
        <v>77</v>
      </c>
      <c r="AW49" s="7" t="s">
        <v>97</v>
      </c>
      <c r="AX49" s="7" t="s">
        <v>68</v>
      </c>
      <c r="AY49" s="1" t="s">
        <v>225</v>
      </c>
    </row>
    <row r="50" spans="1:51" x14ac:dyDescent="0.25">
      <c r="A50" s="6">
        <v>45</v>
      </c>
      <c r="B50" s="7" t="s">
        <v>70</v>
      </c>
      <c r="C50" s="1" t="s">
        <v>269</v>
      </c>
      <c r="D50" s="1" t="s">
        <v>72</v>
      </c>
      <c r="E50" s="1" t="s">
        <v>73</v>
      </c>
      <c r="F50" s="8">
        <v>1.7</v>
      </c>
      <c r="G50" s="1" t="s">
        <v>199</v>
      </c>
      <c r="H50" s="1" t="s">
        <v>112</v>
      </c>
      <c r="I50" s="1" t="s">
        <v>76</v>
      </c>
      <c r="J50" s="9">
        <v>6600</v>
      </c>
      <c r="K50" s="9">
        <v>11220</v>
      </c>
      <c r="L50" s="8">
        <v>-64.79</v>
      </c>
      <c r="M50" s="8">
        <v>2323.8599999999997</v>
      </c>
      <c r="N50" s="8">
        <v>3950.56</v>
      </c>
      <c r="O50" s="1" t="s">
        <v>77</v>
      </c>
      <c r="P50" s="1" t="s">
        <v>78</v>
      </c>
      <c r="Q50" s="1" t="s">
        <v>79</v>
      </c>
      <c r="R50" s="1" t="s">
        <v>80</v>
      </c>
      <c r="S50" s="10">
        <v>69.5</v>
      </c>
      <c r="T50" s="6">
        <v>63</v>
      </c>
      <c r="U50" s="1" t="s">
        <v>270</v>
      </c>
      <c r="V50" s="1" t="s">
        <v>82</v>
      </c>
      <c r="W50" s="1" t="s">
        <v>201</v>
      </c>
      <c r="X50" s="1" t="s">
        <v>84</v>
      </c>
      <c r="Y50" s="1" t="s">
        <v>146</v>
      </c>
      <c r="Z50" s="1" t="s">
        <v>107</v>
      </c>
      <c r="AA50" s="1" t="s">
        <v>87</v>
      </c>
      <c r="AB50" s="1" t="s">
        <v>177</v>
      </c>
      <c r="AC50" s="1" t="s">
        <v>178</v>
      </c>
      <c r="AD50" s="1" t="s">
        <v>90</v>
      </c>
      <c r="AE50" s="1" t="s">
        <v>148</v>
      </c>
      <c r="AF50" s="1" t="s">
        <v>92</v>
      </c>
      <c r="AG50" s="1" t="s">
        <v>0</v>
      </c>
      <c r="AH50" s="1" t="s">
        <v>93</v>
      </c>
      <c r="AI50" s="1" t="s">
        <v>77</v>
      </c>
      <c r="AJ50" s="8">
        <v>1.02</v>
      </c>
      <c r="AK50" s="1" t="s">
        <v>108</v>
      </c>
      <c r="AL50" s="11">
        <v>0</v>
      </c>
      <c r="AM50" s="8">
        <v>50.54</v>
      </c>
      <c r="AN50" s="11">
        <v>0</v>
      </c>
      <c r="AO50" s="8">
        <v>13.89</v>
      </c>
      <c r="AP50" s="1" t="s">
        <v>271</v>
      </c>
      <c r="AQ50" s="1" t="s">
        <v>272</v>
      </c>
      <c r="AR50" s="1" t="s">
        <v>77</v>
      </c>
      <c r="AS50" s="1" t="s">
        <v>0</v>
      </c>
      <c r="AT50" s="1" t="s">
        <v>80</v>
      </c>
      <c r="AU50" s="8">
        <v>5.01</v>
      </c>
      <c r="AV50" s="1" t="s">
        <v>77</v>
      </c>
      <c r="AW50" s="7" t="s">
        <v>97</v>
      </c>
      <c r="AX50" s="7" t="s">
        <v>68</v>
      </c>
      <c r="AY50" s="1" t="s">
        <v>225</v>
      </c>
    </row>
    <row r="51" spans="1:51" x14ac:dyDescent="0.25">
      <c r="A51" s="6">
        <v>46</v>
      </c>
      <c r="B51" s="7" t="s">
        <v>70</v>
      </c>
      <c r="C51" s="1" t="s">
        <v>273</v>
      </c>
      <c r="D51" s="1" t="s">
        <v>72</v>
      </c>
      <c r="E51" s="1" t="s">
        <v>73</v>
      </c>
      <c r="F51" s="8">
        <v>1.73</v>
      </c>
      <c r="G51" s="1" t="s">
        <v>199</v>
      </c>
      <c r="H51" s="1" t="s">
        <v>112</v>
      </c>
      <c r="I51" s="1" t="s">
        <v>76</v>
      </c>
      <c r="J51" s="9">
        <v>6600</v>
      </c>
      <c r="K51" s="9">
        <v>11418</v>
      </c>
      <c r="L51" s="8">
        <v>-64.46</v>
      </c>
      <c r="M51" s="8">
        <v>2345.6400000000003</v>
      </c>
      <c r="N51" s="8">
        <v>4057.96</v>
      </c>
      <c r="O51" s="1" t="s">
        <v>77</v>
      </c>
      <c r="P51" s="1" t="s">
        <v>78</v>
      </c>
      <c r="Q51" s="1" t="s">
        <v>78</v>
      </c>
      <c r="R51" s="1" t="s">
        <v>126</v>
      </c>
      <c r="S51" s="10">
        <v>67.8</v>
      </c>
      <c r="T51" s="6">
        <v>62</v>
      </c>
      <c r="U51" s="1" t="s">
        <v>274</v>
      </c>
      <c r="V51" s="1" t="s">
        <v>82</v>
      </c>
      <c r="W51" s="1" t="s">
        <v>201</v>
      </c>
      <c r="X51" s="1" t="s">
        <v>210</v>
      </c>
      <c r="Y51" s="1" t="s">
        <v>196</v>
      </c>
      <c r="Z51" s="1" t="s">
        <v>218</v>
      </c>
      <c r="AA51" s="1" t="s">
        <v>87</v>
      </c>
      <c r="AB51" s="1" t="s">
        <v>147</v>
      </c>
      <c r="AC51" s="1" t="s">
        <v>89</v>
      </c>
      <c r="AD51" s="1" t="s">
        <v>90</v>
      </c>
      <c r="AE51" s="1" t="s">
        <v>197</v>
      </c>
      <c r="AF51" s="1" t="s">
        <v>92</v>
      </c>
      <c r="AG51" s="1" t="s">
        <v>0</v>
      </c>
      <c r="AH51" s="1" t="s">
        <v>93</v>
      </c>
      <c r="AI51" s="1" t="s">
        <v>77</v>
      </c>
      <c r="AJ51" s="8">
        <v>1.15</v>
      </c>
      <c r="AK51" s="1" t="s">
        <v>108</v>
      </c>
      <c r="AL51" s="11">
        <v>0</v>
      </c>
      <c r="AM51" s="8">
        <v>49</v>
      </c>
      <c r="AN51" s="11">
        <v>0</v>
      </c>
      <c r="AO51" s="8">
        <v>14.98</v>
      </c>
      <c r="AP51" s="1" t="s">
        <v>275</v>
      </c>
      <c r="AQ51" s="1" t="s">
        <v>253</v>
      </c>
      <c r="AR51" s="1" t="s">
        <v>77</v>
      </c>
      <c r="AS51" s="1" t="s">
        <v>0</v>
      </c>
      <c r="AT51" s="1" t="s">
        <v>80</v>
      </c>
      <c r="AU51" s="8">
        <v>3.85</v>
      </c>
      <c r="AV51" s="1" t="s">
        <v>77</v>
      </c>
      <c r="AW51" s="7" t="s">
        <v>97</v>
      </c>
      <c r="AX51" s="7" t="s">
        <v>68</v>
      </c>
      <c r="AY51" s="1" t="s">
        <v>225</v>
      </c>
    </row>
    <row r="52" spans="1:51" x14ac:dyDescent="0.25">
      <c r="A52" s="6">
        <v>47</v>
      </c>
      <c r="B52" s="7" t="s">
        <v>70</v>
      </c>
      <c r="C52" s="1" t="s">
        <v>276</v>
      </c>
      <c r="D52" s="1" t="s">
        <v>72</v>
      </c>
      <c r="E52" s="1" t="s">
        <v>73</v>
      </c>
      <c r="F52" s="8">
        <v>1.7</v>
      </c>
      <c r="G52" s="1" t="s">
        <v>199</v>
      </c>
      <c r="H52" s="1" t="s">
        <v>112</v>
      </c>
      <c r="I52" s="1" t="s">
        <v>76</v>
      </c>
      <c r="J52" s="9">
        <v>6600</v>
      </c>
      <c r="K52" s="9">
        <v>11220</v>
      </c>
      <c r="L52" s="8">
        <v>-59.81</v>
      </c>
      <c r="M52" s="8">
        <v>2652.54</v>
      </c>
      <c r="N52" s="8">
        <v>4509.32</v>
      </c>
      <c r="O52" s="1" t="s">
        <v>77</v>
      </c>
      <c r="P52" s="1" t="s">
        <v>78</v>
      </c>
      <c r="Q52" s="1" t="s">
        <v>78</v>
      </c>
      <c r="R52" s="1" t="s">
        <v>80</v>
      </c>
      <c r="S52" s="10">
        <v>71.6</v>
      </c>
      <c r="T52" s="6">
        <v>64</v>
      </c>
      <c r="U52" s="1" t="s">
        <v>277</v>
      </c>
      <c r="V52" s="1" t="s">
        <v>82</v>
      </c>
      <c r="W52" s="1" t="s">
        <v>145</v>
      </c>
      <c r="X52" s="1" t="s">
        <v>84</v>
      </c>
      <c r="Y52" s="1" t="s">
        <v>196</v>
      </c>
      <c r="Z52" s="1" t="s">
        <v>218</v>
      </c>
      <c r="AA52" s="1" t="s">
        <v>87</v>
      </c>
      <c r="AB52" s="1" t="s">
        <v>177</v>
      </c>
      <c r="AC52" s="1" t="s">
        <v>89</v>
      </c>
      <c r="AD52" s="1" t="s">
        <v>90</v>
      </c>
      <c r="AE52" s="1" t="s">
        <v>197</v>
      </c>
      <c r="AF52" s="1" t="s">
        <v>92</v>
      </c>
      <c r="AG52" s="1" t="s">
        <v>0</v>
      </c>
      <c r="AH52" s="1" t="s">
        <v>93</v>
      </c>
      <c r="AI52" s="1" t="s">
        <v>77</v>
      </c>
      <c r="AJ52" s="8">
        <v>1.07</v>
      </c>
      <c r="AK52" s="1" t="s">
        <v>94</v>
      </c>
      <c r="AL52" s="11">
        <v>0</v>
      </c>
      <c r="AM52" s="8">
        <v>50.7</v>
      </c>
      <c r="AN52" s="11">
        <v>0</v>
      </c>
      <c r="AO52" s="8">
        <v>15.96</v>
      </c>
      <c r="AP52" s="1" t="s">
        <v>278</v>
      </c>
      <c r="AQ52" s="1" t="s">
        <v>110</v>
      </c>
      <c r="AR52" s="1" t="s">
        <v>77</v>
      </c>
      <c r="AS52" s="1" t="s">
        <v>0</v>
      </c>
      <c r="AT52" s="1" t="s">
        <v>80</v>
      </c>
      <c r="AU52" s="8">
        <v>4.92</v>
      </c>
      <c r="AV52" s="1" t="s">
        <v>77</v>
      </c>
      <c r="AW52" s="7" t="s">
        <v>97</v>
      </c>
      <c r="AX52" s="7" t="s">
        <v>68</v>
      </c>
      <c r="AY52" s="1" t="s">
        <v>225</v>
      </c>
    </row>
    <row r="53" spans="1:51" x14ac:dyDescent="0.25">
      <c r="A53" s="6">
        <v>48</v>
      </c>
      <c r="B53" s="7" t="s">
        <v>70</v>
      </c>
      <c r="C53" s="1" t="s">
        <v>279</v>
      </c>
      <c r="D53" s="1" t="s">
        <v>72</v>
      </c>
      <c r="E53" s="1" t="s">
        <v>73</v>
      </c>
      <c r="F53" s="8">
        <v>1.7</v>
      </c>
      <c r="G53" s="1" t="s">
        <v>199</v>
      </c>
      <c r="H53" s="1" t="s">
        <v>112</v>
      </c>
      <c r="I53" s="1" t="s">
        <v>76</v>
      </c>
      <c r="J53" s="9">
        <v>6600</v>
      </c>
      <c r="K53" s="9">
        <v>11220</v>
      </c>
      <c r="L53" s="8">
        <v>-59.1</v>
      </c>
      <c r="M53" s="8">
        <v>2699.4</v>
      </c>
      <c r="N53" s="8">
        <v>4588.98</v>
      </c>
      <c r="O53" s="1" t="s">
        <v>77</v>
      </c>
      <c r="P53" s="1" t="s">
        <v>78</v>
      </c>
      <c r="Q53" s="1" t="s">
        <v>79</v>
      </c>
      <c r="R53" s="1" t="s">
        <v>126</v>
      </c>
      <c r="S53" s="10">
        <v>68.5</v>
      </c>
      <c r="T53" s="6">
        <v>58</v>
      </c>
      <c r="U53" s="1" t="s">
        <v>280</v>
      </c>
      <c r="V53" s="1" t="s">
        <v>82</v>
      </c>
      <c r="W53" s="1" t="s">
        <v>145</v>
      </c>
      <c r="X53" s="1" t="s">
        <v>85</v>
      </c>
      <c r="Y53" s="1" t="s">
        <v>146</v>
      </c>
      <c r="Z53" s="1" t="s">
        <v>218</v>
      </c>
      <c r="AA53" s="1" t="s">
        <v>87</v>
      </c>
      <c r="AB53" s="1" t="s">
        <v>147</v>
      </c>
      <c r="AC53" s="1" t="s">
        <v>89</v>
      </c>
      <c r="AD53" s="1" t="s">
        <v>90</v>
      </c>
      <c r="AE53" s="1" t="s">
        <v>197</v>
      </c>
      <c r="AF53" s="1" t="s">
        <v>92</v>
      </c>
      <c r="AG53" s="1" t="s">
        <v>0</v>
      </c>
      <c r="AH53" s="1" t="s">
        <v>93</v>
      </c>
      <c r="AI53" s="1" t="s">
        <v>77</v>
      </c>
      <c r="AJ53" s="8">
        <v>1.02</v>
      </c>
      <c r="AK53" s="1" t="s">
        <v>108</v>
      </c>
      <c r="AL53" s="11">
        <v>0</v>
      </c>
      <c r="AM53" s="8">
        <v>48.88</v>
      </c>
      <c r="AN53" s="11">
        <v>0</v>
      </c>
      <c r="AO53" s="8">
        <v>15.29</v>
      </c>
      <c r="AP53" s="1" t="s">
        <v>281</v>
      </c>
      <c r="AQ53" s="1" t="s">
        <v>253</v>
      </c>
      <c r="AR53" s="1" t="s">
        <v>77</v>
      </c>
      <c r="AS53" s="1" t="s">
        <v>0</v>
      </c>
      <c r="AT53" s="1" t="s">
        <v>80</v>
      </c>
      <c r="AU53" s="8">
        <v>4.32</v>
      </c>
      <c r="AV53" s="1" t="s">
        <v>77</v>
      </c>
      <c r="AW53" s="7" t="s">
        <v>97</v>
      </c>
      <c r="AX53" s="7" t="s">
        <v>68</v>
      </c>
      <c r="AY53" s="1" t="s">
        <v>225</v>
      </c>
    </row>
    <row r="54" spans="1:51" x14ac:dyDescent="0.25">
      <c r="A54" s="6">
        <v>49</v>
      </c>
      <c r="B54" s="7" t="s">
        <v>70</v>
      </c>
      <c r="C54" s="1" t="s">
        <v>282</v>
      </c>
      <c r="D54" s="1" t="s">
        <v>72</v>
      </c>
      <c r="E54" s="1" t="s">
        <v>73</v>
      </c>
      <c r="F54" s="8">
        <v>1.7</v>
      </c>
      <c r="G54" s="1" t="s">
        <v>199</v>
      </c>
      <c r="H54" s="1" t="s">
        <v>112</v>
      </c>
      <c r="I54" s="1" t="s">
        <v>76</v>
      </c>
      <c r="J54" s="9">
        <v>6600</v>
      </c>
      <c r="K54" s="9">
        <v>11220</v>
      </c>
      <c r="L54" s="8">
        <v>-59.09</v>
      </c>
      <c r="M54" s="8">
        <v>2700.06</v>
      </c>
      <c r="N54" s="8">
        <v>4590.1</v>
      </c>
      <c r="O54" s="1" t="s">
        <v>77</v>
      </c>
      <c r="P54" s="1" t="s">
        <v>78</v>
      </c>
      <c r="Q54" s="1" t="s">
        <v>78</v>
      </c>
      <c r="R54" s="1" t="s">
        <v>80</v>
      </c>
      <c r="S54" s="10">
        <v>66.5</v>
      </c>
      <c r="T54" s="6">
        <v>63</v>
      </c>
      <c r="U54" s="1" t="s">
        <v>283</v>
      </c>
      <c r="V54" s="1" t="s">
        <v>82</v>
      </c>
      <c r="W54" s="1" t="s">
        <v>145</v>
      </c>
      <c r="X54" s="1" t="s">
        <v>210</v>
      </c>
      <c r="Y54" s="1" t="s">
        <v>196</v>
      </c>
      <c r="Z54" s="1" t="s">
        <v>218</v>
      </c>
      <c r="AA54" s="1" t="s">
        <v>87</v>
      </c>
      <c r="AB54" s="1" t="s">
        <v>88</v>
      </c>
      <c r="AC54" s="1" t="s">
        <v>89</v>
      </c>
      <c r="AD54" s="1" t="s">
        <v>90</v>
      </c>
      <c r="AE54" s="1" t="s">
        <v>197</v>
      </c>
      <c r="AF54" s="1" t="s">
        <v>92</v>
      </c>
      <c r="AG54" s="1" t="s">
        <v>0</v>
      </c>
      <c r="AH54" s="1" t="s">
        <v>93</v>
      </c>
      <c r="AI54" s="1" t="s">
        <v>164</v>
      </c>
      <c r="AJ54" s="8">
        <v>1.12</v>
      </c>
      <c r="AK54" s="1" t="s">
        <v>121</v>
      </c>
      <c r="AL54" s="11">
        <v>0</v>
      </c>
      <c r="AM54" s="8">
        <v>46.74</v>
      </c>
      <c r="AN54" s="11">
        <v>0</v>
      </c>
      <c r="AO54" s="8">
        <v>15.55</v>
      </c>
      <c r="AP54" s="1" t="s">
        <v>220</v>
      </c>
      <c r="AQ54" s="1" t="s">
        <v>253</v>
      </c>
      <c r="AR54" s="1" t="s">
        <v>77</v>
      </c>
      <c r="AS54" s="1" t="s">
        <v>0</v>
      </c>
      <c r="AT54" s="1" t="s">
        <v>80</v>
      </c>
      <c r="AU54" s="8">
        <v>4.2</v>
      </c>
      <c r="AV54" s="1" t="s">
        <v>77</v>
      </c>
      <c r="AW54" s="7" t="s">
        <v>97</v>
      </c>
      <c r="AX54" s="7" t="s">
        <v>68</v>
      </c>
      <c r="AY54" s="1" t="s">
        <v>225</v>
      </c>
    </row>
    <row r="55" spans="1:51" x14ac:dyDescent="0.25">
      <c r="A55" s="6">
        <v>50</v>
      </c>
      <c r="B55" s="7" t="s">
        <v>70</v>
      </c>
      <c r="C55" s="1" t="s">
        <v>284</v>
      </c>
      <c r="D55" s="1" t="s">
        <v>72</v>
      </c>
      <c r="E55" s="1" t="s">
        <v>73</v>
      </c>
      <c r="F55" s="8">
        <v>1.9</v>
      </c>
      <c r="G55" s="1" t="s">
        <v>199</v>
      </c>
      <c r="H55" s="1" t="s">
        <v>112</v>
      </c>
      <c r="I55" s="1" t="s">
        <v>76</v>
      </c>
      <c r="J55" s="9">
        <v>6600</v>
      </c>
      <c r="K55" s="9">
        <v>12540</v>
      </c>
      <c r="L55" s="8">
        <v>-51.56</v>
      </c>
      <c r="M55" s="8">
        <v>3197.04</v>
      </c>
      <c r="N55" s="8">
        <v>6074.38</v>
      </c>
      <c r="O55" s="1" t="s">
        <v>77</v>
      </c>
      <c r="P55" s="1" t="s">
        <v>78</v>
      </c>
      <c r="Q55" s="1" t="s">
        <v>78</v>
      </c>
      <c r="R55" s="1" t="s">
        <v>80</v>
      </c>
      <c r="S55" s="10">
        <v>69.3</v>
      </c>
      <c r="T55" s="6">
        <v>62</v>
      </c>
      <c r="U55" s="1" t="s">
        <v>285</v>
      </c>
      <c r="V55" s="1" t="s">
        <v>82</v>
      </c>
      <c r="W55" s="1" t="s">
        <v>145</v>
      </c>
      <c r="X55" s="1" t="s">
        <v>210</v>
      </c>
      <c r="Y55" s="1" t="s">
        <v>196</v>
      </c>
      <c r="Z55" s="1" t="s">
        <v>218</v>
      </c>
      <c r="AA55" s="1" t="s">
        <v>87</v>
      </c>
      <c r="AB55" s="1" t="s">
        <v>147</v>
      </c>
      <c r="AC55" s="1" t="s">
        <v>89</v>
      </c>
      <c r="AD55" s="1" t="s">
        <v>90</v>
      </c>
      <c r="AE55" s="1" t="s">
        <v>197</v>
      </c>
      <c r="AF55" s="1" t="s">
        <v>92</v>
      </c>
      <c r="AG55" s="1" t="s">
        <v>0</v>
      </c>
      <c r="AH55" s="1" t="s">
        <v>93</v>
      </c>
      <c r="AI55" s="1" t="s">
        <v>164</v>
      </c>
      <c r="AJ55" s="8">
        <v>1.04</v>
      </c>
      <c r="AK55" s="1" t="s">
        <v>94</v>
      </c>
      <c r="AL55" s="11">
        <v>0</v>
      </c>
      <c r="AM55" s="8">
        <v>49.19</v>
      </c>
      <c r="AN55" s="11">
        <v>0</v>
      </c>
      <c r="AO55" s="8">
        <v>15.48</v>
      </c>
      <c r="AP55" s="1" t="s">
        <v>281</v>
      </c>
      <c r="AQ55" s="1" t="s">
        <v>286</v>
      </c>
      <c r="AR55" s="1" t="s">
        <v>77</v>
      </c>
      <c r="AS55" s="1" t="s">
        <v>0</v>
      </c>
      <c r="AT55" s="1" t="s">
        <v>80</v>
      </c>
      <c r="AU55" s="8">
        <v>4.72</v>
      </c>
      <c r="AV55" s="1" t="s">
        <v>77</v>
      </c>
      <c r="AW55" s="7" t="s">
        <v>97</v>
      </c>
      <c r="AX55" s="7" t="s">
        <v>68</v>
      </c>
      <c r="AY55" s="1" t="s">
        <v>225</v>
      </c>
    </row>
    <row r="56" spans="1:51" x14ac:dyDescent="0.25">
      <c r="A56" s="6">
        <v>51</v>
      </c>
      <c r="B56" s="7" t="s">
        <v>70</v>
      </c>
      <c r="C56" s="1" t="s">
        <v>287</v>
      </c>
      <c r="D56" s="1" t="s">
        <v>72</v>
      </c>
      <c r="E56" s="1" t="s">
        <v>73</v>
      </c>
      <c r="F56" s="8">
        <v>1.7</v>
      </c>
      <c r="G56" s="1" t="s">
        <v>199</v>
      </c>
      <c r="H56" s="1" t="s">
        <v>131</v>
      </c>
      <c r="I56" s="1" t="s">
        <v>76</v>
      </c>
      <c r="J56" s="9">
        <v>6000</v>
      </c>
      <c r="K56" s="9">
        <v>10200</v>
      </c>
      <c r="L56" s="8">
        <v>-69.55</v>
      </c>
      <c r="M56" s="8">
        <v>1827</v>
      </c>
      <c r="N56" s="8">
        <v>3105.9</v>
      </c>
      <c r="O56" s="1" t="s">
        <v>77</v>
      </c>
      <c r="P56" s="1" t="s">
        <v>78</v>
      </c>
      <c r="Q56" s="1" t="s">
        <v>78</v>
      </c>
      <c r="R56" s="1" t="s">
        <v>113</v>
      </c>
      <c r="S56" s="10">
        <v>68.9</v>
      </c>
      <c r="T56" s="6">
        <v>63</v>
      </c>
      <c r="U56" s="1" t="s">
        <v>288</v>
      </c>
      <c r="V56" s="1" t="s">
        <v>82</v>
      </c>
      <c r="W56" s="1" t="s">
        <v>145</v>
      </c>
      <c r="X56" s="1" t="s">
        <v>210</v>
      </c>
      <c r="Y56" s="1" t="s">
        <v>196</v>
      </c>
      <c r="Z56" s="1" t="s">
        <v>218</v>
      </c>
      <c r="AA56" s="1" t="s">
        <v>87</v>
      </c>
      <c r="AB56" s="1" t="s">
        <v>85</v>
      </c>
      <c r="AC56" s="1" t="s">
        <v>89</v>
      </c>
      <c r="AD56" s="1" t="s">
        <v>85</v>
      </c>
      <c r="AE56" s="1" t="s">
        <v>197</v>
      </c>
      <c r="AF56" s="1" t="s">
        <v>92</v>
      </c>
      <c r="AG56" s="1" t="s">
        <v>85</v>
      </c>
      <c r="AH56" s="1" t="s">
        <v>93</v>
      </c>
      <c r="AI56" s="1" t="s">
        <v>219</v>
      </c>
      <c r="AJ56" s="8">
        <v>1.01</v>
      </c>
      <c r="AK56" s="1" t="s">
        <v>108</v>
      </c>
      <c r="AL56" s="8">
        <v>35.4</v>
      </c>
      <c r="AM56" s="8">
        <v>50</v>
      </c>
      <c r="AN56" s="8">
        <v>40.2</v>
      </c>
      <c r="AO56" s="8">
        <v>15</v>
      </c>
      <c r="AP56" s="1" t="s">
        <v>275</v>
      </c>
      <c r="AQ56" s="1" t="s">
        <v>207</v>
      </c>
      <c r="AR56" s="1" t="s">
        <v>77</v>
      </c>
      <c r="AS56" s="1" t="s">
        <v>117</v>
      </c>
      <c r="AT56" s="1" t="s">
        <v>80</v>
      </c>
      <c r="AU56" s="8">
        <v>3.8</v>
      </c>
      <c r="AV56" s="1" t="s">
        <v>77</v>
      </c>
      <c r="AW56" s="7" t="s">
        <v>97</v>
      </c>
      <c r="AX56" s="7" t="s">
        <v>68</v>
      </c>
      <c r="AY56" s="1" t="s">
        <v>225</v>
      </c>
    </row>
    <row r="57" spans="1:51" x14ac:dyDescent="0.25">
      <c r="A57" s="6">
        <v>52</v>
      </c>
      <c r="B57" s="7" t="s">
        <v>70</v>
      </c>
      <c r="C57" s="1" t="s">
        <v>289</v>
      </c>
      <c r="D57" s="1" t="s">
        <v>72</v>
      </c>
      <c r="E57" s="1" t="s">
        <v>73</v>
      </c>
      <c r="F57" s="8">
        <v>2</v>
      </c>
      <c r="G57" s="1" t="s">
        <v>74</v>
      </c>
      <c r="H57" s="1" t="s">
        <v>75</v>
      </c>
      <c r="I57" s="1" t="s">
        <v>76</v>
      </c>
      <c r="J57" s="9">
        <v>16500</v>
      </c>
      <c r="K57" s="9">
        <v>33000</v>
      </c>
      <c r="L57" s="8">
        <v>-58.32</v>
      </c>
      <c r="M57" s="8">
        <v>6877.200000000001</v>
      </c>
      <c r="N57" s="8">
        <v>13754.4</v>
      </c>
      <c r="O57" s="1" t="s">
        <v>77</v>
      </c>
      <c r="P57" s="1" t="s">
        <v>78</v>
      </c>
      <c r="Q57" s="1" t="s">
        <v>78</v>
      </c>
      <c r="R57" s="1" t="s">
        <v>80</v>
      </c>
      <c r="S57" s="10">
        <v>67.3</v>
      </c>
      <c r="T57" s="6">
        <v>62</v>
      </c>
      <c r="U57" s="1" t="s">
        <v>290</v>
      </c>
      <c r="V57" s="1" t="s">
        <v>82</v>
      </c>
      <c r="W57" s="1" t="s">
        <v>85</v>
      </c>
      <c r="X57" s="1" t="s">
        <v>84</v>
      </c>
      <c r="Y57" s="1" t="s">
        <v>101</v>
      </c>
      <c r="Z57" s="1" t="s">
        <v>107</v>
      </c>
      <c r="AA57" s="1" t="s">
        <v>87</v>
      </c>
      <c r="AB57" s="1" t="s">
        <v>88</v>
      </c>
      <c r="AC57" s="1" t="s">
        <v>89</v>
      </c>
      <c r="AD57" s="1" t="s">
        <v>90</v>
      </c>
      <c r="AE57" s="1" t="s">
        <v>91</v>
      </c>
      <c r="AF57" s="1" t="s">
        <v>92</v>
      </c>
      <c r="AG57" s="1" t="s">
        <v>0</v>
      </c>
      <c r="AH57" s="1" t="s">
        <v>93</v>
      </c>
      <c r="AI57" s="1" t="s">
        <v>77</v>
      </c>
      <c r="AJ57" s="8">
        <v>1.15</v>
      </c>
      <c r="AK57" s="1" t="s">
        <v>121</v>
      </c>
      <c r="AL57" s="11">
        <v>0</v>
      </c>
      <c r="AM57" s="8">
        <v>47.89</v>
      </c>
      <c r="AN57" s="11">
        <v>0</v>
      </c>
      <c r="AO57" s="8">
        <v>15.31</v>
      </c>
      <c r="AP57" s="1" t="s">
        <v>129</v>
      </c>
      <c r="AQ57" s="1" t="s">
        <v>291</v>
      </c>
      <c r="AR57" s="1" t="s">
        <v>77</v>
      </c>
      <c r="AS57" s="1" t="s">
        <v>0</v>
      </c>
      <c r="AT57" s="1" t="s">
        <v>80</v>
      </c>
      <c r="AU57" s="8">
        <v>4.62</v>
      </c>
      <c r="AV57" s="1" t="s">
        <v>77</v>
      </c>
      <c r="AW57" s="7" t="s">
        <v>97</v>
      </c>
      <c r="AX57" s="7" t="s">
        <v>68</v>
      </c>
      <c r="AY57" s="1" t="s">
        <v>292</v>
      </c>
    </row>
    <row r="58" spans="1:51" x14ac:dyDescent="0.25">
      <c r="A58" s="6">
        <v>53</v>
      </c>
      <c r="B58" s="7" t="s">
        <v>70</v>
      </c>
      <c r="C58" s="1" t="s">
        <v>293</v>
      </c>
      <c r="D58" s="1" t="s">
        <v>72</v>
      </c>
      <c r="E58" s="1" t="s">
        <v>73</v>
      </c>
      <c r="F58" s="8">
        <v>2.01</v>
      </c>
      <c r="G58" s="1" t="s">
        <v>74</v>
      </c>
      <c r="H58" s="1" t="s">
        <v>75</v>
      </c>
      <c r="I58" s="1" t="s">
        <v>76</v>
      </c>
      <c r="J58" s="9">
        <v>16500</v>
      </c>
      <c r="K58" s="9">
        <v>33165</v>
      </c>
      <c r="L58" s="8">
        <v>-58</v>
      </c>
      <c r="M58" s="8">
        <v>6930</v>
      </c>
      <c r="N58" s="8">
        <v>13929.3</v>
      </c>
      <c r="O58" s="1" t="s">
        <v>77</v>
      </c>
      <c r="P58" s="1" t="s">
        <v>78</v>
      </c>
      <c r="Q58" s="1" t="s">
        <v>78</v>
      </c>
      <c r="R58" s="1" t="s">
        <v>80</v>
      </c>
      <c r="S58" s="10">
        <v>69.5</v>
      </c>
      <c r="T58" s="6">
        <v>63</v>
      </c>
      <c r="U58" s="1" t="s">
        <v>294</v>
      </c>
      <c r="V58" s="1" t="s">
        <v>82</v>
      </c>
      <c r="W58" s="1" t="s">
        <v>83</v>
      </c>
      <c r="X58" s="1" t="s">
        <v>84</v>
      </c>
      <c r="Y58" s="1" t="s">
        <v>85</v>
      </c>
      <c r="Z58" s="1" t="s">
        <v>85</v>
      </c>
      <c r="AA58" s="1" t="s">
        <v>87</v>
      </c>
      <c r="AB58" s="1" t="s">
        <v>88</v>
      </c>
      <c r="AC58" s="1" t="s">
        <v>89</v>
      </c>
      <c r="AD58" s="1" t="s">
        <v>90</v>
      </c>
      <c r="AE58" s="1" t="s">
        <v>91</v>
      </c>
      <c r="AF58" s="1" t="s">
        <v>92</v>
      </c>
      <c r="AG58" s="1" t="s">
        <v>0</v>
      </c>
      <c r="AH58" s="1" t="s">
        <v>93</v>
      </c>
      <c r="AI58" s="1" t="s">
        <v>164</v>
      </c>
      <c r="AJ58" s="8">
        <v>1.06</v>
      </c>
      <c r="AK58" s="1" t="s">
        <v>121</v>
      </c>
      <c r="AL58" s="11">
        <v>0</v>
      </c>
      <c r="AM58" s="8">
        <v>52.19</v>
      </c>
      <c r="AN58" s="11">
        <v>0</v>
      </c>
      <c r="AO58" s="8">
        <v>13.57</v>
      </c>
      <c r="AP58" s="1" t="s">
        <v>295</v>
      </c>
      <c r="AQ58" s="1" t="s">
        <v>296</v>
      </c>
      <c r="AR58" s="1" t="s">
        <v>77</v>
      </c>
      <c r="AS58" s="1" t="s">
        <v>0</v>
      </c>
      <c r="AT58" s="1" t="s">
        <v>80</v>
      </c>
      <c r="AU58" s="8">
        <v>3.77</v>
      </c>
      <c r="AV58" s="1" t="s">
        <v>77</v>
      </c>
      <c r="AW58" s="7" t="s">
        <v>97</v>
      </c>
      <c r="AX58" s="7" t="s">
        <v>68</v>
      </c>
      <c r="AY58" s="1" t="s">
        <v>292</v>
      </c>
    </row>
    <row r="59" spans="1:51" x14ac:dyDescent="0.25">
      <c r="A59" s="6">
        <v>54</v>
      </c>
      <c r="B59" s="7" t="s">
        <v>70</v>
      </c>
      <c r="C59" s="1" t="s">
        <v>297</v>
      </c>
      <c r="D59" s="1" t="s">
        <v>72</v>
      </c>
      <c r="E59" s="1" t="s">
        <v>73</v>
      </c>
      <c r="F59" s="8">
        <v>2.01</v>
      </c>
      <c r="G59" s="1" t="s">
        <v>74</v>
      </c>
      <c r="H59" s="1" t="s">
        <v>131</v>
      </c>
      <c r="I59" s="1" t="s">
        <v>76</v>
      </c>
      <c r="J59" s="9">
        <v>10700</v>
      </c>
      <c r="K59" s="9">
        <v>21507</v>
      </c>
      <c r="L59" s="8">
        <v>-57</v>
      </c>
      <c r="M59" s="8">
        <v>4601</v>
      </c>
      <c r="N59" s="8">
        <v>9248.01</v>
      </c>
      <c r="O59" s="1" t="s">
        <v>77</v>
      </c>
      <c r="P59" s="1" t="s">
        <v>78</v>
      </c>
      <c r="Q59" s="1" t="s">
        <v>78</v>
      </c>
      <c r="R59" s="1" t="s">
        <v>126</v>
      </c>
      <c r="S59" s="10">
        <v>69.5</v>
      </c>
      <c r="T59" s="6">
        <v>63</v>
      </c>
      <c r="U59" s="1" t="s">
        <v>298</v>
      </c>
      <c r="V59" s="1" t="s">
        <v>82</v>
      </c>
      <c r="W59" s="1" t="s">
        <v>83</v>
      </c>
      <c r="X59" s="1" t="s">
        <v>84</v>
      </c>
      <c r="Y59" s="1" t="s">
        <v>101</v>
      </c>
      <c r="Z59" s="1" t="s">
        <v>107</v>
      </c>
      <c r="AA59" s="1" t="s">
        <v>87</v>
      </c>
      <c r="AB59" s="1" t="s">
        <v>88</v>
      </c>
      <c r="AC59" s="1" t="s">
        <v>89</v>
      </c>
      <c r="AD59" s="1" t="s">
        <v>90</v>
      </c>
      <c r="AE59" s="1" t="s">
        <v>91</v>
      </c>
      <c r="AF59" s="1" t="s">
        <v>92</v>
      </c>
      <c r="AG59" s="1" t="s">
        <v>0</v>
      </c>
      <c r="AH59" s="1" t="s">
        <v>93</v>
      </c>
      <c r="AI59" s="1" t="s">
        <v>77</v>
      </c>
      <c r="AJ59" s="8">
        <v>1.01</v>
      </c>
      <c r="AK59" s="1" t="s">
        <v>121</v>
      </c>
      <c r="AL59" s="11">
        <v>0</v>
      </c>
      <c r="AM59" s="8">
        <v>49.98</v>
      </c>
      <c r="AN59" s="11">
        <v>0</v>
      </c>
      <c r="AO59" s="8">
        <v>15.34</v>
      </c>
      <c r="AP59" s="1" t="s">
        <v>129</v>
      </c>
      <c r="AQ59" s="1" t="s">
        <v>77</v>
      </c>
      <c r="AR59" s="1" t="s">
        <v>77</v>
      </c>
      <c r="AS59" s="1" t="s">
        <v>0</v>
      </c>
      <c r="AT59" s="1" t="s">
        <v>80</v>
      </c>
      <c r="AU59" s="8">
        <v>4.2</v>
      </c>
      <c r="AV59" s="1" t="s">
        <v>77</v>
      </c>
      <c r="AW59" s="7" t="s">
        <v>97</v>
      </c>
      <c r="AX59" s="7" t="s">
        <v>68</v>
      </c>
      <c r="AY59" s="1" t="s">
        <v>292</v>
      </c>
    </row>
    <row r="60" spans="1:51" x14ac:dyDescent="0.25">
      <c r="A60" s="6">
        <v>55</v>
      </c>
      <c r="B60" s="7" t="s">
        <v>70</v>
      </c>
      <c r="C60" s="1" t="s">
        <v>299</v>
      </c>
      <c r="D60" s="1" t="s">
        <v>72</v>
      </c>
      <c r="E60" s="1" t="s">
        <v>73</v>
      </c>
      <c r="F60" s="8">
        <v>2.01</v>
      </c>
      <c r="G60" s="1" t="s">
        <v>143</v>
      </c>
      <c r="H60" s="1" t="s">
        <v>75</v>
      </c>
      <c r="I60" s="1" t="s">
        <v>76</v>
      </c>
      <c r="J60" s="9">
        <v>15500</v>
      </c>
      <c r="K60" s="9">
        <v>31155</v>
      </c>
      <c r="L60" s="8">
        <v>-60.71</v>
      </c>
      <c r="M60" s="8">
        <v>6089.950000000001</v>
      </c>
      <c r="N60" s="8">
        <v>12240.8</v>
      </c>
      <c r="O60" s="1" t="s">
        <v>77</v>
      </c>
      <c r="P60" s="1" t="s">
        <v>78</v>
      </c>
      <c r="Q60" s="1" t="s">
        <v>78</v>
      </c>
      <c r="R60" s="1" t="s">
        <v>80</v>
      </c>
      <c r="S60" s="10">
        <v>69.5</v>
      </c>
      <c r="T60" s="6">
        <v>60</v>
      </c>
      <c r="U60" s="1" t="s">
        <v>300</v>
      </c>
      <c r="V60" s="1" t="s">
        <v>82</v>
      </c>
      <c r="W60" s="1" t="s">
        <v>145</v>
      </c>
      <c r="X60" s="1" t="s">
        <v>84</v>
      </c>
      <c r="Y60" s="1" t="s">
        <v>101</v>
      </c>
      <c r="Z60" s="1" t="s">
        <v>107</v>
      </c>
      <c r="AA60" s="1" t="s">
        <v>87</v>
      </c>
      <c r="AB60" s="1" t="s">
        <v>88</v>
      </c>
      <c r="AC60" s="1" t="s">
        <v>89</v>
      </c>
      <c r="AD60" s="1" t="s">
        <v>90</v>
      </c>
      <c r="AE60" s="1" t="s">
        <v>91</v>
      </c>
      <c r="AF60" s="1" t="s">
        <v>92</v>
      </c>
      <c r="AG60" s="1" t="s">
        <v>0</v>
      </c>
      <c r="AH60" s="1" t="s">
        <v>93</v>
      </c>
      <c r="AI60" s="1" t="s">
        <v>77</v>
      </c>
      <c r="AJ60" s="8">
        <v>1.09</v>
      </c>
      <c r="AK60" s="1" t="s">
        <v>149</v>
      </c>
      <c r="AL60" s="11">
        <v>0</v>
      </c>
      <c r="AM60" s="8">
        <v>50.6</v>
      </c>
      <c r="AN60" s="11">
        <v>0</v>
      </c>
      <c r="AO60" s="8">
        <v>15.41</v>
      </c>
      <c r="AP60" s="1" t="s">
        <v>301</v>
      </c>
      <c r="AQ60" s="1" t="s">
        <v>96</v>
      </c>
      <c r="AR60" s="1" t="s">
        <v>77</v>
      </c>
      <c r="AS60" s="1" t="s">
        <v>0</v>
      </c>
      <c r="AT60" s="1" t="s">
        <v>80</v>
      </c>
      <c r="AU60" s="8">
        <v>3.6</v>
      </c>
      <c r="AV60" s="1" t="s">
        <v>77</v>
      </c>
      <c r="AW60" s="7" t="s">
        <v>97</v>
      </c>
      <c r="AX60" s="7" t="s">
        <v>68</v>
      </c>
      <c r="AY60" s="1" t="s">
        <v>292</v>
      </c>
    </row>
    <row r="61" spans="1:51" x14ac:dyDescent="0.25">
      <c r="A61" s="6">
        <v>56</v>
      </c>
      <c r="B61" s="7" t="s">
        <v>70</v>
      </c>
      <c r="C61" s="1" t="s">
        <v>302</v>
      </c>
      <c r="D61" s="1" t="s">
        <v>72</v>
      </c>
      <c r="E61" s="1" t="s">
        <v>73</v>
      </c>
      <c r="F61" s="8">
        <v>2</v>
      </c>
      <c r="G61" s="1" t="s">
        <v>143</v>
      </c>
      <c r="H61" s="1" t="s">
        <v>75</v>
      </c>
      <c r="I61" s="1" t="s">
        <v>76</v>
      </c>
      <c r="J61" s="9">
        <v>15500</v>
      </c>
      <c r="K61" s="9">
        <v>31000</v>
      </c>
      <c r="L61" s="8">
        <v>-60.2</v>
      </c>
      <c r="M61" s="8">
        <v>6169</v>
      </c>
      <c r="N61" s="8">
        <v>12338</v>
      </c>
      <c r="O61" s="1" t="s">
        <v>77</v>
      </c>
      <c r="P61" s="1" t="s">
        <v>78</v>
      </c>
      <c r="Q61" s="1" t="s">
        <v>78</v>
      </c>
      <c r="R61" s="1" t="s">
        <v>80</v>
      </c>
      <c r="S61" s="10">
        <v>69.6</v>
      </c>
      <c r="T61" s="6">
        <v>63</v>
      </c>
      <c r="U61" s="1" t="s">
        <v>303</v>
      </c>
      <c r="V61" s="1" t="s">
        <v>82</v>
      </c>
      <c r="W61" s="1" t="s">
        <v>83</v>
      </c>
      <c r="X61" s="1" t="s">
        <v>210</v>
      </c>
      <c r="Y61" s="1" t="s">
        <v>101</v>
      </c>
      <c r="Z61" s="1" t="s">
        <v>107</v>
      </c>
      <c r="AA61" s="1" t="s">
        <v>87</v>
      </c>
      <c r="AB61" s="1" t="s">
        <v>177</v>
      </c>
      <c r="AC61" s="1" t="s">
        <v>178</v>
      </c>
      <c r="AD61" s="1" t="s">
        <v>90</v>
      </c>
      <c r="AE61" s="1" t="s">
        <v>91</v>
      </c>
      <c r="AF61" s="1" t="s">
        <v>92</v>
      </c>
      <c r="AG61" s="1" t="s">
        <v>0</v>
      </c>
      <c r="AH61" s="1" t="s">
        <v>93</v>
      </c>
      <c r="AI61" s="1" t="s">
        <v>77</v>
      </c>
      <c r="AJ61" s="8">
        <v>1.04</v>
      </c>
      <c r="AK61" s="1" t="s">
        <v>94</v>
      </c>
      <c r="AL61" s="11">
        <v>0</v>
      </c>
      <c r="AM61" s="8">
        <v>51.77</v>
      </c>
      <c r="AN61" s="11">
        <v>0</v>
      </c>
      <c r="AO61" s="8">
        <v>14.16</v>
      </c>
      <c r="AP61" s="1" t="s">
        <v>304</v>
      </c>
      <c r="AQ61" s="1" t="s">
        <v>110</v>
      </c>
      <c r="AR61" s="1" t="s">
        <v>77</v>
      </c>
      <c r="AS61" s="1" t="s">
        <v>0</v>
      </c>
      <c r="AT61" s="1" t="s">
        <v>80</v>
      </c>
      <c r="AU61" s="8">
        <v>3.8</v>
      </c>
      <c r="AV61" s="1" t="s">
        <v>77</v>
      </c>
      <c r="AW61" s="7" t="s">
        <v>97</v>
      </c>
      <c r="AX61" s="7" t="s">
        <v>68</v>
      </c>
      <c r="AY61" s="1" t="s">
        <v>292</v>
      </c>
    </row>
    <row r="62" spans="1:51" x14ac:dyDescent="0.25">
      <c r="A62" s="6">
        <v>57</v>
      </c>
      <c r="B62" s="7" t="s">
        <v>70</v>
      </c>
      <c r="C62" s="1" t="s">
        <v>305</v>
      </c>
      <c r="D62" s="1" t="s">
        <v>72</v>
      </c>
      <c r="E62" s="1" t="s">
        <v>73</v>
      </c>
      <c r="F62" s="8">
        <v>2.39</v>
      </c>
      <c r="G62" s="1" t="s">
        <v>143</v>
      </c>
      <c r="H62" s="1" t="s">
        <v>112</v>
      </c>
      <c r="I62" s="1" t="s">
        <v>76</v>
      </c>
      <c r="J62" s="9">
        <v>13000</v>
      </c>
      <c r="K62" s="9">
        <v>31070</v>
      </c>
      <c r="L62" s="8">
        <v>-64.59</v>
      </c>
      <c r="M62" s="8">
        <v>4603.299999999999</v>
      </c>
      <c r="N62" s="8">
        <v>11001.89</v>
      </c>
      <c r="O62" s="1" t="s">
        <v>77</v>
      </c>
      <c r="P62" s="1" t="s">
        <v>78</v>
      </c>
      <c r="Q62" s="1" t="s">
        <v>78</v>
      </c>
      <c r="R62" s="1" t="s">
        <v>126</v>
      </c>
      <c r="S62" s="10">
        <v>69.6</v>
      </c>
      <c r="T62" s="6">
        <v>61</v>
      </c>
      <c r="U62" s="1" t="s">
        <v>306</v>
      </c>
      <c r="V62" s="1" t="s">
        <v>82</v>
      </c>
      <c r="W62" s="1" t="s">
        <v>83</v>
      </c>
      <c r="X62" s="1" t="s">
        <v>84</v>
      </c>
      <c r="Y62" s="1" t="s">
        <v>146</v>
      </c>
      <c r="Z62" s="1" t="s">
        <v>107</v>
      </c>
      <c r="AA62" s="1" t="s">
        <v>87</v>
      </c>
      <c r="AB62" s="1" t="s">
        <v>88</v>
      </c>
      <c r="AC62" s="1" t="s">
        <v>89</v>
      </c>
      <c r="AD62" s="1" t="s">
        <v>90</v>
      </c>
      <c r="AE62" s="1" t="s">
        <v>148</v>
      </c>
      <c r="AF62" s="1" t="s">
        <v>92</v>
      </c>
      <c r="AG62" s="1" t="s">
        <v>0</v>
      </c>
      <c r="AH62" s="1" t="s">
        <v>93</v>
      </c>
      <c r="AI62" s="1" t="s">
        <v>77</v>
      </c>
      <c r="AJ62" s="8">
        <v>1.14</v>
      </c>
      <c r="AK62" s="1" t="s">
        <v>94</v>
      </c>
      <c r="AL62" s="11">
        <v>0</v>
      </c>
      <c r="AM62" s="8">
        <v>49.37</v>
      </c>
      <c r="AN62" s="11">
        <v>0</v>
      </c>
      <c r="AO62" s="8">
        <v>15.41</v>
      </c>
      <c r="AP62" s="1" t="s">
        <v>259</v>
      </c>
      <c r="AQ62" s="1" t="s">
        <v>96</v>
      </c>
      <c r="AR62" s="1" t="s">
        <v>77</v>
      </c>
      <c r="AS62" s="1" t="s">
        <v>117</v>
      </c>
      <c r="AT62" s="1" t="s">
        <v>80</v>
      </c>
      <c r="AU62" s="8">
        <v>4.72</v>
      </c>
      <c r="AV62" s="1" t="s">
        <v>77</v>
      </c>
      <c r="AW62" s="7" t="s">
        <v>97</v>
      </c>
      <c r="AX62" s="7" t="s">
        <v>68</v>
      </c>
      <c r="AY62" s="1" t="s">
        <v>292</v>
      </c>
    </row>
    <row r="63" spans="1:51" x14ac:dyDescent="0.25">
      <c r="A63" s="6">
        <v>58</v>
      </c>
      <c r="B63" s="7" t="s">
        <v>70</v>
      </c>
      <c r="C63" s="1" t="s">
        <v>307</v>
      </c>
      <c r="D63" s="1" t="s">
        <v>72</v>
      </c>
      <c r="E63" s="1" t="s">
        <v>73</v>
      </c>
      <c r="F63" s="8">
        <v>2</v>
      </c>
      <c r="G63" s="1" t="s">
        <v>143</v>
      </c>
      <c r="H63" s="1" t="s">
        <v>112</v>
      </c>
      <c r="I63" s="1" t="s">
        <v>76</v>
      </c>
      <c r="J63" s="9">
        <v>13000</v>
      </c>
      <c r="K63" s="9">
        <v>26000</v>
      </c>
      <c r="L63" s="8">
        <v>-56.08</v>
      </c>
      <c r="M63" s="8">
        <v>5709.6</v>
      </c>
      <c r="N63" s="8">
        <v>11419.2</v>
      </c>
      <c r="O63" s="1" t="s">
        <v>77</v>
      </c>
      <c r="P63" s="1" t="s">
        <v>78</v>
      </c>
      <c r="Q63" s="1" t="s">
        <v>78</v>
      </c>
      <c r="R63" s="1" t="s">
        <v>80</v>
      </c>
      <c r="S63" s="10">
        <v>69.7</v>
      </c>
      <c r="T63" s="6">
        <v>63</v>
      </c>
      <c r="U63" s="1" t="s">
        <v>308</v>
      </c>
      <c r="V63" s="1" t="s">
        <v>82</v>
      </c>
      <c r="W63" s="1" t="s">
        <v>83</v>
      </c>
      <c r="X63" s="1" t="s">
        <v>84</v>
      </c>
      <c r="Y63" s="1" t="s">
        <v>146</v>
      </c>
      <c r="Z63" s="1" t="s">
        <v>107</v>
      </c>
      <c r="AA63" s="1" t="s">
        <v>87</v>
      </c>
      <c r="AB63" s="1" t="s">
        <v>147</v>
      </c>
      <c r="AC63" s="1" t="s">
        <v>178</v>
      </c>
      <c r="AD63" s="1" t="s">
        <v>90</v>
      </c>
      <c r="AE63" s="1" t="s">
        <v>148</v>
      </c>
      <c r="AF63" s="1" t="s">
        <v>92</v>
      </c>
      <c r="AG63" s="1" t="s">
        <v>0</v>
      </c>
      <c r="AH63" s="1" t="s">
        <v>93</v>
      </c>
      <c r="AI63" s="1" t="s">
        <v>164</v>
      </c>
      <c r="AJ63" s="8">
        <v>1</v>
      </c>
      <c r="AK63" s="1" t="s">
        <v>108</v>
      </c>
      <c r="AL63" s="11">
        <v>0</v>
      </c>
      <c r="AM63" s="8">
        <v>50.69</v>
      </c>
      <c r="AN63" s="11">
        <v>0</v>
      </c>
      <c r="AO63" s="8">
        <v>15.19</v>
      </c>
      <c r="AP63" s="1" t="s">
        <v>309</v>
      </c>
      <c r="AQ63" s="1" t="s">
        <v>310</v>
      </c>
      <c r="AR63" s="1" t="s">
        <v>77</v>
      </c>
      <c r="AS63" s="1" t="s">
        <v>0</v>
      </c>
      <c r="AT63" s="1" t="s">
        <v>80</v>
      </c>
      <c r="AU63" s="8">
        <v>3.8</v>
      </c>
      <c r="AV63" s="1" t="s">
        <v>77</v>
      </c>
      <c r="AW63" s="7" t="s">
        <v>97</v>
      </c>
      <c r="AX63" s="7" t="s">
        <v>68</v>
      </c>
      <c r="AY63" s="1" t="s">
        <v>292</v>
      </c>
    </row>
    <row r="64" spans="1:51" x14ac:dyDescent="0.25">
      <c r="A64" s="6">
        <v>59</v>
      </c>
      <c r="B64" s="7" t="s">
        <v>70</v>
      </c>
      <c r="C64" s="1" t="s">
        <v>311</v>
      </c>
      <c r="D64" s="1" t="s">
        <v>72</v>
      </c>
      <c r="E64" s="1" t="s">
        <v>73</v>
      </c>
      <c r="F64" s="8">
        <v>2.01</v>
      </c>
      <c r="G64" s="1" t="s">
        <v>143</v>
      </c>
      <c r="H64" s="1" t="s">
        <v>131</v>
      </c>
      <c r="I64" s="1" t="s">
        <v>76</v>
      </c>
      <c r="J64" s="9">
        <v>10300</v>
      </c>
      <c r="K64" s="9">
        <v>20703</v>
      </c>
      <c r="L64" s="8">
        <v>-59.69</v>
      </c>
      <c r="M64" s="8">
        <v>4151.93</v>
      </c>
      <c r="N64" s="8">
        <v>8345.38</v>
      </c>
      <c r="O64" s="1" t="s">
        <v>77</v>
      </c>
      <c r="P64" s="1" t="s">
        <v>78</v>
      </c>
      <c r="Q64" s="1" t="s">
        <v>78</v>
      </c>
      <c r="R64" s="1" t="s">
        <v>80</v>
      </c>
      <c r="S64" s="10">
        <v>69.6</v>
      </c>
      <c r="T64" s="6">
        <v>62</v>
      </c>
      <c r="U64" s="1" t="s">
        <v>312</v>
      </c>
      <c r="V64" s="1" t="s">
        <v>82</v>
      </c>
      <c r="W64" s="1" t="s">
        <v>83</v>
      </c>
      <c r="X64" s="1" t="s">
        <v>84</v>
      </c>
      <c r="Y64" s="1" t="s">
        <v>101</v>
      </c>
      <c r="Z64" s="1" t="s">
        <v>107</v>
      </c>
      <c r="AA64" s="1" t="s">
        <v>87</v>
      </c>
      <c r="AB64" s="1" t="s">
        <v>147</v>
      </c>
      <c r="AC64" s="1" t="s">
        <v>89</v>
      </c>
      <c r="AD64" s="1" t="s">
        <v>90</v>
      </c>
      <c r="AE64" s="1" t="s">
        <v>148</v>
      </c>
      <c r="AF64" s="1" t="s">
        <v>92</v>
      </c>
      <c r="AG64" s="1" t="s">
        <v>0</v>
      </c>
      <c r="AH64" s="1" t="s">
        <v>93</v>
      </c>
      <c r="AI64" s="1" t="s">
        <v>77</v>
      </c>
      <c r="AJ64" s="8">
        <v>1.02</v>
      </c>
      <c r="AK64" s="1" t="s">
        <v>139</v>
      </c>
      <c r="AL64" s="11">
        <v>0</v>
      </c>
      <c r="AM64" s="8">
        <v>49.33</v>
      </c>
      <c r="AN64" s="11">
        <v>0</v>
      </c>
      <c r="AO64" s="8">
        <v>15.45</v>
      </c>
      <c r="AP64" s="1" t="s">
        <v>133</v>
      </c>
      <c r="AQ64" s="1" t="s">
        <v>77</v>
      </c>
      <c r="AR64" s="1" t="s">
        <v>77</v>
      </c>
      <c r="AS64" s="1" t="s">
        <v>0</v>
      </c>
      <c r="AT64" s="1" t="s">
        <v>80</v>
      </c>
      <c r="AU64" s="8">
        <v>4.92</v>
      </c>
      <c r="AV64" s="1" t="s">
        <v>77</v>
      </c>
      <c r="AW64" s="7" t="s">
        <v>97</v>
      </c>
      <c r="AX64" s="7" t="s">
        <v>68</v>
      </c>
      <c r="AY64" s="1" t="s">
        <v>292</v>
      </c>
    </row>
    <row r="65" spans="1:51" x14ac:dyDescent="0.25">
      <c r="A65" s="6">
        <v>60</v>
      </c>
      <c r="B65" s="7" t="s">
        <v>70</v>
      </c>
      <c r="C65" s="1" t="s">
        <v>313</v>
      </c>
      <c r="D65" s="1" t="s">
        <v>72</v>
      </c>
      <c r="E65" s="1" t="s">
        <v>73</v>
      </c>
      <c r="F65" s="8">
        <v>2.29</v>
      </c>
      <c r="G65" s="1" t="s">
        <v>143</v>
      </c>
      <c r="H65" s="1" t="s">
        <v>131</v>
      </c>
      <c r="I65" s="1" t="s">
        <v>76</v>
      </c>
      <c r="J65" s="9">
        <v>10300</v>
      </c>
      <c r="K65" s="9">
        <v>23587</v>
      </c>
      <c r="L65" s="8">
        <v>-55.14</v>
      </c>
      <c r="M65" s="8">
        <v>4620.58</v>
      </c>
      <c r="N65" s="8">
        <v>10581.13</v>
      </c>
      <c r="O65" s="1" t="s">
        <v>77</v>
      </c>
      <c r="P65" s="1" t="s">
        <v>78</v>
      </c>
      <c r="Q65" s="1" t="s">
        <v>78</v>
      </c>
      <c r="R65" s="1" t="s">
        <v>126</v>
      </c>
      <c r="S65" s="10">
        <v>69.4</v>
      </c>
      <c r="T65" s="6">
        <v>62</v>
      </c>
      <c r="U65" s="1" t="s">
        <v>314</v>
      </c>
      <c r="V65" s="1" t="s">
        <v>82</v>
      </c>
      <c r="W65" s="1" t="s">
        <v>83</v>
      </c>
      <c r="X65" s="1" t="s">
        <v>210</v>
      </c>
      <c r="Y65" s="1" t="s">
        <v>146</v>
      </c>
      <c r="Z65" s="1" t="s">
        <v>107</v>
      </c>
      <c r="AA65" s="1" t="s">
        <v>87</v>
      </c>
      <c r="AB65" s="1" t="s">
        <v>88</v>
      </c>
      <c r="AC65" s="1" t="s">
        <v>89</v>
      </c>
      <c r="AD65" s="1" t="s">
        <v>90</v>
      </c>
      <c r="AE65" s="1" t="s">
        <v>148</v>
      </c>
      <c r="AF65" s="1" t="s">
        <v>92</v>
      </c>
      <c r="AG65" s="1" t="s">
        <v>0</v>
      </c>
      <c r="AH65" s="1" t="s">
        <v>93</v>
      </c>
      <c r="AI65" s="1" t="s">
        <v>77</v>
      </c>
      <c r="AJ65" s="8">
        <v>1.12</v>
      </c>
      <c r="AK65" s="1" t="s">
        <v>121</v>
      </c>
      <c r="AL65" s="11">
        <v>0</v>
      </c>
      <c r="AM65" s="8">
        <v>49.9</v>
      </c>
      <c r="AN65" s="11">
        <v>0</v>
      </c>
      <c r="AO65" s="8">
        <v>15.51</v>
      </c>
      <c r="AP65" s="1" t="s">
        <v>259</v>
      </c>
      <c r="AQ65" s="1" t="s">
        <v>315</v>
      </c>
      <c r="AR65" s="1" t="s">
        <v>77</v>
      </c>
      <c r="AS65" s="1" t="s">
        <v>0</v>
      </c>
      <c r="AT65" s="1" t="s">
        <v>80</v>
      </c>
      <c r="AU65" s="8">
        <v>4.18</v>
      </c>
      <c r="AV65" s="1" t="s">
        <v>77</v>
      </c>
      <c r="AW65" s="7" t="s">
        <v>97</v>
      </c>
      <c r="AX65" s="7" t="s">
        <v>68</v>
      </c>
      <c r="AY65" s="1" t="s">
        <v>292</v>
      </c>
    </row>
    <row r="66" spans="1:51" x14ac:dyDescent="0.25">
      <c r="A66" s="6">
        <v>61</v>
      </c>
      <c r="B66" s="7" t="s">
        <v>70</v>
      </c>
      <c r="C66" s="1" t="s">
        <v>316</v>
      </c>
      <c r="D66" s="1" t="s">
        <v>72</v>
      </c>
      <c r="E66" s="1" t="s">
        <v>73</v>
      </c>
      <c r="F66" s="8">
        <v>2.01</v>
      </c>
      <c r="G66" s="1" t="s">
        <v>175</v>
      </c>
      <c r="H66" s="1" t="s">
        <v>75</v>
      </c>
      <c r="I66" s="1" t="s">
        <v>76</v>
      </c>
      <c r="J66" s="9">
        <v>14500</v>
      </c>
      <c r="K66" s="9">
        <v>29145</v>
      </c>
      <c r="L66" s="8">
        <v>-62.01</v>
      </c>
      <c r="M66" s="8">
        <v>5508.549999999999</v>
      </c>
      <c r="N66" s="8">
        <v>11072.19</v>
      </c>
      <c r="O66" s="1" t="s">
        <v>77</v>
      </c>
      <c r="P66" s="1" t="s">
        <v>78</v>
      </c>
      <c r="Q66" s="1" t="s">
        <v>78</v>
      </c>
      <c r="R66" s="1" t="s">
        <v>80</v>
      </c>
      <c r="S66" s="10">
        <v>69.5</v>
      </c>
      <c r="T66" s="6">
        <v>58</v>
      </c>
      <c r="U66" s="1" t="s">
        <v>317</v>
      </c>
      <c r="V66" s="1" t="s">
        <v>82</v>
      </c>
      <c r="W66" s="1" t="s">
        <v>201</v>
      </c>
      <c r="X66" s="1" t="s">
        <v>84</v>
      </c>
      <c r="Y66" s="1" t="s">
        <v>85</v>
      </c>
      <c r="Z66" s="1" t="s">
        <v>107</v>
      </c>
      <c r="AA66" s="1" t="s">
        <v>87</v>
      </c>
      <c r="AB66" s="1" t="s">
        <v>88</v>
      </c>
      <c r="AC66" s="1" t="s">
        <v>89</v>
      </c>
      <c r="AD66" s="1" t="s">
        <v>90</v>
      </c>
      <c r="AE66" s="1" t="s">
        <v>148</v>
      </c>
      <c r="AF66" s="1" t="s">
        <v>92</v>
      </c>
      <c r="AG66" s="1" t="s">
        <v>0</v>
      </c>
      <c r="AH66" s="1" t="s">
        <v>93</v>
      </c>
      <c r="AI66" s="1" t="s">
        <v>77</v>
      </c>
      <c r="AJ66" s="8">
        <v>1.12</v>
      </c>
      <c r="AK66" s="1" t="s">
        <v>108</v>
      </c>
      <c r="AL66" s="11">
        <v>0</v>
      </c>
      <c r="AM66" s="8">
        <v>49.59</v>
      </c>
      <c r="AN66" s="11">
        <v>0</v>
      </c>
      <c r="AO66" s="8">
        <v>15.44</v>
      </c>
      <c r="AP66" s="1" t="s">
        <v>318</v>
      </c>
      <c r="AQ66" s="1" t="s">
        <v>96</v>
      </c>
      <c r="AR66" s="1" t="s">
        <v>77</v>
      </c>
      <c r="AS66" s="1" t="s">
        <v>0</v>
      </c>
      <c r="AT66" s="1" t="s">
        <v>80</v>
      </c>
      <c r="AU66" s="8">
        <v>4.6</v>
      </c>
      <c r="AV66" s="1" t="s">
        <v>77</v>
      </c>
      <c r="AW66" s="7" t="s">
        <v>97</v>
      </c>
      <c r="AX66" s="7" t="s">
        <v>68</v>
      </c>
      <c r="AY66" s="1" t="s">
        <v>292</v>
      </c>
    </row>
    <row r="67" spans="1:51" x14ac:dyDescent="0.25">
      <c r="A67" s="6">
        <v>62</v>
      </c>
      <c r="B67" s="7" t="s">
        <v>70</v>
      </c>
      <c r="C67" s="1" t="s">
        <v>319</v>
      </c>
      <c r="D67" s="1" t="s">
        <v>72</v>
      </c>
      <c r="E67" s="1" t="s">
        <v>73</v>
      </c>
      <c r="F67" s="8">
        <v>2</v>
      </c>
      <c r="G67" s="1" t="s">
        <v>175</v>
      </c>
      <c r="H67" s="1" t="s">
        <v>75</v>
      </c>
      <c r="I67" s="1" t="s">
        <v>76</v>
      </c>
      <c r="J67" s="9">
        <v>14500</v>
      </c>
      <c r="K67" s="9">
        <v>29000</v>
      </c>
      <c r="L67" s="8">
        <v>-59.2</v>
      </c>
      <c r="M67" s="8">
        <v>5916</v>
      </c>
      <c r="N67" s="8">
        <v>11832</v>
      </c>
      <c r="O67" s="1" t="s">
        <v>77</v>
      </c>
      <c r="P67" s="1" t="s">
        <v>78</v>
      </c>
      <c r="Q67" s="1" t="s">
        <v>78</v>
      </c>
      <c r="R67" s="1" t="s">
        <v>80</v>
      </c>
      <c r="S67" s="10">
        <v>68.3</v>
      </c>
      <c r="T67" s="6">
        <v>63</v>
      </c>
      <c r="U67" s="1" t="s">
        <v>320</v>
      </c>
      <c r="V67" s="1" t="s">
        <v>82</v>
      </c>
      <c r="W67" s="1" t="s">
        <v>85</v>
      </c>
      <c r="X67" s="1" t="s">
        <v>84</v>
      </c>
      <c r="Y67" s="1" t="s">
        <v>146</v>
      </c>
      <c r="Z67" s="1" t="s">
        <v>107</v>
      </c>
      <c r="AA67" s="1" t="s">
        <v>87</v>
      </c>
      <c r="AB67" s="1" t="s">
        <v>88</v>
      </c>
      <c r="AC67" s="1" t="s">
        <v>89</v>
      </c>
      <c r="AD67" s="1" t="s">
        <v>90</v>
      </c>
      <c r="AE67" s="1" t="s">
        <v>148</v>
      </c>
      <c r="AF67" s="1" t="s">
        <v>92</v>
      </c>
      <c r="AG67" s="1" t="s">
        <v>0</v>
      </c>
      <c r="AH67" s="1" t="s">
        <v>93</v>
      </c>
      <c r="AI67" s="1" t="s">
        <v>77</v>
      </c>
      <c r="AJ67" s="8">
        <v>1.1</v>
      </c>
      <c r="AK67" s="1" t="s">
        <v>321</v>
      </c>
      <c r="AL67" s="11">
        <v>0</v>
      </c>
      <c r="AM67" s="8">
        <v>47.34</v>
      </c>
      <c r="AN67" s="11">
        <v>0</v>
      </c>
      <c r="AO67" s="8">
        <v>15.04</v>
      </c>
      <c r="AP67" s="1" t="s">
        <v>322</v>
      </c>
      <c r="AQ67" s="1" t="s">
        <v>110</v>
      </c>
      <c r="AR67" s="1" t="s">
        <v>77</v>
      </c>
      <c r="AS67" s="1" t="s">
        <v>0</v>
      </c>
      <c r="AT67" s="1" t="s">
        <v>80</v>
      </c>
      <c r="AU67" s="8">
        <v>4.66</v>
      </c>
      <c r="AV67" s="1" t="s">
        <v>77</v>
      </c>
      <c r="AW67" s="7" t="s">
        <v>97</v>
      </c>
      <c r="AX67" s="7" t="s">
        <v>68</v>
      </c>
      <c r="AY67" s="1" t="s">
        <v>292</v>
      </c>
    </row>
    <row r="68" spans="1:51" x14ac:dyDescent="0.25">
      <c r="A68" s="6">
        <v>63</v>
      </c>
      <c r="B68" s="7" t="s">
        <v>70</v>
      </c>
      <c r="C68" s="1" t="s">
        <v>323</v>
      </c>
      <c r="D68" s="1" t="s">
        <v>72</v>
      </c>
      <c r="E68" s="1" t="s">
        <v>73</v>
      </c>
      <c r="F68" s="8">
        <v>2</v>
      </c>
      <c r="G68" s="1" t="s">
        <v>175</v>
      </c>
      <c r="H68" s="1" t="s">
        <v>75</v>
      </c>
      <c r="I68" s="1" t="s">
        <v>76</v>
      </c>
      <c r="J68" s="9">
        <v>14500</v>
      </c>
      <c r="K68" s="9">
        <v>29000</v>
      </c>
      <c r="L68" s="8">
        <v>-57.37</v>
      </c>
      <c r="M68" s="8">
        <v>6181.35</v>
      </c>
      <c r="N68" s="8">
        <v>12362.7</v>
      </c>
      <c r="O68" s="1" t="s">
        <v>77</v>
      </c>
      <c r="P68" s="1" t="s">
        <v>78</v>
      </c>
      <c r="Q68" s="1" t="s">
        <v>78</v>
      </c>
      <c r="R68" s="1" t="s">
        <v>80</v>
      </c>
      <c r="S68" s="10">
        <v>68.5</v>
      </c>
      <c r="T68" s="6">
        <v>62</v>
      </c>
      <c r="U68" s="1" t="s">
        <v>324</v>
      </c>
      <c r="V68" s="1" t="s">
        <v>82</v>
      </c>
      <c r="W68" s="1" t="s">
        <v>83</v>
      </c>
      <c r="X68" s="1" t="s">
        <v>84</v>
      </c>
      <c r="Y68" s="1" t="s">
        <v>146</v>
      </c>
      <c r="Z68" s="1" t="s">
        <v>107</v>
      </c>
      <c r="AA68" s="1" t="s">
        <v>87</v>
      </c>
      <c r="AB68" s="1" t="s">
        <v>88</v>
      </c>
      <c r="AC68" s="1" t="s">
        <v>89</v>
      </c>
      <c r="AD68" s="1" t="s">
        <v>90</v>
      </c>
      <c r="AE68" s="1" t="s">
        <v>148</v>
      </c>
      <c r="AF68" s="1" t="s">
        <v>92</v>
      </c>
      <c r="AG68" s="1" t="s">
        <v>0</v>
      </c>
      <c r="AH68" s="1" t="s">
        <v>93</v>
      </c>
      <c r="AI68" s="1" t="s">
        <v>164</v>
      </c>
      <c r="AJ68" s="8">
        <v>1</v>
      </c>
      <c r="AK68" s="1" t="s">
        <v>94</v>
      </c>
      <c r="AL68" s="11">
        <v>0</v>
      </c>
      <c r="AM68" s="8">
        <v>50.02</v>
      </c>
      <c r="AN68" s="11">
        <v>0</v>
      </c>
      <c r="AO68" s="8">
        <v>14.33</v>
      </c>
      <c r="AP68" s="1" t="s">
        <v>166</v>
      </c>
      <c r="AQ68" s="1" t="s">
        <v>110</v>
      </c>
      <c r="AR68" s="1" t="s">
        <v>77</v>
      </c>
      <c r="AS68" s="1" t="s">
        <v>0</v>
      </c>
      <c r="AT68" s="1" t="s">
        <v>80</v>
      </c>
      <c r="AU68" s="8">
        <v>4.26</v>
      </c>
      <c r="AV68" s="1" t="s">
        <v>77</v>
      </c>
      <c r="AW68" s="7" t="s">
        <v>97</v>
      </c>
      <c r="AX68" s="7" t="s">
        <v>68</v>
      </c>
      <c r="AY68" s="1" t="s">
        <v>292</v>
      </c>
    </row>
    <row r="69" spans="1:51" x14ac:dyDescent="0.25">
      <c r="A69" s="6">
        <v>64</v>
      </c>
      <c r="B69" s="7" t="s">
        <v>70</v>
      </c>
      <c r="C69" s="1" t="s">
        <v>325</v>
      </c>
      <c r="D69" s="1" t="s">
        <v>72</v>
      </c>
      <c r="E69" s="1" t="s">
        <v>73</v>
      </c>
      <c r="F69" s="8">
        <v>2.01</v>
      </c>
      <c r="G69" s="1" t="s">
        <v>175</v>
      </c>
      <c r="H69" s="1" t="s">
        <v>112</v>
      </c>
      <c r="I69" s="1" t="s">
        <v>76</v>
      </c>
      <c r="J69" s="9">
        <v>12000</v>
      </c>
      <c r="K69" s="9">
        <v>24120</v>
      </c>
      <c r="L69" s="8">
        <v>-65</v>
      </c>
      <c r="M69" s="8">
        <v>4200</v>
      </c>
      <c r="N69" s="8">
        <v>8442</v>
      </c>
      <c r="O69" s="1" t="s">
        <v>77</v>
      </c>
      <c r="P69" s="1" t="s">
        <v>78</v>
      </c>
      <c r="Q69" s="1" t="s">
        <v>78</v>
      </c>
      <c r="R69" s="1" t="s">
        <v>126</v>
      </c>
      <c r="S69" s="10">
        <v>69.3</v>
      </c>
      <c r="T69" s="6">
        <v>61</v>
      </c>
      <c r="U69" s="1" t="s">
        <v>326</v>
      </c>
      <c r="V69" s="1" t="s">
        <v>82</v>
      </c>
      <c r="W69" s="1" t="s">
        <v>201</v>
      </c>
      <c r="X69" s="1" t="s">
        <v>84</v>
      </c>
      <c r="Y69" s="1" t="s">
        <v>85</v>
      </c>
      <c r="Z69" s="1" t="s">
        <v>86</v>
      </c>
      <c r="AA69" s="1" t="s">
        <v>87</v>
      </c>
      <c r="AB69" s="1" t="s">
        <v>147</v>
      </c>
      <c r="AC69" s="1" t="s">
        <v>89</v>
      </c>
      <c r="AD69" s="1" t="s">
        <v>90</v>
      </c>
      <c r="AE69" s="1" t="s">
        <v>148</v>
      </c>
      <c r="AF69" s="1" t="s">
        <v>92</v>
      </c>
      <c r="AG69" s="1" t="s">
        <v>0</v>
      </c>
      <c r="AH69" s="1" t="s">
        <v>93</v>
      </c>
      <c r="AI69" s="1" t="s">
        <v>77</v>
      </c>
      <c r="AJ69" s="8">
        <v>1.02</v>
      </c>
      <c r="AK69" s="1" t="s">
        <v>94</v>
      </c>
      <c r="AL69" s="11">
        <v>0</v>
      </c>
      <c r="AM69" s="8">
        <v>51</v>
      </c>
      <c r="AN69" s="11">
        <v>0</v>
      </c>
      <c r="AO69" s="8">
        <v>13.8</v>
      </c>
      <c r="AP69" s="1" t="s">
        <v>327</v>
      </c>
      <c r="AQ69" s="1" t="s">
        <v>77</v>
      </c>
      <c r="AR69" s="1" t="s">
        <v>77</v>
      </c>
      <c r="AS69" s="1" t="s">
        <v>0</v>
      </c>
      <c r="AT69" s="1" t="s">
        <v>80</v>
      </c>
      <c r="AU69" s="8">
        <v>4.59</v>
      </c>
      <c r="AV69" s="1" t="s">
        <v>77</v>
      </c>
      <c r="AW69" s="7" t="s">
        <v>97</v>
      </c>
      <c r="AX69" s="7" t="s">
        <v>68</v>
      </c>
      <c r="AY69" s="1" t="s">
        <v>292</v>
      </c>
    </row>
    <row r="70" spans="1:51" x14ac:dyDescent="0.25">
      <c r="A70" s="6">
        <v>65</v>
      </c>
      <c r="B70" s="7" t="s">
        <v>70</v>
      </c>
      <c r="C70" s="1" t="s">
        <v>328</v>
      </c>
      <c r="D70" s="1" t="s">
        <v>72</v>
      </c>
      <c r="E70" s="1" t="s">
        <v>73</v>
      </c>
      <c r="F70" s="8">
        <v>2.01</v>
      </c>
      <c r="G70" s="1" t="s">
        <v>175</v>
      </c>
      <c r="H70" s="1" t="s">
        <v>112</v>
      </c>
      <c r="I70" s="1" t="s">
        <v>76</v>
      </c>
      <c r="J70" s="9">
        <v>12000</v>
      </c>
      <c r="K70" s="9">
        <v>24120</v>
      </c>
      <c r="L70" s="8">
        <v>-59.4</v>
      </c>
      <c r="M70" s="8">
        <v>4872</v>
      </c>
      <c r="N70" s="8">
        <v>9792.72</v>
      </c>
      <c r="O70" s="1" t="s">
        <v>77</v>
      </c>
      <c r="P70" s="1" t="s">
        <v>78</v>
      </c>
      <c r="Q70" s="1" t="s">
        <v>78</v>
      </c>
      <c r="R70" s="1" t="s">
        <v>126</v>
      </c>
      <c r="S70" s="10">
        <v>69.6</v>
      </c>
      <c r="T70" s="6">
        <v>63</v>
      </c>
      <c r="U70" s="1" t="s">
        <v>329</v>
      </c>
      <c r="V70" s="1" t="s">
        <v>82</v>
      </c>
      <c r="W70" s="1" t="s">
        <v>83</v>
      </c>
      <c r="X70" s="1" t="s">
        <v>84</v>
      </c>
      <c r="Y70" s="1" t="s">
        <v>146</v>
      </c>
      <c r="Z70" s="1" t="s">
        <v>85</v>
      </c>
      <c r="AA70" s="1" t="s">
        <v>87</v>
      </c>
      <c r="AB70" s="1" t="s">
        <v>85</v>
      </c>
      <c r="AC70" s="1" t="s">
        <v>89</v>
      </c>
      <c r="AD70" s="1" t="s">
        <v>90</v>
      </c>
      <c r="AE70" s="1" t="s">
        <v>148</v>
      </c>
      <c r="AF70" s="1" t="s">
        <v>92</v>
      </c>
      <c r="AG70" s="1" t="s">
        <v>0</v>
      </c>
      <c r="AH70" s="1" t="s">
        <v>93</v>
      </c>
      <c r="AI70" s="1" t="s">
        <v>164</v>
      </c>
      <c r="AJ70" s="8">
        <v>1.05</v>
      </c>
      <c r="AK70" s="1" t="s">
        <v>108</v>
      </c>
      <c r="AL70" s="11">
        <v>0</v>
      </c>
      <c r="AM70" s="8">
        <v>49.34</v>
      </c>
      <c r="AN70" s="11">
        <v>0</v>
      </c>
      <c r="AO70" s="8">
        <v>15.34</v>
      </c>
      <c r="AP70" s="1" t="s">
        <v>330</v>
      </c>
      <c r="AQ70" s="1" t="s">
        <v>77</v>
      </c>
      <c r="AR70" s="1" t="s">
        <v>77</v>
      </c>
      <c r="AS70" s="1" t="s">
        <v>0</v>
      </c>
      <c r="AT70" s="1" t="s">
        <v>80</v>
      </c>
      <c r="AU70" s="8">
        <v>4.9</v>
      </c>
      <c r="AV70" s="1" t="s">
        <v>77</v>
      </c>
      <c r="AW70" s="7" t="s">
        <v>97</v>
      </c>
      <c r="AX70" s="7" t="s">
        <v>68</v>
      </c>
      <c r="AY70" s="1" t="s">
        <v>292</v>
      </c>
    </row>
    <row r="71" spans="1:51" x14ac:dyDescent="0.25">
      <c r="A71" s="6">
        <v>66</v>
      </c>
      <c r="B71" s="7" t="s">
        <v>70</v>
      </c>
      <c r="C71" s="1" t="s">
        <v>331</v>
      </c>
      <c r="D71" s="1" t="s">
        <v>72</v>
      </c>
      <c r="E71" s="1" t="s">
        <v>73</v>
      </c>
      <c r="F71" s="8">
        <v>2.21</v>
      </c>
      <c r="G71" s="1" t="s">
        <v>175</v>
      </c>
      <c r="H71" s="1" t="s">
        <v>131</v>
      </c>
      <c r="I71" s="1" t="s">
        <v>76</v>
      </c>
      <c r="J71" s="9">
        <v>9700</v>
      </c>
      <c r="K71" s="9">
        <v>21437</v>
      </c>
      <c r="L71" s="8">
        <v>-55</v>
      </c>
      <c r="M71" s="8">
        <v>4365</v>
      </c>
      <c r="N71" s="8">
        <v>9646.65</v>
      </c>
      <c r="O71" s="1" t="s">
        <v>77</v>
      </c>
      <c r="P71" s="1" t="s">
        <v>78</v>
      </c>
      <c r="Q71" s="1" t="s">
        <v>78</v>
      </c>
      <c r="R71" s="1" t="s">
        <v>80</v>
      </c>
      <c r="S71" s="10">
        <v>69.6</v>
      </c>
      <c r="T71" s="6">
        <v>62</v>
      </c>
      <c r="U71" s="1" t="s">
        <v>332</v>
      </c>
      <c r="V71" s="1" t="s">
        <v>82</v>
      </c>
      <c r="W71" s="1" t="s">
        <v>145</v>
      </c>
      <c r="X71" s="1" t="s">
        <v>84</v>
      </c>
      <c r="Y71" s="1" t="s">
        <v>85</v>
      </c>
      <c r="Z71" s="1" t="s">
        <v>107</v>
      </c>
      <c r="AA71" s="1" t="s">
        <v>87</v>
      </c>
      <c r="AB71" s="1" t="s">
        <v>147</v>
      </c>
      <c r="AC71" s="1" t="s">
        <v>89</v>
      </c>
      <c r="AD71" s="1" t="s">
        <v>90</v>
      </c>
      <c r="AE71" s="1" t="s">
        <v>148</v>
      </c>
      <c r="AF71" s="1" t="s">
        <v>92</v>
      </c>
      <c r="AG71" s="1" t="s">
        <v>0</v>
      </c>
      <c r="AH71" s="1" t="s">
        <v>93</v>
      </c>
      <c r="AI71" s="1" t="s">
        <v>333</v>
      </c>
      <c r="AJ71" s="8">
        <v>1.01</v>
      </c>
      <c r="AK71" s="1" t="s">
        <v>94</v>
      </c>
      <c r="AL71" s="11">
        <v>0</v>
      </c>
      <c r="AM71" s="8">
        <v>49.44</v>
      </c>
      <c r="AN71" s="11">
        <v>0</v>
      </c>
      <c r="AO71" s="8">
        <v>15.34</v>
      </c>
      <c r="AP71" s="1" t="s">
        <v>334</v>
      </c>
      <c r="AQ71" s="1" t="s">
        <v>77</v>
      </c>
      <c r="AR71" s="1" t="s">
        <v>77</v>
      </c>
      <c r="AS71" s="1" t="s">
        <v>0</v>
      </c>
      <c r="AT71" s="1" t="s">
        <v>80</v>
      </c>
      <c r="AU71" s="8">
        <v>4.8</v>
      </c>
      <c r="AV71" s="1" t="s">
        <v>77</v>
      </c>
      <c r="AW71" s="7" t="s">
        <v>97</v>
      </c>
      <c r="AX71" s="7" t="s">
        <v>68</v>
      </c>
      <c r="AY71" s="1" t="s">
        <v>292</v>
      </c>
    </row>
    <row r="72" spans="1:51" x14ac:dyDescent="0.25">
      <c r="A72" s="6">
        <v>67</v>
      </c>
      <c r="B72" s="7" t="s">
        <v>70</v>
      </c>
      <c r="C72" s="1" t="s">
        <v>335</v>
      </c>
      <c r="D72" s="1" t="s">
        <v>72</v>
      </c>
      <c r="E72" s="1" t="s">
        <v>73</v>
      </c>
      <c r="F72" s="8">
        <v>2.29</v>
      </c>
      <c r="G72" s="1" t="s">
        <v>175</v>
      </c>
      <c r="H72" s="1" t="s">
        <v>131</v>
      </c>
      <c r="I72" s="1" t="s">
        <v>76</v>
      </c>
      <c r="J72" s="9">
        <v>9700</v>
      </c>
      <c r="K72" s="9">
        <v>22213</v>
      </c>
      <c r="L72" s="8">
        <v>-54.84</v>
      </c>
      <c r="M72" s="8">
        <v>4380.52</v>
      </c>
      <c r="N72" s="8">
        <v>10031.39</v>
      </c>
      <c r="O72" s="1" t="s">
        <v>77</v>
      </c>
      <c r="P72" s="1" t="s">
        <v>78</v>
      </c>
      <c r="Q72" s="1" t="s">
        <v>78</v>
      </c>
      <c r="R72" s="1" t="s">
        <v>80</v>
      </c>
      <c r="S72" s="10">
        <v>69.6</v>
      </c>
      <c r="T72" s="6">
        <v>63</v>
      </c>
      <c r="U72" s="1" t="s">
        <v>336</v>
      </c>
      <c r="V72" s="1" t="s">
        <v>82</v>
      </c>
      <c r="W72" s="1" t="s">
        <v>145</v>
      </c>
      <c r="X72" s="1" t="s">
        <v>84</v>
      </c>
      <c r="Y72" s="1" t="s">
        <v>146</v>
      </c>
      <c r="Z72" s="1" t="s">
        <v>85</v>
      </c>
      <c r="AA72" s="1" t="s">
        <v>87</v>
      </c>
      <c r="AB72" s="1" t="s">
        <v>85</v>
      </c>
      <c r="AC72" s="1" t="s">
        <v>89</v>
      </c>
      <c r="AD72" s="1" t="s">
        <v>90</v>
      </c>
      <c r="AE72" s="1" t="s">
        <v>148</v>
      </c>
      <c r="AF72" s="1" t="s">
        <v>92</v>
      </c>
      <c r="AG72" s="1" t="s">
        <v>0</v>
      </c>
      <c r="AH72" s="1" t="s">
        <v>93</v>
      </c>
      <c r="AI72" s="1" t="s">
        <v>77</v>
      </c>
      <c r="AJ72" s="8">
        <v>1.01</v>
      </c>
      <c r="AK72" s="1" t="s">
        <v>94</v>
      </c>
      <c r="AL72" s="11">
        <v>0</v>
      </c>
      <c r="AM72" s="8">
        <v>49.25</v>
      </c>
      <c r="AN72" s="11">
        <v>0</v>
      </c>
      <c r="AO72" s="8">
        <v>15.56</v>
      </c>
      <c r="AP72" s="1" t="s">
        <v>337</v>
      </c>
      <c r="AQ72" s="1" t="s">
        <v>338</v>
      </c>
      <c r="AR72" s="1" t="s">
        <v>77</v>
      </c>
      <c r="AS72" s="1" t="s">
        <v>0</v>
      </c>
      <c r="AT72" s="1" t="s">
        <v>80</v>
      </c>
      <c r="AU72" s="8">
        <v>4.95</v>
      </c>
      <c r="AV72" s="1" t="s">
        <v>77</v>
      </c>
      <c r="AW72" s="7" t="s">
        <v>97</v>
      </c>
      <c r="AX72" s="7" t="s">
        <v>68</v>
      </c>
      <c r="AY72" s="1" t="s">
        <v>292</v>
      </c>
    </row>
    <row r="73" spans="1:51" x14ac:dyDescent="0.25">
      <c r="A73" s="6">
        <v>68</v>
      </c>
      <c r="B73" s="7" t="s">
        <v>70</v>
      </c>
      <c r="C73" s="1" t="s">
        <v>339</v>
      </c>
      <c r="D73" s="1" t="s">
        <v>72</v>
      </c>
      <c r="E73" s="1" t="s">
        <v>73</v>
      </c>
      <c r="F73" s="8">
        <v>2.01</v>
      </c>
      <c r="G73" s="1" t="s">
        <v>194</v>
      </c>
      <c r="H73" s="1" t="s">
        <v>131</v>
      </c>
      <c r="I73" s="1" t="s">
        <v>76</v>
      </c>
      <c r="J73" s="9">
        <v>9300</v>
      </c>
      <c r="K73" s="9">
        <v>18693</v>
      </c>
      <c r="L73" s="8">
        <v>-64.84</v>
      </c>
      <c r="M73" s="8">
        <v>3269.88</v>
      </c>
      <c r="N73" s="8">
        <v>6572.46</v>
      </c>
      <c r="O73" s="1" t="s">
        <v>77</v>
      </c>
      <c r="P73" s="1" t="s">
        <v>78</v>
      </c>
      <c r="Q73" s="1" t="s">
        <v>78</v>
      </c>
      <c r="R73" s="1" t="s">
        <v>80</v>
      </c>
      <c r="S73" s="10">
        <v>69.6</v>
      </c>
      <c r="T73" s="6">
        <v>63</v>
      </c>
      <c r="U73" s="1" t="s">
        <v>340</v>
      </c>
      <c r="V73" s="1" t="s">
        <v>82</v>
      </c>
      <c r="W73" s="1" t="s">
        <v>145</v>
      </c>
      <c r="X73" s="1" t="s">
        <v>84</v>
      </c>
      <c r="Y73" s="1" t="s">
        <v>146</v>
      </c>
      <c r="Z73" s="1" t="s">
        <v>107</v>
      </c>
      <c r="AA73" s="1" t="s">
        <v>87</v>
      </c>
      <c r="AB73" s="1" t="s">
        <v>88</v>
      </c>
      <c r="AC73" s="1" t="s">
        <v>89</v>
      </c>
      <c r="AD73" s="1" t="s">
        <v>90</v>
      </c>
      <c r="AE73" s="1" t="s">
        <v>148</v>
      </c>
      <c r="AF73" s="1" t="s">
        <v>92</v>
      </c>
      <c r="AG73" s="1" t="s">
        <v>0</v>
      </c>
      <c r="AH73" s="1" t="s">
        <v>93</v>
      </c>
      <c r="AI73" s="1" t="s">
        <v>77</v>
      </c>
      <c r="AJ73" s="8">
        <v>1.04</v>
      </c>
      <c r="AK73" s="1" t="s">
        <v>94</v>
      </c>
      <c r="AL73" s="11">
        <v>0</v>
      </c>
      <c r="AM73" s="8">
        <v>49.63</v>
      </c>
      <c r="AN73" s="11">
        <v>0</v>
      </c>
      <c r="AO73" s="8">
        <v>15.37</v>
      </c>
      <c r="AP73" s="1" t="s">
        <v>341</v>
      </c>
      <c r="AQ73" s="1" t="s">
        <v>203</v>
      </c>
      <c r="AR73" s="1" t="s">
        <v>77</v>
      </c>
      <c r="AS73" s="1" t="s">
        <v>0</v>
      </c>
      <c r="AT73" s="1" t="s">
        <v>80</v>
      </c>
      <c r="AU73" s="8">
        <v>4.65</v>
      </c>
      <c r="AV73" s="1" t="s">
        <v>77</v>
      </c>
      <c r="AW73" s="7" t="s">
        <v>97</v>
      </c>
      <c r="AX73" s="7" t="s">
        <v>68</v>
      </c>
      <c r="AY73" s="1" t="s">
        <v>292</v>
      </c>
    </row>
    <row r="74" spans="1:51" x14ac:dyDescent="0.25">
      <c r="A74" s="6">
        <v>69</v>
      </c>
      <c r="B74" s="7" t="s">
        <v>70</v>
      </c>
      <c r="C74" s="1" t="s">
        <v>342</v>
      </c>
      <c r="D74" s="1" t="s">
        <v>72</v>
      </c>
      <c r="E74" s="1" t="s">
        <v>73</v>
      </c>
      <c r="F74" s="8">
        <v>2.01</v>
      </c>
      <c r="G74" s="1" t="s">
        <v>194</v>
      </c>
      <c r="H74" s="1" t="s">
        <v>131</v>
      </c>
      <c r="I74" s="1" t="s">
        <v>76</v>
      </c>
      <c r="J74" s="9">
        <v>9300</v>
      </c>
      <c r="K74" s="9">
        <v>18693</v>
      </c>
      <c r="L74" s="8">
        <v>-61.8</v>
      </c>
      <c r="M74" s="8">
        <v>3552.6000000000004</v>
      </c>
      <c r="N74" s="8">
        <v>7140.73</v>
      </c>
      <c r="O74" s="1" t="s">
        <v>77</v>
      </c>
      <c r="P74" s="1" t="s">
        <v>78</v>
      </c>
      <c r="Q74" s="1" t="s">
        <v>78</v>
      </c>
      <c r="R74" s="1" t="s">
        <v>80</v>
      </c>
      <c r="S74" s="10">
        <v>65.7</v>
      </c>
      <c r="T74" s="6">
        <v>63</v>
      </c>
      <c r="U74" s="1" t="s">
        <v>343</v>
      </c>
      <c r="V74" s="1" t="s">
        <v>82</v>
      </c>
      <c r="W74" s="1" t="s">
        <v>145</v>
      </c>
      <c r="X74" s="1" t="s">
        <v>84</v>
      </c>
      <c r="Y74" s="1" t="s">
        <v>146</v>
      </c>
      <c r="Z74" s="1" t="s">
        <v>107</v>
      </c>
      <c r="AA74" s="1" t="s">
        <v>87</v>
      </c>
      <c r="AB74" s="1" t="s">
        <v>88</v>
      </c>
      <c r="AC74" s="1" t="s">
        <v>89</v>
      </c>
      <c r="AD74" s="1" t="s">
        <v>344</v>
      </c>
      <c r="AE74" s="1" t="s">
        <v>148</v>
      </c>
      <c r="AF74" s="1" t="s">
        <v>92</v>
      </c>
      <c r="AG74" s="1" t="s">
        <v>0</v>
      </c>
      <c r="AH74" s="1" t="s">
        <v>93</v>
      </c>
      <c r="AI74" s="1" t="s">
        <v>164</v>
      </c>
      <c r="AJ74" s="8">
        <v>1.05</v>
      </c>
      <c r="AK74" s="1" t="s">
        <v>108</v>
      </c>
      <c r="AL74" s="11">
        <v>0</v>
      </c>
      <c r="AM74" s="8">
        <v>46.82</v>
      </c>
      <c r="AN74" s="11">
        <v>0</v>
      </c>
      <c r="AO74" s="8">
        <v>14.71</v>
      </c>
      <c r="AP74" s="1" t="s">
        <v>345</v>
      </c>
      <c r="AQ74" s="1" t="s">
        <v>96</v>
      </c>
      <c r="AR74" s="1" t="s">
        <v>77</v>
      </c>
      <c r="AS74" s="1" t="s">
        <v>0</v>
      </c>
      <c r="AT74" s="1" t="s">
        <v>80</v>
      </c>
      <c r="AU74" s="8">
        <v>4.36</v>
      </c>
      <c r="AV74" s="1" t="s">
        <v>77</v>
      </c>
      <c r="AW74" s="7" t="s">
        <v>97</v>
      </c>
      <c r="AX74" s="7" t="s">
        <v>68</v>
      </c>
      <c r="AY74" s="1" t="s">
        <v>292</v>
      </c>
    </row>
    <row r="75" spans="1:51" x14ac:dyDescent="0.25">
      <c r="A75" s="6">
        <v>70</v>
      </c>
      <c r="B75" s="7" t="s">
        <v>70</v>
      </c>
      <c r="C75" s="1" t="s">
        <v>346</v>
      </c>
      <c r="D75" s="1" t="s">
        <v>72</v>
      </c>
      <c r="E75" s="1" t="s">
        <v>73</v>
      </c>
      <c r="F75" s="8">
        <v>2</v>
      </c>
      <c r="G75" s="1" t="s">
        <v>194</v>
      </c>
      <c r="H75" s="1" t="s">
        <v>131</v>
      </c>
      <c r="I75" s="1" t="s">
        <v>76</v>
      </c>
      <c r="J75" s="9">
        <v>9300</v>
      </c>
      <c r="K75" s="9">
        <v>18600</v>
      </c>
      <c r="L75" s="8">
        <v>-57.58</v>
      </c>
      <c r="M75" s="8">
        <v>3945.0600000000004</v>
      </c>
      <c r="N75" s="8">
        <v>7890.12</v>
      </c>
      <c r="O75" s="1" t="s">
        <v>77</v>
      </c>
      <c r="P75" s="1" t="s">
        <v>78</v>
      </c>
      <c r="Q75" s="1" t="s">
        <v>78</v>
      </c>
      <c r="R75" s="1" t="s">
        <v>80</v>
      </c>
      <c r="S75" s="10">
        <v>65</v>
      </c>
      <c r="T75" s="6">
        <v>65</v>
      </c>
      <c r="U75" s="1" t="s">
        <v>347</v>
      </c>
      <c r="V75" s="1" t="s">
        <v>82</v>
      </c>
      <c r="W75" s="1" t="s">
        <v>83</v>
      </c>
      <c r="X75" s="1" t="s">
        <v>84</v>
      </c>
      <c r="Y75" s="1" t="s">
        <v>146</v>
      </c>
      <c r="Z75" s="1" t="s">
        <v>218</v>
      </c>
      <c r="AA75" s="1" t="s">
        <v>87</v>
      </c>
      <c r="AB75" s="1" t="s">
        <v>88</v>
      </c>
      <c r="AC75" s="1" t="s">
        <v>89</v>
      </c>
      <c r="AD75" s="1" t="s">
        <v>90</v>
      </c>
      <c r="AE75" s="1" t="s">
        <v>197</v>
      </c>
      <c r="AF75" s="1" t="s">
        <v>92</v>
      </c>
      <c r="AG75" s="1" t="s">
        <v>0</v>
      </c>
      <c r="AH75" s="1" t="s">
        <v>93</v>
      </c>
      <c r="AI75" s="1" t="s">
        <v>164</v>
      </c>
      <c r="AJ75" s="8">
        <v>1.08</v>
      </c>
      <c r="AK75" s="1" t="s">
        <v>149</v>
      </c>
      <c r="AL75" s="11">
        <v>0</v>
      </c>
      <c r="AM75" s="8">
        <v>49.94</v>
      </c>
      <c r="AN75" s="11">
        <v>0</v>
      </c>
      <c r="AO75" s="8">
        <v>11.71</v>
      </c>
      <c r="AP75" s="1" t="s">
        <v>166</v>
      </c>
      <c r="AQ75" s="1" t="s">
        <v>77</v>
      </c>
      <c r="AR75" s="1" t="s">
        <v>77</v>
      </c>
      <c r="AS75" s="1" t="s">
        <v>0</v>
      </c>
      <c r="AT75" s="1" t="s">
        <v>80</v>
      </c>
      <c r="AU75" s="8">
        <v>3.43</v>
      </c>
      <c r="AV75" s="1" t="s">
        <v>77</v>
      </c>
      <c r="AW75" s="7" t="s">
        <v>97</v>
      </c>
      <c r="AX75" s="7" t="s">
        <v>68</v>
      </c>
      <c r="AY75" s="1" t="s">
        <v>292</v>
      </c>
    </row>
    <row r="76" spans="1:51" x14ac:dyDescent="0.25">
      <c r="A76" s="6">
        <v>71</v>
      </c>
      <c r="B76" s="7" t="s">
        <v>70</v>
      </c>
      <c r="C76" s="1" t="s">
        <v>348</v>
      </c>
      <c r="D76" s="1" t="s">
        <v>72</v>
      </c>
      <c r="E76" s="1" t="s">
        <v>73</v>
      </c>
      <c r="F76" s="8">
        <v>2.01</v>
      </c>
      <c r="G76" s="1" t="s">
        <v>199</v>
      </c>
      <c r="H76" s="1" t="s">
        <v>75</v>
      </c>
      <c r="I76" s="1" t="s">
        <v>76</v>
      </c>
      <c r="J76" s="9">
        <v>9900</v>
      </c>
      <c r="K76" s="9">
        <v>19899</v>
      </c>
      <c r="L76" s="8">
        <v>-73.67</v>
      </c>
      <c r="M76" s="8">
        <v>2606.67</v>
      </c>
      <c r="N76" s="8">
        <v>5239.41</v>
      </c>
      <c r="O76" s="1" t="s">
        <v>77</v>
      </c>
      <c r="P76" s="1" t="s">
        <v>78</v>
      </c>
      <c r="Q76" s="1" t="s">
        <v>79</v>
      </c>
      <c r="R76" s="1" t="s">
        <v>80</v>
      </c>
      <c r="S76" s="10">
        <v>70.9</v>
      </c>
      <c r="T76" s="6">
        <v>58</v>
      </c>
      <c r="U76" s="1" t="s">
        <v>349</v>
      </c>
      <c r="V76" s="1" t="s">
        <v>82</v>
      </c>
      <c r="W76" s="1" t="s">
        <v>201</v>
      </c>
      <c r="X76" s="1" t="s">
        <v>84</v>
      </c>
      <c r="Y76" s="1" t="s">
        <v>196</v>
      </c>
      <c r="Z76" s="1" t="s">
        <v>218</v>
      </c>
      <c r="AA76" s="1" t="s">
        <v>87</v>
      </c>
      <c r="AB76" s="1" t="s">
        <v>88</v>
      </c>
      <c r="AC76" s="1" t="s">
        <v>89</v>
      </c>
      <c r="AD76" s="1" t="s">
        <v>90</v>
      </c>
      <c r="AE76" s="1" t="s">
        <v>197</v>
      </c>
      <c r="AF76" s="1" t="s">
        <v>92</v>
      </c>
      <c r="AG76" s="1" t="s">
        <v>0</v>
      </c>
      <c r="AH76" s="1" t="s">
        <v>93</v>
      </c>
      <c r="AI76" s="1" t="s">
        <v>77</v>
      </c>
      <c r="AJ76" s="8">
        <v>1.04</v>
      </c>
      <c r="AK76" s="1" t="s">
        <v>139</v>
      </c>
      <c r="AL76" s="11">
        <v>0</v>
      </c>
      <c r="AM76" s="8">
        <v>50.43</v>
      </c>
      <c r="AN76" s="11">
        <v>0</v>
      </c>
      <c r="AO76" s="8">
        <v>15.41</v>
      </c>
      <c r="AP76" s="1" t="s">
        <v>350</v>
      </c>
      <c r="AQ76" s="1" t="s">
        <v>96</v>
      </c>
      <c r="AR76" s="1" t="s">
        <v>77</v>
      </c>
      <c r="AS76" s="1" t="s">
        <v>0</v>
      </c>
      <c r="AT76" s="1" t="s">
        <v>80</v>
      </c>
      <c r="AU76" s="8">
        <v>5.02</v>
      </c>
      <c r="AV76" s="1" t="s">
        <v>77</v>
      </c>
      <c r="AW76" s="7" t="s">
        <v>97</v>
      </c>
      <c r="AX76" s="7" t="s">
        <v>68</v>
      </c>
      <c r="AY76" s="1" t="s">
        <v>292</v>
      </c>
    </row>
    <row r="77" spans="1:51" x14ac:dyDescent="0.25">
      <c r="A77" s="6">
        <v>72</v>
      </c>
      <c r="B77" s="7" t="s">
        <v>70</v>
      </c>
      <c r="C77" s="1" t="s">
        <v>351</v>
      </c>
      <c r="D77" s="1" t="s">
        <v>72</v>
      </c>
      <c r="E77" s="1" t="s">
        <v>73</v>
      </c>
      <c r="F77" s="8">
        <v>2.01</v>
      </c>
      <c r="G77" s="1" t="s">
        <v>199</v>
      </c>
      <c r="H77" s="1" t="s">
        <v>75</v>
      </c>
      <c r="I77" s="1" t="s">
        <v>76</v>
      </c>
      <c r="J77" s="9">
        <v>9900</v>
      </c>
      <c r="K77" s="9">
        <v>19899</v>
      </c>
      <c r="L77" s="8">
        <v>-69.06</v>
      </c>
      <c r="M77" s="8">
        <v>3063.0600000000004</v>
      </c>
      <c r="N77" s="8">
        <v>6156.75</v>
      </c>
      <c r="O77" s="1" t="s">
        <v>77</v>
      </c>
      <c r="P77" s="1" t="s">
        <v>78</v>
      </c>
      <c r="Q77" s="1" t="s">
        <v>78</v>
      </c>
      <c r="R77" s="1" t="s">
        <v>80</v>
      </c>
      <c r="S77" s="10">
        <v>69.6</v>
      </c>
      <c r="T77" s="6">
        <v>62</v>
      </c>
      <c r="U77" s="1" t="s">
        <v>352</v>
      </c>
      <c r="V77" s="1" t="s">
        <v>82</v>
      </c>
      <c r="W77" s="1" t="s">
        <v>145</v>
      </c>
      <c r="X77" s="1" t="s">
        <v>84</v>
      </c>
      <c r="Y77" s="1" t="s">
        <v>196</v>
      </c>
      <c r="Z77" s="1" t="s">
        <v>107</v>
      </c>
      <c r="AA77" s="1" t="s">
        <v>87</v>
      </c>
      <c r="AB77" s="1" t="s">
        <v>147</v>
      </c>
      <c r="AC77" s="1" t="s">
        <v>89</v>
      </c>
      <c r="AD77" s="1" t="s">
        <v>85</v>
      </c>
      <c r="AE77" s="1" t="s">
        <v>197</v>
      </c>
      <c r="AF77" s="1" t="s">
        <v>92</v>
      </c>
      <c r="AG77" s="1" t="s">
        <v>0</v>
      </c>
      <c r="AH77" s="1" t="s">
        <v>93</v>
      </c>
      <c r="AI77" s="1" t="s">
        <v>77</v>
      </c>
      <c r="AJ77" s="8">
        <v>1.02</v>
      </c>
      <c r="AK77" s="1" t="s">
        <v>121</v>
      </c>
      <c r="AL77" s="11">
        <v>0</v>
      </c>
      <c r="AM77" s="8">
        <v>51.82</v>
      </c>
      <c r="AN77" s="11">
        <v>0</v>
      </c>
      <c r="AO77" s="8">
        <v>13.86</v>
      </c>
      <c r="AP77" s="1" t="s">
        <v>353</v>
      </c>
      <c r="AQ77" s="1" t="s">
        <v>207</v>
      </c>
      <c r="AR77" s="1" t="s">
        <v>77</v>
      </c>
      <c r="AS77" s="1" t="s">
        <v>0</v>
      </c>
      <c r="AT77" s="1" t="s">
        <v>80</v>
      </c>
      <c r="AU77" s="8">
        <v>3.94</v>
      </c>
      <c r="AV77" s="1" t="s">
        <v>77</v>
      </c>
      <c r="AW77" s="7" t="s">
        <v>97</v>
      </c>
      <c r="AX77" s="7" t="s">
        <v>68</v>
      </c>
      <c r="AY77" s="1" t="s">
        <v>292</v>
      </c>
    </row>
    <row r="78" spans="1:51" x14ac:dyDescent="0.25">
      <c r="A78" s="6">
        <v>73</v>
      </c>
      <c r="B78" s="7" t="s">
        <v>70</v>
      </c>
      <c r="C78" s="1" t="s">
        <v>354</v>
      </c>
      <c r="D78" s="1" t="s">
        <v>72</v>
      </c>
      <c r="E78" s="1" t="s">
        <v>73</v>
      </c>
      <c r="F78" s="8">
        <v>2.01</v>
      </c>
      <c r="G78" s="1" t="s">
        <v>199</v>
      </c>
      <c r="H78" s="1" t="s">
        <v>75</v>
      </c>
      <c r="I78" s="1" t="s">
        <v>76</v>
      </c>
      <c r="J78" s="9">
        <v>9900</v>
      </c>
      <c r="K78" s="9">
        <v>19899</v>
      </c>
      <c r="L78" s="8">
        <v>-67.36</v>
      </c>
      <c r="M78" s="8">
        <v>3231.3599999999997</v>
      </c>
      <c r="N78" s="8">
        <v>6495.03</v>
      </c>
      <c r="O78" s="1" t="s">
        <v>77</v>
      </c>
      <c r="P78" s="1" t="s">
        <v>78</v>
      </c>
      <c r="Q78" s="1" t="s">
        <v>78</v>
      </c>
      <c r="R78" s="1" t="s">
        <v>113</v>
      </c>
      <c r="S78" s="10">
        <v>69</v>
      </c>
      <c r="T78" s="6">
        <v>61</v>
      </c>
      <c r="U78" s="1" t="s">
        <v>355</v>
      </c>
      <c r="V78" s="1" t="s">
        <v>82</v>
      </c>
      <c r="W78" s="1" t="s">
        <v>145</v>
      </c>
      <c r="X78" s="1" t="s">
        <v>84</v>
      </c>
      <c r="Y78" s="1" t="s">
        <v>196</v>
      </c>
      <c r="Z78" s="1" t="s">
        <v>107</v>
      </c>
      <c r="AA78" s="1" t="s">
        <v>87</v>
      </c>
      <c r="AB78" s="1" t="s">
        <v>88</v>
      </c>
      <c r="AC78" s="1" t="s">
        <v>85</v>
      </c>
      <c r="AD78" s="1" t="s">
        <v>90</v>
      </c>
      <c r="AE78" s="1" t="s">
        <v>197</v>
      </c>
      <c r="AF78" s="1" t="s">
        <v>92</v>
      </c>
      <c r="AG78" s="1" t="s">
        <v>0</v>
      </c>
      <c r="AH78" s="1" t="s">
        <v>93</v>
      </c>
      <c r="AI78" s="1" t="s">
        <v>164</v>
      </c>
      <c r="AJ78" s="8">
        <v>1.03</v>
      </c>
      <c r="AK78" s="1" t="s">
        <v>121</v>
      </c>
      <c r="AL78" s="11">
        <v>0</v>
      </c>
      <c r="AM78" s="8">
        <v>49.69</v>
      </c>
      <c r="AN78" s="11">
        <v>0</v>
      </c>
      <c r="AO78" s="8">
        <v>15.18</v>
      </c>
      <c r="AP78" s="1" t="s">
        <v>356</v>
      </c>
      <c r="AQ78" s="1" t="s">
        <v>272</v>
      </c>
      <c r="AR78" s="1" t="s">
        <v>77</v>
      </c>
      <c r="AS78" s="1" t="s">
        <v>117</v>
      </c>
      <c r="AT78" s="1" t="s">
        <v>80</v>
      </c>
      <c r="AU78" s="8">
        <v>4.13</v>
      </c>
      <c r="AV78" s="1" t="s">
        <v>77</v>
      </c>
      <c r="AW78" s="7" t="s">
        <v>97</v>
      </c>
      <c r="AX78" s="7" t="s">
        <v>68</v>
      </c>
      <c r="AY78" s="1" t="s">
        <v>292</v>
      </c>
    </row>
    <row r="79" spans="1:51" x14ac:dyDescent="0.25">
      <c r="A79" s="6">
        <v>74</v>
      </c>
      <c r="B79" s="7" t="s">
        <v>70</v>
      </c>
      <c r="C79" s="1" t="s">
        <v>357</v>
      </c>
      <c r="D79" s="1" t="s">
        <v>72</v>
      </c>
      <c r="E79" s="1" t="s">
        <v>73</v>
      </c>
      <c r="F79" s="8">
        <v>2</v>
      </c>
      <c r="G79" s="1" t="s">
        <v>199</v>
      </c>
      <c r="H79" s="1" t="s">
        <v>112</v>
      </c>
      <c r="I79" s="1" t="s">
        <v>76</v>
      </c>
      <c r="J79" s="9">
        <v>9200</v>
      </c>
      <c r="K79" s="9">
        <v>18400</v>
      </c>
      <c r="L79" s="8">
        <v>-70.28</v>
      </c>
      <c r="M79" s="8">
        <v>2734.24</v>
      </c>
      <c r="N79" s="8">
        <v>5468.48</v>
      </c>
      <c r="O79" s="1" t="s">
        <v>77</v>
      </c>
      <c r="P79" s="1" t="s">
        <v>78</v>
      </c>
      <c r="Q79" s="1" t="s">
        <v>79</v>
      </c>
      <c r="R79" s="1" t="s">
        <v>80</v>
      </c>
      <c r="S79" s="10">
        <v>71.5</v>
      </c>
      <c r="T79" s="6">
        <v>62</v>
      </c>
      <c r="U79" s="1" t="s">
        <v>358</v>
      </c>
      <c r="V79" s="1" t="s">
        <v>82</v>
      </c>
      <c r="W79" s="1" t="s">
        <v>145</v>
      </c>
      <c r="X79" s="1" t="s">
        <v>210</v>
      </c>
      <c r="Y79" s="1" t="s">
        <v>196</v>
      </c>
      <c r="Z79" s="1" t="s">
        <v>107</v>
      </c>
      <c r="AA79" s="1" t="s">
        <v>87</v>
      </c>
      <c r="AB79" s="1" t="s">
        <v>177</v>
      </c>
      <c r="AC79" s="1" t="s">
        <v>178</v>
      </c>
      <c r="AD79" s="1" t="s">
        <v>90</v>
      </c>
      <c r="AE79" s="1" t="s">
        <v>197</v>
      </c>
      <c r="AF79" s="1" t="s">
        <v>92</v>
      </c>
      <c r="AG79" s="1" t="s">
        <v>0</v>
      </c>
      <c r="AH79" s="1" t="s">
        <v>93</v>
      </c>
      <c r="AI79" s="1" t="s">
        <v>77</v>
      </c>
      <c r="AJ79" s="8">
        <v>1.09</v>
      </c>
      <c r="AK79" s="1" t="s">
        <v>149</v>
      </c>
      <c r="AL79" s="11">
        <v>0</v>
      </c>
      <c r="AM79" s="8">
        <v>51.57</v>
      </c>
      <c r="AN79" s="11">
        <v>0</v>
      </c>
      <c r="AO79" s="8">
        <v>14.95</v>
      </c>
      <c r="AP79" s="1" t="s">
        <v>359</v>
      </c>
      <c r="AQ79" s="1" t="s">
        <v>212</v>
      </c>
      <c r="AR79" s="1" t="s">
        <v>77</v>
      </c>
      <c r="AS79" s="1" t="s">
        <v>0</v>
      </c>
      <c r="AT79" s="1" t="s">
        <v>80</v>
      </c>
      <c r="AU79" s="8">
        <v>5.03</v>
      </c>
      <c r="AV79" s="1" t="s">
        <v>77</v>
      </c>
      <c r="AW79" s="7" t="s">
        <v>97</v>
      </c>
      <c r="AX79" s="7" t="s">
        <v>68</v>
      </c>
      <c r="AY79" s="1" t="s">
        <v>292</v>
      </c>
    </row>
    <row r="80" spans="1:51" x14ac:dyDescent="0.25">
      <c r="A80" s="6">
        <v>75</v>
      </c>
      <c r="B80" s="7" t="s">
        <v>70</v>
      </c>
      <c r="C80" s="1" t="s">
        <v>360</v>
      </c>
      <c r="D80" s="1" t="s">
        <v>72</v>
      </c>
      <c r="E80" s="1" t="s">
        <v>73</v>
      </c>
      <c r="F80" s="8">
        <v>2</v>
      </c>
      <c r="G80" s="1" t="s">
        <v>199</v>
      </c>
      <c r="H80" s="1" t="s">
        <v>112</v>
      </c>
      <c r="I80" s="1" t="s">
        <v>76</v>
      </c>
      <c r="J80" s="9">
        <v>9200</v>
      </c>
      <c r="K80" s="9">
        <v>18400</v>
      </c>
      <c r="L80" s="8">
        <v>-67.67</v>
      </c>
      <c r="M80" s="8">
        <v>2974.3599999999997</v>
      </c>
      <c r="N80" s="8">
        <v>5948.72</v>
      </c>
      <c r="O80" s="1" t="s">
        <v>77</v>
      </c>
      <c r="P80" s="1" t="s">
        <v>78</v>
      </c>
      <c r="Q80" s="1" t="s">
        <v>78</v>
      </c>
      <c r="R80" s="1" t="s">
        <v>80</v>
      </c>
      <c r="S80" s="10">
        <v>66</v>
      </c>
      <c r="T80" s="6">
        <v>58</v>
      </c>
      <c r="U80" s="1" t="s">
        <v>361</v>
      </c>
      <c r="V80" s="1" t="s">
        <v>82</v>
      </c>
      <c r="W80" s="1" t="s">
        <v>201</v>
      </c>
      <c r="X80" s="1" t="s">
        <v>84</v>
      </c>
      <c r="Y80" s="1" t="s">
        <v>196</v>
      </c>
      <c r="Z80" s="1" t="s">
        <v>107</v>
      </c>
      <c r="AA80" s="1" t="s">
        <v>87</v>
      </c>
      <c r="AB80" s="1" t="s">
        <v>177</v>
      </c>
      <c r="AC80" s="1" t="s">
        <v>188</v>
      </c>
      <c r="AD80" s="1" t="s">
        <v>362</v>
      </c>
      <c r="AE80" s="1" t="s">
        <v>197</v>
      </c>
      <c r="AF80" s="1" t="s">
        <v>92</v>
      </c>
      <c r="AG80" s="1" t="s">
        <v>0</v>
      </c>
      <c r="AH80" s="1" t="s">
        <v>93</v>
      </c>
      <c r="AI80" s="1" t="s">
        <v>77</v>
      </c>
      <c r="AJ80" s="8">
        <v>1.09</v>
      </c>
      <c r="AK80" s="1" t="s">
        <v>94</v>
      </c>
      <c r="AL80" s="11">
        <v>0</v>
      </c>
      <c r="AM80" s="8">
        <v>47.53</v>
      </c>
      <c r="AN80" s="11">
        <v>0</v>
      </c>
      <c r="AO80" s="8">
        <v>14.67</v>
      </c>
      <c r="AP80" s="1" t="s">
        <v>363</v>
      </c>
      <c r="AQ80" s="1" t="s">
        <v>110</v>
      </c>
      <c r="AR80" s="1" t="s">
        <v>77</v>
      </c>
      <c r="AS80" s="1" t="s">
        <v>0</v>
      </c>
      <c r="AT80" s="1" t="s">
        <v>80</v>
      </c>
      <c r="AU80" s="8">
        <v>3.76</v>
      </c>
      <c r="AV80" s="1" t="s">
        <v>77</v>
      </c>
      <c r="AW80" s="7" t="s">
        <v>97</v>
      </c>
      <c r="AX80" s="7" t="s">
        <v>68</v>
      </c>
      <c r="AY80" s="1" t="s">
        <v>292</v>
      </c>
    </row>
    <row r="81" spans="1:51" x14ac:dyDescent="0.25">
      <c r="A81" s="6">
        <v>76</v>
      </c>
      <c r="B81" s="7" t="s">
        <v>70</v>
      </c>
      <c r="C81" s="1" t="s">
        <v>364</v>
      </c>
      <c r="D81" s="1" t="s">
        <v>72</v>
      </c>
      <c r="E81" s="1" t="s">
        <v>73</v>
      </c>
      <c r="F81" s="8">
        <v>2.81</v>
      </c>
      <c r="G81" s="1" t="s">
        <v>74</v>
      </c>
      <c r="H81" s="1" t="s">
        <v>75</v>
      </c>
      <c r="I81" s="1" t="s">
        <v>76</v>
      </c>
      <c r="J81" s="9">
        <v>16500</v>
      </c>
      <c r="K81" s="9">
        <v>46365</v>
      </c>
      <c r="L81" s="8">
        <v>-38.61</v>
      </c>
      <c r="M81" s="8">
        <v>10129.35</v>
      </c>
      <c r="N81" s="8">
        <v>28463.47</v>
      </c>
      <c r="O81" s="1" t="s">
        <v>77</v>
      </c>
      <c r="P81" s="1" t="s">
        <v>78</v>
      </c>
      <c r="Q81" s="1" t="s">
        <v>78</v>
      </c>
      <c r="R81" s="1" t="s">
        <v>126</v>
      </c>
      <c r="S81" s="10">
        <v>67.9</v>
      </c>
      <c r="T81" s="6">
        <v>62</v>
      </c>
      <c r="U81" s="1" t="s">
        <v>365</v>
      </c>
      <c r="V81" s="1" t="s">
        <v>82</v>
      </c>
      <c r="W81" s="1" t="s">
        <v>83</v>
      </c>
      <c r="X81" s="1" t="s">
        <v>84</v>
      </c>
      <c r="Y81" s="1" t="s">
        <v>85</v>
      </c>
      <c r="Z81" s="1" t="s">
        <v>107</v>
      </c>
      <c r="AA81" s="1" t="s">
        <v>87</v>
      </c>
      <c r="AB81" s="1" t="s">
        <v>88</v>
      </c>
      <c r="AC81" s="1" t="s">
        <v>89</v>
      </c>
      <c r="AD81" s="1" t="s">
        <v>90</v>
      </c>
      <c r="AE81" s="1" t="s">
        <v>91</v>
      </c>
      <c r="AF81" s="1" t="s">
        <v>92</v>
      </c>
      <c r="AG81" s="1" t="s">
        <v>0</v>
      </c>
      <c r="AH81" s="1" t="s">
        <v>93</v>
      </c>
      <c r="AI81" s="1" t="s">
        <v>77</v>
      </c>
      <c r="AJ81" s="8">
        <v>1.19</v>
      </c>
      <c r="AK81" s="1" t="s">
        <v>121</v>
      </c>
      <c r="AL81" s="11">
        <v>0</v>
      </c>
      <c r="AM81" s="8">
        <v>48.13</v>
      </c>
      <c r="AN81" s="11">
        <v>0</v>
      </c>
      <c r="AO81" s="8">
        <v>15.36</v>
      </c>
      <c r="AP81" s="1" t="s">
        <v>129</v>
      </c>
      <c r="AQ81" s="1" t="s">
        <v>291</v>
      </c>
      <c r="AR81" s="1" t="s">
        <v>77</v>
      </c>
      <c r="AS81" s="1" t="s">
        <v>0</v>
      </c>
      <c r="AT81" s="1" t="s">
        <v>80</v>
      </c>
      <c r="AU81" s="8">
        <v>4.44</v>
      </c>
      <c r="AV81" s="1" t="s">
        <v>77</v>
      </c>
      <c r="AW81" s="7" t="s">
        <v>97</v>
      </c>
      <c r="AX81" s="7" t="s">
        <v>68</v>
      </c>
      <c r="AY81" s="1" t="s">
        <v>366</v>
      </c>
    </row>
    <row r="82" spans="1:51" x14ac:dyDescent="0.25">
      <c r="A82" s="6">
        <v>77</v>
      </c>
      <c r="B82" s="7" t="s">
        <v>70</v>
      </c>
      <c r="C82" s="1" t="s">
        <v>367</v>
      </c>
      <c r="D82" s="1" t="s">
        <v>72</v>
      </c>
      <c r="E82" s="1" t="s">
        <v>73</v>
      </c>
      <c r="F82" s="8">
        <v>2.5</v>
      </c>
      <c r="G82" s="1" t="s">
        <v>143</v>
      </c>
      <c r="H82" s="1" t="s">
        <v>75</v>
      </c>
      <c r="I82" s="1" t="s">
        <v>76</v>
      </c>
      <c r="J82" s="9">
        <v>15500</v>
      </c>
      <c r="K82" s="9">
        <v>38750</v>
      </c>
      <c r="L82" s="8">
        <v>-53</v>
      </c>
      <c r="M82" s="8">
        <v>7285</v>
      </c>
      <c r="N82" s="8">
        <v>18212.5</v>
      </c>
      <c r="O82" s="1" t="s">
        <v>77</v>
      </c>
      <c r="P82" s="1" t="s">
        <v>78</v>
      </c>
      <c r="Q82" s="1" t="s">
        <v>78</v>
      </c>
      <c r="R82" s="1" t="s">
        <v>126</v>
      </c>
      <c r="S82" s="10">
        <v>71.6</v>
      </c>
      <c r="T82" s="6">
        <v>63</v>
      </c>
      <c r="U82" s="1" t="s">
        <v>368</v>
      </c>
      <c r="V82" s="1" t="s">
        <v>82</v>
      </c>
      <c r="W82" s="1" t="s">
        <v>83</v>
      </c>
      <c r="X82" s="1" t="s">
        <v>85</v>
      </c>
      <c r="Y82" s="1" t="s">
        <v>146</v>
      </c>
      <c r="Z82" s="1" t="s">
        <v>86</v>
      </c>
      <c r="AA82" s="1" t="s">
        <v>87</v>
      </c>
      <c r="AB82" s="1" t="s">
        <v>88</v>
      </c>
      <c r="AC82" s="1" t="s">
        <v>89</v>
      </c>
      <c r="AD82" s="1" t="s">
        <v>90</v>
      </c>
      <c r="AE82" s="1" t="s">
        <v>91</v>
      </c>
      <c r="AF82" s="1" t="s">
        <v>92</v>
      </c>
      <c r="AG82" s="1" t="s">
        <v>0</v>
      </c>
      <c r="AH82" s="1" t="s">
        <v>93</v>
      </c>
      <c r="AI82" s="1" t="s">
        <v>77</v>
      </c>
      <c r="AJ82" s="8">
        <v>1</v>
      </c>
      <c r="AK82" s="1" t="s">
        <v>94</v>
      </c>
      <c r="AL82" s="11">
        <v>0</v>
      </c>
      <c r="AM82" s="8">
        <v>51.9</v>
      </c>
      <c r="AN82" s="11">
        <v>0</v>
      </c>
      <c r="AO82" s="8">
        <v>15.11</v>
      </c>
      <c r="AP82" s="1" t="s">
        <v>249</v>
      </c>
      <c r="AQ82" s="1" t="s">
        <v>77</v>
      </c>
      <c r="AR82" s="1" t="s">
        <v>77</v>
      </c>
      <c r="AS82" s="1" t="s">
        <v>0</v>
      </c>
      <c r="AT82" s="1" t="s">
        <v>80</v>
      </c>
      <c r="AU82" s="8">
        <v>4.68</v>
      </c>
      <c r="AV82" s="1" t="s">
        <v>77</v>
      </c>
      <c r="AW82" s="7" t="s">
        <v>97</v>
      </c>
      <c r="AX82" s="7" t="s">
        <v>68</v>
      </c>
      <c r="AY82" s="1" t="s">
        <v>366</v>
      </c>
    </row>
    <row r="83" spans="1:51" x14ac:dyDescent="0.25">
      <c r="A83" s="6">
        <v>78</v>
      </c>
      <c r="B83" s="7" t="s">
        <v>70</v>
      </c>
      <c r="C83" s="1" t="s">
        <v>369</v>
      </c>
      <c r="D83" s="1" t="s">
        <v>72</v>
      </c>
      <c r="E83" s="1" t="s">
        <v>73</v>
      </c>
      <c r="F83" s="8">
        <v>2.5</v>
      </c>
      <c r="G83" s="1" t="s">
        <v>143</v>
      </c>
      <c r="H83" s="1" t="s">
        <v>75</v>
      </c>
      <c r="I83" s="1" t="s">
        <v>76</v>
      </c>
      <c r="J83" s="9">
        <v>15500</v>
      </c>
      <c r="K83" s="9">
        <v>38750</v>
      </c>
      <c r="L83" s="8">
        <v>-51.48</v>
      </c>
      <c r="M83" s="8">
        <v>7520.6</v>
      </c>
      <c r="N83" s="8">
        <v>18801.5</v>
      </c>
      <c r="O83" s="1" t="s">
        <v>77</v>
      </c>
      <c r="P83" s="1" t="s">
        <v>78</v>
      </c>
      <c r="Q83" s="1" t="s">
        <v>78</v>
      </c>
      <c r="R83" s="1" t="s">
        <v>126</v>
      </c>
      <c r="S83" s="10">
        <v>71.5</v>
      </c>
      <c r="T83" s="6">
        <v>62</v>
      </c>
      <c r="U83" s="1" t="s">
        <v>370</v>
      </c>
      <c r="V83" s="1" t="s">
        <v>82</v>
      </c>
      <c r="W83" s="1" t="s">
        <v>83</v>
      </c>
      <c r="X83" s="1" t="s">
        <v>84</v>
      </c>
      <c r="Y83" s="1" t="s">
        <v>101</v>
      </c>
      <c r="Z83" s="1" t="s">
        <v>85</v>
      </c>
      <c r="AA83" s="1" t="s">
        <v>87</v>
      </c>
      <c r="AB83" s="1" t="s">
        <v>88</v>
      </c>
      <c r="AC83" s="1" t="s">
        <v>89</v>
      </c>
      <c r="AD83" s="1" t="s">
        <v>90</v>
      </c>
      <c r="AE83" s="1" t="s">
        <v>91</v>
      </c>
      <c r="AF83" s="1" t="s">
        <v>92</v>
      </c>
      <c r="AG83" s="1" t="s">
        <v>0</v>
      </c>
      <c r="AH83" s="1" t="s">
        <v>93</v>
      </c>
      <c r="AI83" s="1" t="s">
        <v>164</v>
      </c>
      <c r="AJ83" s="8">
        <v>1.01</v>
      </c>
      <c r="AK83" s="1" t="s">
        <v>169</v>
      </c>
      <c r="AL83" s="11">
        <v>0</v>
      </c>
      <c r="AM83" s="8">
        <v>50.04</v>
      </c>
      <c r="AN83" s="11">
        <v>0</v>
      </c>
      <c r="AO83" s="8">
        <v>15.97</v>
      </c>
      <c r="AP83" s="1" t="s">
        <v>345</v>
      </c>
      <c r="AQ83" s="1" t="s">
        <v>371</v>
      </c>
      <c r="AR83" s="1" t="s">
        <v>77</v>
      </c>
      <c r="AS83" s="1" t="s">
        <v>0</v>
      </c>
      <c r="AT83" s="1" t="s">
        <v>80</v>
      </c>
      <c r="AU83" s="8">
        <v>5.5</v>
      </c>
      <c r="AV83" s="1" t="s">
        <v>77</v>
      </c>
      <c r="AW83" s="7" t="s">
        <v>97</v>
      </c>
      <c r="AX83" s="7" t="s">
        <v>68</v>
      </c>
      <c r="AY83" s="1" t="s">
        <v>366</v>
      </c>
    </row>
    <row r="84" spans="1:51" x14ac:dyDescent="0.25">
      <c r="A84" s="6">
        <v>79</v>
      </c>
      <c r="B84" s="7" t="s">
        <v>70</v>
      </c>
      <c r="C84" s="1" t="s">
        <v>372</v>
      </c>
      <c r="D84" s="1" t="s">
        <v>72</v>
      </c>
      <c r="E84" s="1" t="s">
        <v>73</v>
      </c>
      <c r="F84" s="8">
        <v>2.5</v>
      </c>
      <c r="G84" s="1" t="s">
        <v>143</v>
      </c>
      <c r="H84" s="1" t="s">
        <v>75</v>
      </c>
      <c r="I84" s="1" t="s">
        <v>76</v>
      </c>
      <c r="J84" s="9">
        <v>15500</v>
      </c>
      <c r="K84" s="9">
        <v>38750</v>
      </c>
      <c r="L84" s="8">
        <v>-50.74</v>
      </c>
      <c r="M84" s="8">
        <v>7635.3</v>
      </c>
      <c r="N84" s="8">
        <v>19088.25</v>
      </c>
      <c r="O84" s="1" t="s">
        <v>77</v>
      </c>
      <c r="P84" s="1" t="s">
        <v>78</v>
      </c>
      <c r="Q84" s="1" t="s">
        <v>78</v>
      </c>
      <c r="R84" s="1" t="s">
        <v>126</v>
      </c>
      <c r="S84" s="10">
        <v>71.6</v>
      </c>
      <c r="T84" s="6">
        <v>64</v>
      </c>
      <c r="U84" s="1" t="s">
        <v>373</v>
      </c>
      <c r="V84" s="1" t="s">
        <v>82</v>
      </c>
      <c r="W84" s="1" t="s">
        <v>83</v>
      </c>
      <c r="X84" s="1" t="s">
        <v>84</v>
      </c>
      <c r="Y84" s="1" t="s">
        <v>101</v>
      </c>
      <c r="Z84" s="1" t="s">
        <v>107</v>
      </c>
      <c r="AA84" s="1" t="s">
        <v>87</v>
      </c>
      <c r="AB84" s="1" t="s">
        <v>85</v>
      </c>
      <c r="AC84" s="1" t="s">
        <v>85</v>
      </c>
      <c r="AD84" s="1" t="s">
        <v>90</v>
      </c>
      <c r="AE84" s="1" t="s">
        <v>91</v>
      </c>
      <c r="AF84" s="1" t="s">
        <v>92</v>
      </c>
      <c r="AG84" s="1" t="s">
        <v>0</v>
      </c>
      <c r="AH84" s="1" t="s">
        <v>93</v>
      </c>
      <c r="AI84" s="1" t="s">
        <v>164</v>
      </c>
      <c r="AJ84" s="8">
        <v>1.07</v>
      </c>
      <c r="AK84" s="1" t="s">
        <v>169</v>
      </c>
      <c r="AL84" s="11">
        <v>0</v>
      </c>
      <c r="AM84" s="8">
        <v>50.39</v>
      </c>
      <c r="AN84" s="11">
        <v>0</v>
      </c>
      <c r="AO84" s="8">
        <v>15.97</v>
      </c>
      <c r="AP84" s="1" t="s">
        <v>173</v>
      </c>
      <c r="AQ84" s="1" t="s">
        <v>77</v>
      </c>
      <c r="AR84" s="1" t="s">
        <v>77</v>
      </c>
      <c r="AS84" s="1" t="s">
        <v>0</v>
      </c>
      <c r="AT84" s="1" t="s">
        <v>80</v>
      </c>
      <c r="AU84" s="8">
        <v>5.33</v>
      </c>
      <c r="AV84" s="1" t="s">
        <v>77</v>
      </c>
      <c r="AW84" s="7" t="s">
        <v>97</v>
      </c>
      <c r="AX84" s="7" t="s">
        <v>68</v>
      </c>
      <c r="AY84" s="1" t="s">
        <v>366</v>
      </c>
    </row>
    <row r="85" spans="1:51" x14ac:dyDescent="0.25">
      <c r="A85" s="6">
        <v>80</v>
      </c>
      <c r="B85" s="7" t="s">
        <v>70</v>
      </c>
      <c r="C85" s="1" t="s">
        <v>374</v>
      </c>
      <c r="D85" s="1" t="s">
        <v>72</v>
      </c>
      <c r="E85" s="1" t="s">
        <v>73</v>
      </c>
      <c r="F85" s="8">
        <v>2.6</v>
      </c>
      <c r="G85" s="1" t="s">
        <v>175</v>
      </c>
      <c r="H85" s="1" t="s">
        <v>75</v>
      </c>
      <c r="I85" s="1" t="s">
        <v>76</v>
      </c>
      <c r="J85" s="9">
        <v>14500</v>
      </c>
      <c r="K85" s="9">
        <v>37700</v>
      </c>
      <c r="L85" s="8">
        <v>-57.21</v>
      </c>
      <c r="M85" s="8">
        <v>6204.549999999999</v>
      </c>
      <c r="N85" s="8">
        <v>16131.83</v>
      </c>
      <c r="O85" s="1" t="s">
        <v>77</v>
      </c>
      <c r="P85" s="1" t="s">
        <v>78</v>
      </c>
      <c r="Q85" s="1" t="s">
        <v>78</v>
      </c>
      <c r="R85" s="1" t="s">
        <v>113</v>
      </c>
      <c r="S85" s="10">
        <v>69.4</v>
      </c>
      <c r="T85" s="6">
        <v>61</v>
      </c>
      <c r="U85" s="1" t="s">
        <v>375</v>
      </c>
      <c r="V85" s="1" t="s">
        <v>82</v>
      </c>
      <c r="W85" s="1" t="s">
        <v>145</v>
      </c>
      <c r="X85" s="1" t="s">
        <v>84</v>
      </c>
      <c r="Y85" s="1" t="s">
        <v>85</v>
      </c>
      <c r="Z85" s="1" t="s">
        <v>85</v>
      </c>
      <c r="AA85" s="1" t="s">
        <v>87</v>
      </c>
      <c r="AB85" s="1" t="s">
        <v>88</v>
      </c>
      <c r="AC85" s="1" t="s">
        <v>89</v>
      </c>
      <c r="AD85" s="1" t="s">
        <v>90</v>
      </c>
      <c r="AE85" s="1" t="s">
        <v>148</v>
      </c>
      <c r="AF85" s="1" t="s">
        <v>92</v>
      </c>
      <c r="AG85" s="1" t="s">
        <v>0</v>
      </c>
      <c r="AH85" s="1" t="s">
        <v>93</v>
      </c>
      <c r="AI85" s="1" t="s">
        <v>164</v>
      </c>
      <c r="AJ85" s="8">
        <v>1.12</v>
      </c>
      <c r="AK85" s="1" t="s">
        <v>108</v>
      </c>
      <c r="AL85" s="11">
        <v>0</v>
      </c>
      <c r="AM85" s="8">
        <v>51.42</v>
      </c>
      <c r="AN85" s="11">
        <v>0</v>
      </c>
      <c r="AO85" s="8">
        <v>13.95</v>
      </c>
      <c r="AP85" s="1" t="s">
        <v>376</v>
      </c>
      <c r="AQ85" s="1" t="s">
        <v>96</v>
      </c>
      <c r="AR85" s="1" t="s">
        <v>77</v>
      </c>
      <c r="AS85" s="1" t="s">
        <v>117</v>
      </c>
      <c r="AT85" s="1" t="s">
        <v>80</v>
      </c>
      <c r="AU85" s="8">
        <v>4.15</v>
      </c>
      <c r="AV85" s="1" t="s">
        <v>77</v>
      </c>
      <c r="AW85" s="7" t="s">
        <v>97</v>
      </c>
      <c r="AX85" s="7" t="s">
        <v>68</v>
      </c>
      <c r="AY85" s="1" t="s">
        <v>366</v>
      </c>
    </row>
    <row r="86" spans="1:51" x14ac:dyDescent="0.25">
      <c r="A86" s="6">
        <v>81</v>
      </c>
      <c r="B86" s="7" t="s">
        <v>70</v>
      </c>
      <c r="C86" s="1" t="s">
        <v>377</v>
      </c>
      <c r="D86" s="1" t="s">
        <v>72</v>
      </c>
      <c r="E86" s="1" t="s">
        <v>73</v>
      </c>
      <c r="F86" s="8">
        <v>2.51</v>
      </c>
      <c r="G86" s="1" t="s">
        <v>175</v>
      </c>
      <c r="H86" s="1" t="s">
        <v>75</v>
      </c>
      <c r="I86" s="1" t="s">
        <v>76</v>
      </c>
      <c r="J86" s="9">
        <v>14500</v>
      </c>
      <c r="K86" s="9">
        <v>36395</v>
      </c>
      <c r="L86" s="8">
        <v>-49</v>
      </c>
      <c r="M86" s="8">
        <v>7395</v>
      </c>
      <c r="N86" s="8">
        <v>18561.45</v>
      </c>
      <c r="O86" s="1" t="s">
        <v>77</v>
      </c>
      <c r="P86" s="1" t="s">
        <v>78</v>
      </c>
      <c r="Q86" s="1" t="s">
        <v>78</v>
      </c>
      <c r="R86" s="1" t="s">
        <v>126</v>
      </c>
      <c r="S86" s="10">
        <v>69.3</v>
      </c>
      <c r="T86" s="6">
        <v>63</v>
      </c>
      <c r="U86" s="1" t="s">
        <v>378</v>
      </c>
      <c r="V86" s="1" t="s">
        <v>82</v>
      </c>
      <c r="W86" s="1" t="s">
        <v>85</v>
      </c>
      <c r="X86" s="1" t="s">
        <v>84</v>
      </c>
      <c r="Y86" s="1" t="s">
        <v>196</v>
      </c>
      <c r="Z86" s="1" t="s">
        <v>85</v>
      </c>
      <c r="AA86" s="1" t="s">
        <v>87</v>
      </c>
      <c r="AB86" s="1" t="s">
        <v>85</v>
      </c>
      <c r="AC86" s="1" t="s">
        <v>85</v>
      </c>
      <c r="AD86" s="1" t="s">
        <v>90</v>
      </c>
      <c r="AE86" s="1" t="s">
        <v>148</v>
      </c>
      <c r="AF86" s="1" t="s">
        <v>92</v>
      </c>
      <c r="AG86" s="1" t="s">
        <v>0</v>
      </c>
      <c r="AH86" s="1" t="s">
        <v>93</v>
      </c>
      <c r="AI86" s="1" t="s">
        <v>77</v>
      </c>
      <c r="AJ86" s="8">
        <v>1.02</v>
      </c>
      <c r="AK86" s="1" t="s">
        <v>121</v>
      </c>
      <c r="AL86" s="11">
        <v>0</v>
      </c>
      <c r="AM86" s="8">
        <v>50.05</v>
      </c>
      <c r="AN86" s="11">
        <v>0</v>
      </c>
      <c r="AO86" s="8">
        <v>15.12</v>
      </c>
      <c r="AP86" s="1" t="s">
        <v>379</v>
      </c>
      <c r="AQ86" s="1" t="s">
        <v>380</v>
      </c>
      <c r="AR86" s="1" t="s">
        <v>77</v>
      </c>
      <c r="AS86" s="1" t="s">
        <v>0</v>
      </c>
      <c r="AT86" s="1" t="s">
        <v>80</v>
      </c>
      <c r="AU86" s="8">
        <v>4.25</v>
      </c>
      <c r="AV86" s="1" t="s">
        <v>77</v>
      </c>
      <c r="AW86" s="7" t="s">
        <v>97</v>
      </c>
      <c r="AX86" s="7" t="s">
        <v>68</v>
      </c>
      <c r="AY86" s="1" t="s">
        <v>366</v>
      </c>
    </row>
    <row r="87" spans="1:51" x14ac:dyDescent="0.25">
      <c r="A87" s="6">
        <v>82</v>
      </c>
      <c r="B87" s="7" t="s">
        <v>70</v>
      </c>
      <c r="C87" s="1" t="s">
        <v>381</v>
      </c>
      <c r="D87" s="1" t="s">
        <v>72</v>
      </c>
      <c r="E87" s="1" t="s">
        <v>73</v>
      </c>
      <c r="F87" s="8">
        <v>3.42</v>
      </c>
      <c r="G87" s="1" t="s">
        <v>74</v>
      </c>
      <c r="H87" s="1" t="s">
        <v>131</v>
      </c>
      <c r="I87" s="1" t="s">
        <v>76</v>
      </c>
      <c r="J87" s="9">
        <v>18000</v>
      </c>
      <c r="K87" s="9">
        <v>61560</v>
      </c>
      <c r="L87" s="8">
        <v>-57.66</v>
      </c>
      <c r="M87" s="8">
        <v>7621.200000000001</v>
      </c>
      <c r="N87" s="8">
        <v>26064.5</v>
      </c>
      <c r="O87" s="1" t="s">
        <v>77</v>
      </c>
      <c r="P87" s="1" t="s">
        <v>78</v>
      </c>
      <c r="Q87" s="1" t="s">
        <v>78</v>
      </c>
      <c r="R87" s="1" t="s">
        <v>113</v>
      </c>
      <c r="S87" s="10">
        <v>65.1</v>
      </c>
      <c r="T87" s="6">
        <v>58</v>
      </c>
      <c r="U87" s="1" t="s">
        <v>382</v>
      </c>
      <c r="V87" s="1" t="s">
        <v>82</v>
      </c>
      <c r="W87" s="1" t="s">
        <v>83</v>
      </c>
      <c r="X87" s="1" t="s">
        <v>85</v>
      </c>
      <c r="Y87" s="1" t="s">
        <v>85</v>
      </c>
      <c r="Z87" s="1" t="s">
        <v>85</v>
      </c>
      <c r="AA87" s="1" t="s">
        <v>87</v>
      </c>
      <c r="AB87" s="1" t="s">
        <v>88</v>
      </c>
      <c r="AC87" s="1" t="s">
        <v>89</v>
      </c>
      <c r="AD87" s="1" t="s">
        <v>90</v>
      </c>
      <c r="AE87" s="1" t="s">
        <v>91</v>
      </c>
      <c r="AF87" s="1" t="s">
        <v>92</v>
      </c>
      <c r="AG87" s="1" t="s">
        <v>0</v>
      </c>
      <c r="AH87" s="1" t="s">
        <v>93</v>
      </c>
      <c r="AI87" s="1" t="s">
        <v>77</v>
      </c>
      <c r="AJ87" s="8">
        <v>1.17</v>
      </c>
      <c r="AK87" s="1" t="s">
        <v>383</v>
      </c>
      <c r="AL87" s="11">
        <v>0</v>
      </c>
      <c r="AM87" s="8">
        <v>45.32</v>
      </c>
      <c r="AN87" s="11">
        <v>0</v>
      </c>
      <c r="AO87" s="8">
        <v>15.47</v>
      </c>
      <c r="AP87" s="1" t="s">
        <v>95</v>
      </c>
      <c r="AQ87" s="1" t="s">
        <v>96</v>
      </c>
      <c r="AR87" s="1" t="s">
        <v>77</v>
      </c>
      <c r="AS87" s="1" t="s">
        <v>117</v>
      </c>
      <c r="AT87" s="1" t="s">
        <v>80</v>
      </c>
      <c r="AU87" s="8">
        <v>4.28</v>
      </c>
      <c r="AV87" s="1" t="s">
        <v>77</v>
      </c>
      <c r="AW87" s="7" t="s">
        <v>97</v>
      </c>
      <c r="AX87" s="7" t="s">
        <v>68</v>
      </c>
      <c r="AY87" s="1" t="s">
        <v>384</v>
      </c>
    </row>
    <row r="88" spans="1:51" x14ac:dyDescent="0.25">
      <c r="A88" s="6">
        <v>83</v>
      </c>
      <c r="B88" s="7" t="s">
        <v>70</v>
      </c>
      <c r="C88" s="1" t="s">
        <v>385</v>
      </c>
      <c r="D88" s="1" t="s">
        <v>72</v>
      </c>
      <c r="E88" s="1" t="s">
        <v>73</v>
      </c>
      <c r="F88" s="8">
        <v>3</v>
      </c>
      <c r="G88" s="1" t="s">
        <v>143</v>
      </c>
      <c r="H88" s="1" t="s">
        <v>131</v>
      </c>
      <c r="I88" s="1" t="s">
        <v>76</v>
      </c>
      <c r="J88" s="9">
        <v>17000</v>
      </c>
      <c r="K88" s="9">
        <v>51000</v>
      </c>
      <c r="L88" s="8">
        <v>-59.3</v>
      </c>
      <c r="M88" s="8">
        <v>6919</v>
      </c>
      <c r="N88" s="8">
        <v>20757</v>
      </c>
      <c r="O88" s="1" t="s">
        <v>77</v>
      </c>
      <c r="P88" s="1" t="s">
        <v>78</v>
      </c>
      <c r="Q88" s="1" t="s">
        <v>78</v>
      </c>
      <c r="R88" s="1" t="s">
        <v>126</v>
      </c>
      <c r="S88" s="10">
        <v>71.7</v>
      </c>
      <c r="T88" s="6">
        <v>64</v>
      </c>
      <c r="U88" s="1" t="s">
        <v>386</v>
      </c>
      <c r="V88" s="1" t="s">
        <v>82</v>
      </c>
      <c r="W88" s="1" t="s">
        <v>145</v>
      </c>
      <c r="X88" s="1" t="s">
        <v>84</v>
      </c>
      <c r="Y88" s="1" t="s">
        <v>85</v>
      </c>
      <c r="Z88" s="1" t="s">
        <v>107</v>
      </c>
      <c r="AA88" s="1" t="s">
        <v>87</v>
      </c>
      <c r="AB88" s="1" t="s">
        <v>177</v>
      </c>
      <c r="AC88" s="1" t="s">
        <v>178</v>
      </c>
      <c r="AD88" s="1" t="s">
        <v>90</v>
      </c>
      <c r="AE88" s="1" t="s">
        <v>148</v>
      </c>
      <c r="AF88" s="1" t="s">
        <v>92</v>
      </c>
      <c r="AG88" s="1" t="s">
        <v>0</v>
      </c>
      <c r="AH88" s="1" t="s">
        <v>93</v>
      </c>
      <c r="AI88" s="1" t="s">
        <v>77</v>
      </c>
      <c r="AJ88" s="8">
        <v>1.01</v>
      </c>
      <c r="AK88" s="1" t="s">
        <v>387</v>
      </c>
      <c r="AL88" s="11">
        <v>0</v>
      </c>
      <c r="AM88" s="8">
        <v>50.51</v>
      </c>
      <c r="AN88" s="11">
        <v>0</v>
      </c>
      <c r="AO88" s="8">
        <v>15.98</v>
      </c>
      <c r="AP88" s="1" t="s">
        <v>388</v>
      </c>
      <c r="AQ88" s="1" t="s">
        <v>96</v>
      </c>
      <c r="AR88" s="1" t="s">
        <v>77</v>
      </c>
      <c r="AS88" s="1" t="s">
        <v>0</v>
      </c>
      <c r="AT88" s="1" t="s">
        <v>80</v>
      </c>
      <c r="AU88" s="8">
        <v>5.2</v>
      </c>
      <c r="AV88" s="1" t="s">
        <v>77</v>
      </c>
      <c r="AW88" s="7" t="s">
        <v>97</v>
      </c>
      <c r="AX88" s="7" t="s">
        <v>68</v>
      </c>
      <c r="AY88" s="1" t="s">
        <v>384</v>
      </c>
    </row>
    <row r="89" spans="1:51" x14ac:dyDescent="0.25">
      <c r="A89" s="6">
        <v>84</v>
      </c>
      <c r="B89" s="7" t="s">
        <v>70</v>
      </c>
      <c r="C89" s="1" t="s">
        <v>389</v>
      </c>
      <c r="D89" s="1" t="s">
        <v>72</v>
      </c>
      <c r="E89" s="1" t="s">
        <v>73</v>
      </c>
      <c r="F89" s="8">
        <v>3.03</v>
      </c>
      <c r="G89" s="1" t="s">
        <v>175</v>
      </c>
      <c r="H89" s="1" t="s">
        <v>112</v>
      </c>
      <c r="I89" s="1" t="s">
        <v>76</v>
      </c>
      <c r="J89" s="9">
        <v>18000</v>
      </c>
      <c r="K89" s="9">
        <v>54540</v>
      </c>
      <c r="L89" s="8">
        <v>-54.09</v>
      </c>
      <c r="M89" s="8">
        <v>8263.8</v>
      </c>
      <c r="N89" s="8">
        <v>25039.31</v>
      </c>
      <c r="O89" s="1" t="s">
        <v>77</v>
      </c>
      <c r="P89" s="1" t="s">
        <v>78</v>
      </c>
      <c r="Q89" s="1" t="s">
        <v>78</v>
      </c>
      <c r="R89" s="1" t="s">
        <v>80</v>
      </c>
      <c r="S89" s="10">
        <v>68.5</v>
      </c>
      <c r="T89" s="6">
        <v>60</v>
      </c>
      <c r="U89" s="1" t="s">
        <v>390</v>
      </c>
      <c r="V89" s="1" t="s">
        <v>82</v>
      </c>
      <c r="W89" s="1" t="s">
        <v>83</v>
      </c>
      <c r="X89" s="1" t="s">
        <v>84</v>
      </c>
      <c r="Y89" s="1" t="s">
        <v>146</v>
      </c>
      <c r="Z89" s="1" t="s">
        <v>107</v>
      </c>
      <c r="AA89" s="1" t="s">
        <v>87</v>
      </c>
      <c r="AB89" s="1" t="s">
        <v>88</v>
      </c>
      <c r="AC89" s="1" t="s">
        <v>178</v>
      </c>
      <c r="AD89" s="1" t="s">
        <v>90</v>
      </c>
      <c r="AE89" s="1" t="s">
        <v>148</v>
      </c>
      <c r="AF89" s="1" t="s">
        <v>92</v>
      </c>
      <c r="AG89" s="1" t="s">
        <v>0</v>
      </c>
      <c r="AH89" s="1" t="s">
        <v>93</v>
      </c>
      <c r="AI89" s="1" t="s">
        <v>77</v>
      </c>
      <c r="AJ89" s="8">
        <v>1</v>
      </c>
      <c r="AK89" s="1" t="s">
        <v>149</v>
      </c>
      <c r="AL89" s="11">
        <v>0</v>
      </c>
      <c r="AM89" s="8">
        <v>49.8</v>
      </c>
      <c r="AN89" s="11">
        <v>0</v>
      </c>
      <c r="AO89" s="8">
        <v>15.47</v>
      </c>
      <c r="AP89" s="1" t="s">
        <v>259</v>
      </c>
      <c r="AQ89" s="1" t="s">
        <v>96</v>
      </c>
      <c r="AR89" s="1" t="s">
        <v>77</v>
      </c>
      <c r="AS89" s="1" t="s">
        <v>0</v>
      </c>
      <c r="AT89" s="1" t="s">
        <v>80</v>
      </c>
      <c r="AU89" s="8">
        <v>4.04</v>
      </c>
      <c r="AV89" s="1" t="s">
        <v>77</v>
      </c>
      <c r="AW89" s="7" t="s">
        <v>97</v>
      </c>
      <c r="AX89" s="7" t="s">
        <v>68</v>
      </c>
      <c r="AY89" s="1" t="s">
        <v>384</v>
      </c>
    </row>
    <row r="90" spans="1:51" x14ac:dyDescent="0.25">
      <c r="A90" s="6">
        <v>85</v>
      </c>
      <c r="B90" s="7" t="s">
        <v>70</v>
      </c>
      <c r="C90" s="1" t="s">
        <v>391</v>
      </c>
      <c r="D90" s="1" t="s">
        <v>72</v>
      </c>
      <c r="E90" s="1" t="s">
        <v>73</v>
      </c>
      <c r="F90" s="8">
        <v>3.01</v>
      </c>
      <c r="G90" s="1" t="s">
        <v>194</v>
      </c>
      <c r="H90" s="1" t="s">
        <v>131</v>
      </c>
      <c r="I90" s="1" t="s">
        <v>76</v>
      </c>
      <c r="J90" s="9">
        <v>14000</v>
      </c>
      <c r="K90" s="9">
        <v>42140</v>
      </c>
      <c r="L90" s="8">
        <v>-53.16</v>
      </c>
      <c r="M90" s="8">
        <v>6557.6</v>
      </c>
      <c r="N90" s="8">
        <v>19738.38</v>
      </c>
      <c r="O90" s="1" t="s">
        <v>77</v>
      </c>
      <c r="P90" s="1" t="s">
        <v>78</v>
      </c>
      <c r="Q90" s="1" t="s">
        <v>78</v>
      </c>
      <c r="R90" s="1" t="s">
        <v>80</v>
      </c>
      <c r="S90" s="10">
        <v>71.4</v>
      </c>
      <c r="T90" s="6">
        <v>63</v>
      </c>
      <c r="U90" s="1" t="s">
        <v>392</v>
      </c>
      <c r="V90" s="1" t="s">
        <v>82</v>
      </c>
      <c r="W90" s="1" t="s">
        <v>83</v>
      </c>
      <c r="X90" s="1" t="s">
        <v>84</v>
      </c>
      <c r="Y90" s="1" t="s">
        <v>146</v>
      </c>
      <c r="Z90" s="1" t="s">
        <v>218</v>
      </c>
      <c r="AA90" s="1" t="s">
        <v>87</v>
      </c>
      <c r="AB90" s="1" t="s">
        <v>88</v>
      </c>
      <c r="AC90" s="1" t="s">
        <v>178</v>
      </c>
      <c r="AD90" s="1" t="s">
        <v>90</v>
      </c>
      <c r="AE90" s="1" t="s">
        <v>148</v>
      </c>
      <c r="AF90" s="1" t="s">
        <v>92</v>
      </c>
      <c r="AG90" s="1" t="s">
        <v>0</v>
      </c>
      <c r="AH90" s="1" t="s">
        <v>93</v>
      </c>
      <c r="AI90" s="1" t="s">
        <v>77</v>
      </c>
      <c r="AJ90" s="8">
        <v>1.07</v>
      </c>
      <c r="AK90" s="1" t="s">
        <v>94</v>
      </c>
      <c r="AL90" s="11">
        <v>0</v>
      </c>
      <c r="AM90" s="8">
        <v>51.04</v>
      </c>
      <c r="AN90" s="11">
        <v>0</v>
      </c>
      <c r="AO90" s="8">
        <v>15.59</v>
      </c>
      <c r="AP90" s="1" t="s">
        <v>393</v>
      </c>
      <c r="AQ90" s="1" t="s">
        <v>77</v>
      </c>
      <c r="AR90" s="1" t="s">
        <v>77</v>
      </c>
      <c r="AS90" s="1" t="s">
        <v>0</v>
      </c>
      <c r="AT90" s="1" t="s">
        <v>80</v>
      </c>
      <c r="AU90" s="8">
        <v>4.85</v>
      </c>
      <c r="AV90" s="1" t="s">
        <v>77</v>
      </c>
      <c r="AW90" s="7" t="s">
        <v>97</v>
      </c>
      <c r="AX90" s="7" t="s">
        <v>68</v>
      </c>
      <c r="AY90" s="1" t="s">
        <v>384</v>
      </c>
    </row>
    <row r="91" spans="1:51" x14ac:dyDescent="0.25">
      <c r="A91" s="6">
        <v>86</v>
      </c>
      <c r="B91" s="7" t="s">
        <v>70</v>
      </c>
      <c r="C91" s="1" t="s">
        <v>394</v>
      </c>
      <c r="D91" s="1" t="s">
        <v>72</v>
      </c>
      <c r="E91" s="1" t="s">
        <v>73</v>
      </c>
      <c r="F91" s="8">
        <v>3.61</v>
      </c>
      <c r="G91" s="1" t="s">
        <v>143</v>
      </c>
      <c r="H91" s="1" t="s">
        <v>75</v>
      </c>
      <c r="I91" s="1" t="s">
        <v>76</v>
      </c>
      <c r="J91" s="9">
        <v>22500</v>
      </c>
      <c r="K91" s="9">
        <v>81225</v>
      </c>
      <c r="L91" s="8">
        <v>-50.25</v>
      </c>
      <c r="M91" s="8">
        <v>11193.75</v>
      </c>
      <c r="N91" s="8">
        <v>40409.44</v>
      </c>
      <c r="O91" s="1" t="s">
        <v>77</v>
      </c>
      <c r="P91" s="1" t="s">
        <v>78</v>
      </c>
      <c r="Q91" s="1" t="s">
        <v>78</v>
      </c>
      <c r="R91" s="1" t="s">
        <v>80</v>
      </c>
      <c r="S91" s="10">
        <v>69.7</v>
      </c>
      <c r="T91" s="6">
        <v>63</v>
      </c>
      <c r="U91" s="1" t="s">
        <v>395</v>
      </c>
      <c r="V91" s="1" t="s">
        <v>82</v>
      </c>
      <c r="W91" s="1" t="s">
        <v>83</v>
      </c>
      <c r="X91" s="1" t="s">
        <v>84</v>
      </c>
      <c r="Y91" s="1" t="s">
        <v>85</v>
      </c>
      <c r="Z91" s="1" t="s">
        <v>107</v>
      </c>
      <c r="AA91" s="1" t="s">
        <v>87</v>
      </c>
      <c r="AB91" s="1" t="s">
        <v>177</v>
      </c>
      <c r="AC91" s="1" t="s">
        <v>85</v>
      </c>
      <c r="AD91" s="1" t="s">
        <v>90</v>
      </c>
      <c r="AE91" s="1" t="s">
        <v>148</v>
      </c>
      <c r="AF91" s="1" t="s">
        <v>92</v>
      </c>
      <c r="AG91" s="1" t="s">
        <v>0</v>
      </c>
      <c r="AH91" s="1" t="s">
        <v>93</v>
      </c>
      <c r="AI91" s="1" t="s">
        <v>77</v>
      </c>
      <c r="AJ91" s="8">
        <v>1.05</v>
      </c>
      <c r="AK91" s="1" t="s">
        <v>149</v>
      </c>
      <c r="AL91" s="11">
        <v>0</v>
      </c>
      <c r="AM91" s="8">
        <v>49.39</v>
      </c>
      <c r="AN91" s="11">
        <v>0</v>
      </c>
      <c r="AO91" s="8">
        <v>15.37</v>
      </c>
      <c r="AP91" s="1" t="s">
        <v>396</v>
      </c>
      <c r="AQ91" s="1" t="s">
        <v>315</v>
      </c>
      <c r="AR91" s="1" t="s">
        <v>77</v>
      </c>
      <c r="AS91" s="1" t="s">
        <v>0</v>
      </c>
      <c r="AT91" s="1" t="s">
        <v>80</v>
      </c>
      <c r="AU91" s="8">
        <v>4.88</v>
      </c>
      <c r="AV91" s="1" t="s">
        <v>77</v>
      </c>
      <c r="AW91" s="7" t="s">
        <v>97</v>
      </c>
      <c r="AX91" s="7" t="s">
        <v>68</v>
      </c>
      <c r="AY91" s="1" t="s">
        <v>397</v>
      </c>
    </row>
    <row r="92" spans="1:51" x14ac:dyDescent="0.25">
      <c r="A92" s="6">
        <v>87</v>
      </c>
      <c r="B92" s="7" t="s">
        <v>70</v>
      </c>
      <c r="C92" s="1" t="s">
        <v>398</v>
      </c>
      <c r="D92" s="1" t="s">
        <v>72</v>
      </c>
      <c r="E92" s="1" t="s">
        <v>73</v>
      </c>
      <c r="F92" s="8">
        <v>3.51</v>
      </c>
      <c r="G92" s="1" t="s">
        <v>143</v>
      </c>
      <c r="H92" s="1" t="s">
        <v>131</v>
      </c>
      <c r="I92" s="1" t="s">
        <v>76</v>
      </c>
      <c r="J92" s="9">
        <v>17000</v>
      </c>
      <c r="K92" s="9">
        <v>59670</v>
      </c>
      <c r="L92" s="8">
        <v>-49.21</v>
      </c>
      <c r="M92" s="8">
        <v>8634.3</v>
      </c>
      <c r="N92" s="8">
        <v>30306.39</v>
      </c>
      <c r="O92" s="1" t="s">
        <v>77</v>
      </c>
      <c r="P92" s="1" t="s">
        <v>78</v>
      </c>
      <c r="Q92" s="1" t="s">
        <v>78</v>
      </c>
      <c r="R92" s="1" t="s">
        <v>113</v>
      </c>
      <c r="S92" s="10">
        <v>69.2</v>
      </c>
      <c r="T92" s="6">
        <v>63</v>
      </c>
      <c r="U92" s="1" t="s">
        <v>399</v>
      </c>
      <c r="V92" s="1" t="s">
        <v>82</v>
      </c>
      <c r="W92" s="1" t="s">
        <v>83</v>
      </c>
      <c r="X92" s="1" t="s">
        <v>84</v>
      </c>
      <c r="Y92" s="1" t="s">
        <v>146</v>
      </c>
      <c r="Z92" s="1" t="s">
        <v>85</v>
      </c>
      <c r="AA92" s="1" t="s">
        <v>87</v>
      </c>
      <c r="AB92" s="1" t="s">
        <v>88</v>
      </c>
      <c r="AC92" s="1" t="s">
        <v>89</v>
      </c>
      <c r="AD92" s="1" t="s">
        <v>90</v>
      </c>
      <c r="AE92" s="1" t="s">
        <v>91</v>
      </c>
      <c r="AF92" s="1" t="s">
        <v>92</v>
      </c>
      <c r="AG92" s="1" t="s">
        <v>0</v>
      </c>
      <c r="AH92" s="1" t="s">
        <v>93</v>
      </c>
      <c r="AI92" s="1" t="s">
        <v>77</v>
      </c>
      <c r="AJ92" s="8">
        <v>1.03</v>
      </c>
      <c r="AK92" s="1" t="s">
        <v>121</v>
      </c>
      <c r="AL92" s="11">
        <v>0</v>
      </c>
      <c r="AM92" s="8">
        <v>50.14</v>
      </c>
      <c r="AN92" s="11">
        <v>0</v>
      </c>
      <c r="AO92" s="8">
        <v>15.05</v>
      </c>
      <c r="AP92" s="1" t="s">
        <v>259</v>
      </c>
      <c r="AQ92" s="1" t="s">
        <v>77</v>
      </c>
      <c r="AR92" s="1" t="s">
        <v>77</v>
      </c>
      <c r="AS92" s="1" t="s">
        <v>117</v>
      </c>
      <c r="AT92" s="1" t="s">
        <v>80</v>
      </c>
      <c r="AU92" s="8">
        <v>4.44</v>
      </c>
      <c r="AV92" s="1" t="s">
        <v>77</v>
      </c>
      <c r="AW92" s="7" t="s">
        <v>97</v>
      </c>
      <c r="AX92" s="7" t="s">
        <v>68</v>
      </c>
      <c r="AY92" s="1" t="s">
        <v>397</v>
      </c>
    </row>
    <row r="93" spans="1:51" x14ac:dyDescent="0.25">
      <c r="A93" s="6">
        <v>88</v>
      </c>
      <c r="B93" s="7" t="s">
        <v>70</v>
      </c>
      <c r="C93" s="1" t="s">
        <v>400</v>
      </c>
      <c r="D93" s="1" t="s">
        <v>72</v>
      </c>
      <c r="E93" s="1" t="s">
        <v>73</v>
      </c>
      <c r="F93" s="8">
        <v>3.5</v>
      </c>
      <c r="G93" s="1" t="s">
        <v>199</v>
      </c>
      <c r="H93" s="1" t="s">
        <v>112</v>
      </c>
      <c r="I93" s="1" t="s">
        <v>76</v>
      </c>
      <c r="J93" s="9">
        <v>13500</v>
      </c>
      <c r="K93" s="9">
        <v>47250</v>
      </c>
      <c r="L93" s="8">
        <v>-46</v>
      </c>
      <c r="M93" s="8">
        <v>7290</v>
      </c>
      <c r="N93" s="8">
        <v>25515</v>
      </c>
      <c r="O93" s="1" t="s">
        <v>77</v>
      </c>
      <c r="P93" s="1" t="s">
        <v>78</v>
      </c>
      <c r="Q93" s="1" t="s">
        <v>78</v>
      </c>
      <c r="R93" s="1" t="s">
        <v>80</v>
      </c>
      <c r="S93" s="10">
        <v>67.6</v>
      </c>
      <c r="T93" s="6">
        <v>61</v>
      </c>
      <c r="U93" s="1" t="s">
        <v>401</v>
      </c>
      <c r="V93" s="1" t="s">
        <v>82</v>
      </c>
      <c r="W93" s="1" t="s">
        <v>201</v>
      </c>
      <c r="X93" s="1" t="s">
        <v>210</v>
      </c>
      <c r="Y93" s="1" t="s">
        <v>196</v>
      </c>
      <c r="Z93" s="1" t="s">
        <v>218</v>
      </c>
      <c r="AA93" s="1" t="s">
        <v>87</v>
      </c>
      <c r="AB93" s="1" t="s">
        <v>147</v>
      </c>
      <c r="AC93" s="1" t="s">
        <v>89</v>
      </c>
      <c r="AD93" s="1" t="s">
        <v>90</v>
      </c>
      <c r="AE93" s="1" t="s">
        <v>197</v>
      </c>
      <c r="AF93" s="1" t="s">
        <v>92</v>
      </c>
      <c r="AG93" s="1" t="s">
        <v>0</v>
      </c>
      <c r="AH93" s="1" t="s">
        <v>93</v>
      </c>
      <c r="AI93" s="1" t="s">
        <v>164</v>
      </c>
      <c r="AJ93" s="8">
        <v>1.18</v>
      </c>
      <c r="AK93" s="1" t="s">
        <v>121</v>
      </c>
      <c r="AL93" s="11">
        <v>0</v>
      </c>
      <c r="AM93" s="8">
        <v>48.32</v>
      </c>
      <c r="AN93" s="11">
        <v>0</v>
      </c>
      <c r="AO93" s="8">
        <v>15.41</v>
      </c>
      <c r="AP93" s="1" t="s">
        <v>402</v>
      </c>
      <c r="AQ93" s="1" t="s">
        <v>403</v>
      </c>
      <c r="AR93" s="1" t="s">
        <v>77</v>
      </c>
      <c r="AS93" s="1" t="s">
        <v>0</v>
      </c>
      <c r="AT93" s="1" t="s">
        <v>80</v>
      </c>
      <c r="AU93" s="8">
        <v>3.98</v>
      </c>
      <c r="AV93" s="1" t="s">
        <v>77</v>
      </c>
      <c r="AW93" s="7" t="s">
        <v>97</v>
      </c>
      <c r="AX93" s="7" t="s">
        <v>68</v>
      </c>
      <c r="AY93" s="1" t="s">
        <v>397</v>
      </c>
    </row>
    <row r="94" spans="1:51" x14ac:dyDescent="0.25">
      <c r="A94" s="6">
        <v>89</v>
      </c>
      <c r="B94" s="7" t="s">
        <v>70</v>
      </c>
      <c r="C94" s="1" t="s">
        <v>404</v>
      </c>
      <c r="D94" s="1" t="s">
        <v>72</v>
      </c>
      <c r="E94" s="1" t="s">
        <v>73</v>
      </c>
      <c r="F94" s="8">
        <v>4.01</v>
      </c>
      <c r="G94" s="1" t="s">
        <v>74</v>
      </c>
      <c r="H94" s="1" t="s">
        <v>112</v>
      </c>
      <c r="I94" s="1" t="s">
        <v>76</v>
      </c>
      <c r="J94" s="9">
        <v>28000</v>
      </c>
      <c r="K94" s="9">
        <v>112280</v>
      </c>
      <c r="L94" s="8">
        <v>-48.91</v>
      </c>
      <c r="M94" s="8">
        <v>14305.2</v>
      </c>
      <c r="N94" s="8">
        <v>57363.85</v>
      </c>
      <c r="O94" s="1" t="s">
        <v>77</v>
      </c>
      <c r="P94" s="1" t="s">
        <v>78</v>
      </c>
      <c r="Q94" s="1" t="s">
        <v>78</v>
      </c>
      <c r="R94" s="1" t="s">
        <v>80</v>
      </c>
      <c r="S94" s="10">
        <v>69.6</v>
      </c>
      <c r="T94" s="6">
        <v>63</v>
      </c>
      <c r="U94" s="1" t="s">
        <v>405</v>
      </c>
      <c r="V94" s="1" t="s">
        <v>82</v>
      </c>
      <c r="W94" s="1" t="s">
        <v>83</v>
      </c>
      <c r="X94" s="1" t="s">
        <v>84</v>
      </c>
      <c r="Y94" s="1" t="s">
        <v>101</v>
      </c>
      <c r="Z94" s="1" t="s">
        <v>86</v>
      </c>
      <c r="AA94" s="1" t="s">
        <v>87</v>
      </c>
      <c r="AB94" s="1" t="s">
        <v>88</v>
      </c>
      <c r="AC94" s="1" t="s">
        <v>89</v>
      </c>
      <c r="AD94" s="1" t="s">
        <v>90</v>
      </c>
      <c r="AE94" s="1" t="s">
        <v>91</v>
      </c>
      <c r="AF94" s="1" t="s">
        <v>92</v>
      </c>
      <c r="AG94" s="1" t="s">
        <v>0</v>
      </c>
      <c r="AH94" s="1" t="s">
        <v>93</v>
      </c>
      <c r="AI94" s="1" t="s">
        <v>77</v>
      </c>
      <c r="AJ94" s="8">
        <v>1</v>
      </c>
      <c r="AK94" s="1" t="s">
        <v>94</v>
      </c>
      <c r="AL94" s="11">
        <v>0</v>
      </c>
      <c r="AM94" s="8">
        <v>50.37</v>
      </c>
      <c r="AN94" s="11">
        <v>0</v>
      </c>
      <c r="AO94" s="8">
        <v>14.92</v>
      </c>
      <c r="AP94" s="1" t="s">
        <v>406</v>
      </c>
      <c r="AQ94" s="1" t="s">
        <v>96</v>
      </c>
      <c r="AR94" s="1" t="s">
        <v>77</v>
      </c>
      <c r="AS94" s="1" t="s">
        <v>0</v>
      </c>
      <c r="AT94" s="1" t="s">
        <v>80</v>
      </c>
      <c r="AU94" s="8">
        <v>4.34</v>
      </c>
      <c r="AV94" s="1" t="s">
        <v>77</v>
      </c>
      <c r="AW94" s="7" t="s">
        <v>97</v>
      </c>
      <c r="AX94" s="7" t="s">
        <v>68</v>
      </c>
      <c r="AY94" s="1" t="s">
        <v>407</v>
      </c>
    </row>
    <row r="95" spans="1:51" x14ac:dyDescent="0.25">
      <c r="A95" s="6">
        <v>90</v>
      </c>
      <c r="B95" s="7" t="s">
        <v>70</v>
      </c>
      <c r="C95" s="1" t="s">
        <v>408</v>
      </c>
      <c r="D95" s="1" t="s">
        <v>72</v>
      </c>
      <c r="E95" s="1" t="s">
        <v>73</v>
      </c>
      <c r="F95" s="8">
        <v>4.26</v>
      </c>
      <c r="G95" s="1" t="s">
        <v>143</v>
      </c>
      <c r="H95" s="1" t="s">
        <v>131</v>
      </c>
      <c r="I95" s="1" t="s">
        <v>76</v>
      </c>
      <c r="J95" s="9">
        <v>20500</v>
      </c>
      <c r="K95" s="9">
        <v>87330</v>
      </c>
      <c r="L95" s="8">
        <v>-54.23</v>
      </c>
      <c r="M95" s="8">
        <v>9382.85</v>
      </c>
      <c r="N95" s="8">
        <v>39970.94</v>
      </c>
      <c r="O95" s="1" t="s">
        <v>77</v>
      </c>
      <c r="P95" s="1" t="s">
        <v>78</v>
      </c>
      <c r="Q95" s="1" t="s">
        <v>78</v>
      </c>
      <c r="R95" s="1" t="s">
        <v>113</v>
      </c>
      <c r="S95" s="10">
        <v>69.7</v>
      </c>
      <c r="T95" s="6">
        <v>63</v>
      </c>
      <c r="U95" s="1" t="s">
        <v>409</v>
      </c>
      <c r="V95" s="1" t="s">
        <v>82</v>
      </c>
      <c r="W95" s="1" t="s">
        <v>145</v>
      </c>
      <c r="X95" s="1" t="s">
        <v>84</v>
      </c>
      <c r="Y95" s="1" t="s">
        <v>85</v>
      </c>
      <c r="Z95" s="1" t="s">
        <v>107</v>
      </c>
      <c r="AA95" s="1" t="s">
        <v>87</v>
      </c>
      <c r="AB95" s="1" t="s">
        <v>88</v>
      </c>
      <c r="AC95" s="1" t="s">
        <v>89</v>
      </c>
      <c r="AD95" s="1" t="s">
        <v>90</v>
      </c>
      <c r="AE95" s="1" t="s">
        <v>148</v>
      </c>
      <c r="AF95" s="1" t="s">
        <v>92</v>
      </c>
      <c r="AG95" s="1" t="s">
        <v>0</v>
      </c>
      <c r="AH95" s="1" t="s">
        <v>93</v>
      </c>
      <c r="AI95" s="1" t="s">
        <v>164</v>
      </c>
      <c r="AJ95" s="8">
        <v>1.07</v>
      </c>
      <c r="AK95" s="1" t="s">
        <v>94</v>
      </c>
      <c r="AL95" s="11">
        <v>0</v>
      </c>
      <c r="AM95" s="8">
        <v>49.34</v>
      </c>
      <c r="AN95" s="11">
        <v>0</v>
      </c>
      <c r="AO95" s="8">
        <v>15.44</v>
      </c>
      <c r="AP95" s="1" t="s">
        <v>376</v>
      </c>
      <c r="AQ95" s="1" t="s">
        <v>410</v>
      </c>
      <c r="AR95" s="1" t="s">
        <v>77</v>
      </c>
      <c r="AS95" s="1" t="s">
        <v>117</v>
      </c>
      <c r="AT95" s="1" t="s">
        <v>80</v>
      </c>
      <c r="AU95" s="8">
        <v>4.87</v>
      </c>
      <c r="AV95" s="1" t="s">
        <v>77</v>
      </c>
      <c r="AW95" s="7" t="s">
        <v>97</v>
      </c>
      <c r="AX95" s="7" t="s">
        <v>68</v>
      </c>
      <c r="AY95" s="1" t="s">
        <v>407</v>
      </c>
    </row>
    <row r="96" spans="1:51" x14ac:dyDescent="0.25">
      <c r="A96" s="6">
        <v>91</v>
      </c>
      <c r="B96" s="7" t="s">
        <v>70</v>
      </c>
      <c r="C96" s="1" t="s">
        <v>411</v>
      </c>
      <c r="D96" s="1" t="s">
        <v>72</v>
      </c>
      <c r="E96" s="1" t="s">
        <v>73</v>
      </c>
      <c r="F96" s="8">
        <v>4.01</v>
      </c>
      <c r="G96" s="1" t="s">
        <v>175</v>
      </c>
      <c r="H96" s="1" t="s">
        <v>131</v>
      </c>
      <c r="I96" s="1" t="s">
        <v>76</v>
      </c>
      <c r="J96" s="9">
        <v>19000</v>
      </c>
      <c r="K96" s="9">
        <v>76190</v>
      </c>
      <c r="L96" s="8">
        <v>-59.86</v>
      </c>
      <c r="M96" s="8">
        <v>7626.6</v>
      </c>
      <c r="N96" s="8">
        <v>30582.67</v>
      </c>
      <c r="O96" s="1" t="s">
        <v>77</v>
      </c>
      <c r="P96" s="1" t="s">
        <v>78</v>
      </c>
      <c r="Q96" s="1" t="s">
        <v>78</v>
      </c>
      <c r="R96" s="1" t="s">
        <v>113</v>
      </c>
      <c r="S96" s="10">
        <v>69.5</v>
      </c>
      <c r="T96" s="6">
        <v>60</v>
      </c>
      <c r="U96" s="1" t="s">
        <v>412</v>
      </c>
      <c r="V96" s="1" t="s">
        <v>82</v>
      </c>
      <c r="W96" s="1" t="s">
        <v>145</v>
      </c>
      <c r="X96" s="1" t="s">
        <v>210</v>
      </c>
      <c r="Y96" s="1" t="s">
        <v>146</v>
      </c>
      <c r="Z96" s="1" t="s">
        <v>107</v>
      </c>
      <c r="AA96" s="1" t="s">
        <v>87</v>
      </c>
      <c r="AB96" s="1" t="s">
        <v>177</v>
      </c>
      <c r="AC96" s="1" t="s">
        <v>178</v>
      </c>
      <c r="AD96" s="1" t="s">
        <v>90</v>
      </c>
      <c r="AE96" s="1" t="s">
        <v>148</v>
      </c>
      <c r="AF96" s="1" t="s">
        <v>92</v>
      </c>
      <c r="AG96" s="1" t="s">
        <v>0</v>
      </c>
      <c r="AH96" s="1" t="s">
        <v>93</v>
      </c>
      <c r="AI96" s="1" t="s">
        <v>77</v>
      </c>
      <c r="AJ96" s="8">
        <v>1</v>
      </c>
      <c r="AK96" s="1" t="s">
        <v>94</v>
      </c>
      <c r="AL96" s="11">
        <v>0</v>
      </c>
      <c r="AM96" s="8">
        <v>49.65</v>
      </c>
      <c r="AN96" s="11">
        <v>0</v>
      </c>
      <c r="AO96" s="8">
        <v>15.14</v>
      </c>
      <c r="AP96" s="1" t="s">
        <v>413</v>
      </c>
      <c r="AQ96" s="1" t="s">
        <v>96</v>
      </c>
      <c r="AR96" s="1" t="s">
        <v>77</v>
      </c>
      <c r="AS96" s="1" t="s">
        <v>117</v>
      </c>
      <c r="AT96" s="1" t="s">
        <v>80</v>
      </c>
      <c r="AU96" s="8">
        <v>4.67</v>
      </c>
      <c r="AV96" s="1" t="s">
        <v>77</v>
      </c>
      <c r="AW96" s="7" t="s">
        <v>97</v>
      </c>
      <c r="AX96" s="7" t="s">
        <v>68</v>
      </c>
      <c r="AY96" s="1" t="s">
        <v>407</v>
      </c>
    </row>
    <row r="97" spans="1:51" x14ac:dyDescent="0.25">
      <c r="A97" s="6">
        <v>92</v>
      </c>
      <c r="B97" s="7" t="s">
        <v>70</v>
      </c>
      <c r="C97" s="1" t="s">
        <v>414</v>
      </c>
      <c r="D97" s="1" t="s">
        <v>72</v>
      </c>
      <c r="E97" s="1" t="s">
        <v>73</v>
      </c>
      <c r="F97" s="8">
        <v>4.01</v>
      </c>
      <c r="G97" s="1" t="s">
        <v>175</v>
      </c>
      <c r="H97" s="1" t="s">
        <v>131</v>
      </c>
      <c r="I97" s="1" t="s">
        <v>76</v>
      </c>
      <c r="J97" s="9">
        <v>19000</v>
      </c>
      <c r="K97" s="9">
        <v>76190</v>
      </c>
      <c r="L97" s="8">
        <v>-50.25</v>
      </c>
      <c r="M97" s="8">
        <v>9452.5</v>
      </c>
      <c r="N97" s="8">
        <v>37904.53</v>
      </c>
      <c r="O97" s="1" t="s">
        <v>77</v>
      </c>
      <c r="P97" s="1" t="s">
        <v>78</v>
      </c>
      <c r="Q97" s="1" t="s">
        <v>78</v>
      </c>
      <c r="R97" s="1" t="s">
        <v>126</v>
      </c>
      <c r="S97" s="10">
        <v>71.4</v>
      </c>
      <c r="T97" s="6">
        <v>65</v>
      </c>
      <c r="U97" s="1" t="s">
        <v>415</v>
      </c>
      <c r="V97" s="1" t="s">
        <v>82</v>
      </c>
      <c r="W97" s="1" t="s">
        <v>83</v>
      </c>
      <c r="X97" s="1" t="s">
        <v>84</v>
      </c>
      <c r="Y97" s="1" t="s">
        <v>101</v>
      </c>
      <c r="Z97" s="1" t="s">
        <v>107</v>
      </c>
      <c r="AA97" s="1" t="s">
        <v>87</v>
      </c>
      <c r="AB97" s="1" t="s">
        <v>88</v>
      </c>
      <c r="AC97" s="1" t="s">
        <v>89</v>
      </c>
      <c r="AD97" s="1" t="s">
        <v>90</v>
      </c>
      <c r="AE97" s="1" t="s">
        <v>148</v>
      </c>
      <c r="AF97" s="1" t="s">
        <v>92</v>
      </c>
      <c r="AG97" s="1" t="s">
        <v>0</v>
      </c>
      <c r="AH97" s="1" t="s">
        <v>93</v>
      </c>
      <c r="AI97" s="1" t="s">
        <v>77</v>
      </c>
      <c r="AJ97" s="8">
        <v>1.07</v>
      </c>
      <c r="AK97" s="1" t="s">
        <v>169</v>
      </c>
      <c r="AL97" s="11">
        <v>0</v>
      </c>
      <c r="AM97" s="8">
        <v>50.92</v>
      </c>
      <c r="AN97" s="11">
        <v>0</v>
      </c>
      <c r="AO97" s="8">
        <v>15.32</v>
      </c>
      <c r="AP97" s="1" t="s">
        <v>103</v>
      </c>
      <c r="AQ97" s="1" t="s">
        <v>77</v>
      </c>
      <c r="AR97" s="1" t="s">
        <v>77</v>
      </c>
      <c r="AS97" s="1" t="s">
        <v>0</v>
      </c>
      <c r="AT97" s="1" t="s">
        <v>80</v>
      </c>
      <c r="AU97" s="8">
        <v>5.22</v>
      </c>
      <c r="AV97" s="1" t="s">
        <v>77</v>
      </c>
      <c r="AW97" s="7" t="s">
        <v>97</v>
      </c>
      <c r="AX97" s="7" t="s">
        <v>68</v>
      </c>
      <c r="AY97" s="1" t="s">
        <v>407</v>
      </c>
    </row>
    <row r="98" spans="1:51" x14ac:dyDescent="0.25">
      <c r="A98" s="6">
        <v>93</v>
      </c>
      <c r="B98" s="7" t="s">
        <v>70</v>
      </c>
      <c r="C98" s="1" t="s">
        <v>416</v>
      </c>
      <c r="D98" s="1" t="s">
        <v>72</v>
      </c>
      <c r="E98" s="1" t="s">
        <v>73</v>
      </c>
      <c r="F98" s="8">
        <v>4</v>
      </c>
      <c r="G98" s="1" t="s">
        <v>194</v>
      </c>
      <c r="H98" s="1" t="s">
        <v>75</v>
      </c>
      <c r="I98" s="1" t="s">
        <v>76</v>
      </c>
      <c r="J98" s="9">
        <v>21500</v>
      </c>
      <c r="K98" s="9">
        <v>86000</v>
      </c>
      <c r="L98" s="8">
        <v>-45</v>
      </c>
      <c r="M98" s="8">
        <v>11825</v>
      </c>
      <c r="N98" s="8">
        <v>47300</v>
      </c>
      <c r="O98" s="1" t="s">
        <v>77</v>
      </c>
      <c r="P98" s="1" t="s">
        <v>78</v>
      </c>
      <c r="Q98" s="1" t="s">
        <v>78</v>
      </c>
      <c r="R98" s="1" t="s">
        <v>80</v>
      </c>
      <c r="S98" s="10">
        <v>69.5</v>
      </c>
      <c r="T98" s="6">
        <v>63</v>
      </c>
      <c r="U98" s="1" t="s">
        <v>417</v>
      </c>
      <c r="V98" s="1" t="s">
        <v>82</v>
      </c>
      <c r="W98" s="1" t="s">
        <v>85</v>
      </c>
      <c r="X98" s="1" t="s">
        <v>84</v>
      </c>
      <c r="Y98" s="1" t="s">
        <v>85</v>
      </c>
      <c r="Z98" s="1" t="s">
        <v>107</v>
      </c>
      <c r="AA98" s="1" t="s">
        <v>87</v>
      </c>
      <c r="AB98" s="1" t="s">
        <v>88</v>
      </c>
      <c r="AC98" s="1" t="s">
        <v>89</v>
      </c>
      <c r="AD98" s="1" t="s">
        <v>90</v>
      </c>
      <c r="AE98" s="1" t="s">
        <v>148</v>
      </c>
      <c r="AF98" s="1" t="s">
        <v>92</v>
      </c>
      <c r="AG98" s="1" t="s">
        <v>0</v>
      </c>
      <c r="AH98" s="1" t="s">
        <v>93</v>
      </c>
      <c r="AI98" s="1" t="s">
        <v>77</v>
      </c>
      <c r="AJ98" s="8">
        <v>1.1</v>
      </c>
      <c r="AK98" s="1" t="s">
        <v>94</v>
      </c>
      <c r="AL98" s="11">
        <v>0</v>
      </c>
      <c r="AM98" s="8">
        <v>49.32</v>
      </c>
      <c r="AN98" s="11">
        <v>0</v>
      </c>
      <c r="AO98" s="8">
        <v>15.4</v>
      </c>
      <c r="AP98" s="1" t="s">
        <v>166</v>
      </c>
      <c r="AQ98" s="1" t="s">
        <v>77</v>
      </c>
      <c r="AR98" s="1" t="s">
        <v>77</v>
      </c>
      <c r="AS98" s="1" t="s">
        <v>0</v>
      </c>
      <c r="AT98" s="1" t="s">
        <v>80</v>
      </c>
      <c r="AU98" s="8">
        <v>4.8</v>
      </c>
      <c r="AV98" s="1" t="s">
        <v>77</v>
      </c>
      <c r="AW98" s="7" t="s">
        <v>97</v>
      </c>
      <c r="AX98" s="7" t="s">
        <v>68</v>
      </c>
      <c r="AY98" s="1" t="s">
        <v>407</v>
      </c>
    </row>
    <row r="99" spans="1:51" x14ac:dyDescent="0.25">
      <c r="A99" s="6">
        <v>94</v>
      </c>
      <c r="B99" s="7" t="s">
        <v>70</v>
      </c>
      <c r="C99" s="1" t="s">
        <v>418</v>
      </c>
      <c r="D99" s="1" t="s">
        <v>72</v>
      </c>
      <c r="E99" s="1" t="s">
        <v>73</v>
      </c>
      <c r="F99" s="8">
        <v>5</v>
      </c>
      <c r="G99" s="1" t="s">
        <v>143</v>
      </c>
      <c r="H99" s="1" t="s">
        <v>75</v>
      </c>
      <c r="I99" s="1" t="s">
        <v>76</v>
      </c>
      <c r="J99" s="9">
        <v>45000</v>
      </c>
      <c r="K99" s="9">
        <v>225000</v>
      </c>
      <c r="L99" s="8">
        <v>-62.26</v>
      </c>
      <c r="M99" s="8">
        <v>16983</v>
      </c>
      <c r="N99" s="8">
        <v>84915</v>
      </c>
      <c r="O99" s="1" t="s">
        <v>77</v>
      </c>
      <c r="P99" s="1" t="s">
        <v>78</v>
      </c>
      <c r="Q99" s="1" t="s">
        <v>79</v>
      </c>
      <c r="R99" s="1" t="s">
        <v>80</v>
      </c>
      <c r="S99" s="10">
        <v>71.7</v>
      </c>
      <c r="T99" s="6">
        <v>64</v>
      </c>
      <c r="U99" s="1" t="s">
        <v>419</v>
      </c>
      <c r="V99" s="1" t="s">
        <v>82</v>
      </c>
      <c r="W99" s="1" t="s">
        <v>83</v>
      </c>
      <c r="X99" s="1" t="s">
        <v>84</v>
      </c>
      <c r="Y99" s="1" t="s">
        <v>101</v>
      </c>
      <c r="Z99" s="1" t="s">
        <v>107</v>
      </c>
      <c r="AA99" s="1" t="s">
        <v>87</v>
      </c>
      <c r="AB99" s="1" t="s">
        <v>147</v>
      </c>
      <c r="AC99" s="1" t="s">
        <v>89</v>
      </c>
      <c r="AD99" s="1" t="s">
        <v>90</v>
      </c>
      <c r="AE99" s="1" t="s">
        <v>148</v>
      </c>
      <c r="AF99" s="1" t="s">
        <v>92</v>
      </c>
      <c r="AG99" s="1" t="s">
        <v>0</v>
      </c>
      <c r="AH99" s="1" t="s">
        <v>93</v>
      </c>
      <c r="AI99" s="1" t="s">
        <v>77</v>
      </c>
      <c r="AJ99" s="8">
        <v>1.04</v>
      </c>
      <c r="AK99" s="1" t="s">
        <v>94</v>
      </c>
      <c r="AL99" s="11">
        <v>0</v>
      </c>
      <c r="AM99" s="8">
        <v>50.55</v>
      </c>
      <c r="AN99" s="11">
        <v>0</v>
      </c>
      <c r="AO99" s="8">
        <v>15.85</v>
      </c>
      <c r="AP99" s="1" t="s">
        <v>420</v>
      </c>
      <c r="AQ99" s="1" t="s">
        <v>77</v>
      </c>
      <c r="AR99" s="1" t="s">
        <v>77</v>
      </c>
      <c r="AS99" s="1" t="s">
        <v>0</v>
      </c>
      <c r="AT99" s="1" t="s">
        <v>80</v>
      </c>
      <c r="AU99" s="8">
        <v>5.26</v>
      </c>
      <c r="AV99" s="1" t="s">
        <v>77</v>
      </c>
      <c r="AW99" s="7" t="s">
        <v>97</v>
      </c>
      <c r="AX99" s="7" t="s">
        <v>68</v>
      </c>
      <c r="AY99" s="1" t="s">
        <v>421</v>
      </c>
    </row>
    <row r="100" spans="1:51" x14ac:dyDescent="0.25">
      <c r="A100" s="6">
        <v>95</v>
      </c>
      <c r="B100" s="7" t="s">
        <v>70</v>
      </c>
      <c r="C100" s="1" t="s">
        <v>422</v>
      </c>
      <c r="D100" s="1" t="s">
        <v>72</v>
      </c>
      <c r="E100" s="1" t="s">
        <v>73</v>
      </c>
      <c r="F100" s="8">
        <v>5.01</v>
      </c>
      <c r="G100" s="1" t="s">
        <v>175</v>
      </c>
      <c r="H100" s="1" t="s">
        <v>75</v>
      </c>
      <c r="I100" s="1" t="s">
        <v>76</v>
      </c>
      <c r="J100" s="9">
        <v>38500</v>
      </c>
      <c r="K100" s="9">
        <v>192885</v>
      </c>
      <c r="L100" s="8">
        <v>-55</v>
      </c>
      <c r="M100" s="8">
        <v>17325</v>
      </c>
      <c r="N100" s="8">
        <v>86798.25</v>
      </c>
      <c r="O100" s="1" t="s">
        <v>77</v>
      </c>
      <c r="P100" s="1" t="s">
        <v>78</v>
      </c>
      <c r="Q100" s="1" t="s">
        <v>78</v>
      </c>
      <c r="R100" s="1" t="s">
        <v>80</v>
      </c>
      <c r="S100" s="10">
        <v>68</v>
      </c>
      <c r="T100" s="6">
        <v>62</v>
      </c>
      <c r="U100" s="1" t="s">
        <v>423</v>
      </c>
      <c r="V100" s="1" t="s">
        <v>82</v>
      </c>
      <c r="W100" s="1" t="s">
        <v>145</v>
      </c>
      <c r="X100" s="1" t="s">
        <v>85</v>
      </c>
      <c r="Y100" s="1" t="s">
        <v>146</v>
      </c>
      <c r="Z100" s="1" t="s">
        <v>107</v>
      </c>
      <c r="AA100" s="1" t="s">
        <v>87</v>
      </c>
      <c r="AB100" s="1" t="s">
        <v>88</v>
      </c>
      <c r="AC100" s="1" t="s">
        <v>89</v>
      </c>
      <c r="AD100" s="1" t="s">
        <v>90</v>
      </c>
      <c r="AE100" s="1" t="s">
        <v>148</v>
      </c>
      <c r="AF100" s="1" t="s">
        <v>92</v>
      </c>
      <c r="AG100" s="1" t="s">
        <v>0</v>
      </c>
      <c r="AH100" s="1" t="s">
        <v>93</v>
      </c>
      <c r="AI100" s="1" t="s">
        <v>164</v>
      </c>
      <c r="AJ100" s="8">
        <v>1.15</v>
      </c>
      <c r="AK100" s="1" t="s">
        <v>189</v>
      </c>
      <c r="AL100" s="11">
        <v>0</v>
      </c>
      <c r="AM100" s="8">
        <v>48.76</v>
      </c>
      <c r="AN100" s="11">
        <v>0</v>
      </c>
      <c r="AO100" s="8">
        <v>14.05</v>
      </c>
      <c r="AP100" s="1" t="s">
        <v>424</v>
      </c>
      <c r="AQ100" s="1" t="s">
        <v>110</v>
      </c>
      <c r="AR100" s="1" t="s">
        <v>77</v>
      </c>
      <c r="AS100" s="1" t="s">
        <v>0</v>
      </c>
      <c r="AT100" s="1" t="s">
        <v>80</v>
      </c>
      <c r="AU100" s="8">
        <v>4.82</v>
      </c>
      <c r="AV100" s="1" t="s">
        <v>77</v>
      </c>
      <c r="AW100" s="7" t="s">
        <v>97</v>
      </c>
      <c r="AX100" s="7" t="s">
        <v>68</v>
      </c>
      <c r="AY100" s="1" t="s">
        <v>421</v>
      </c>
    </row>
    <row r="101" spans="1:51" x14ac:dyDescent="0.25">
      <c r="A101" s="6">
        <v>96</v>
      </c>
      <c r="B101" s="7" t="s">
        <v>70</v>
      </c>
      <c r="C101" s="1" t="s">
        <v>425</v>
      </c>
      <c r="D101" s="1" t="s">
        <v>72</v>
      </c>
      <c r="E101" s="1" t="s">
        <v>426</v>
      </c>
      <c r="F101" s="8">
        <v>1.5</v>
      </c>
      <c r="G101" s="1" t="s">
        <v>74</v>
      </c>
      <c r="H101" s="1" t="s">
        <v>112</v>
      </c>
      <c r="I101" s="1" t="s">
        <v>76</v>
      </c>
      <c r="J101" s="9">
        <v>9900</v>
      </c>
      <c r="K101" s="9">
        <v>14850</v>
      </c>
      <c r="L101" s="8">
        <v>-62.66</v>
      </c>
      <c r="M101" s="8">
        <v>3696.66</v>
      </c>
      <c r="N101" s="8">
        <v>5544.99</v>
      </c>
      <c r="O101" s="1" t="s">
        <v>77</v>
      </c>
      <c r="P101" s="1" t="s">
        <v>78</v>
      </c>
      <c r="Q101" s="1" t="s">
        <v>78</v>
      </c>
      <c r="R101" s="1" t="s">
        <v>126</v>
      </c>
      <c r="S101" s="10">
        <v>68.6</v>
      </c>
      <c r="T101" s="6">
        <v>64</v>
      </c>
      <c r="U101" s="1" t="s">
        <v>427</v>
      </c>
      <c r="V101" s="1" t="s">
        <v>82</v>
      </c>
      <c r="W101" s="1" t="s">
        <v>83</v>
      </c>
      <c r="X101" s="1" t="s">
        <v>84</v>
      </c>
      <c r="Y101" s="1" t="s">
        <v>85</v>
      </c>
      <c r="Z101" s="1" t="s">
        <v>85</v>
      </c>
      <c r="AA101" s="1" t="s">
        <v>87</v>
      </c>
      <c r="AB101" s="1" t="s">
        <v>88</v>
      </c>
      <c r="AC101" s="1" t="s">
        <v>89</v>
      </c>
      <c r="AD101" s="1" t="s">
        <v>90</v>
      </c>
      <c r="AE101" s="1" t="s">
        <v>91</v>
      </c>
      <c r="AF101" s="1" t="s">
        <v>92</v>
      </c>
      <c r="AG101" s="1" t="s">
        <v>0</v>
      </c>
      <c r="AH101" s="1" t="s">
        <v>120</v>
      </c>
      <c r="AI101" s="1" t="s">
        <v>164</v>
      </c>
      <c r="AJ101" s="8">
        <v>1.07</v>
      </c>
      <c r="AK101" s="1" t="s">
        <v>94</v>
      </c>
      <c r="AL101" s="11">
        <v>0</v>
      </c>
      <c r="AM101" s="8">
        <v>48.54</v>
      </c>
      <c r="AN101" s="11">
        <v>0</v>
      </c>
      <c r="AO101" s="8">
        <v>16.14</v>
      </c>
      <c r="AP101" s="1" t="s">
        <v>133</v>
      </c>
      <c r="AQ101" s="1" t="s">
        <v>96</v>
      </c>
      <c r="AR101" s="1" t="s">
        <v>77</v>
      </c>
      <c r="AS101" s="1" t="s">
        <v>0</v>
      </c>
      <c r="AT101" s="1" t="s">
        <v>80</v>
      </c>
      <c r="AU101" s="8">
        <v>3.96</v>
      </c>
      <c r="AV101" s="1" t="s">
        <v>77</v>
      </c>
      <c r="AW101" s="7" t="s">
        <v>97</v>
      </c>
      <c r="AX101" s="7" t="s">
        <v>68</v>
      </c>
      <c r="AY101" s="1" t="s">
        <v>98</v>
      </c>
    </row>
    <row r="102" spans="1:51" x14ac:dyDescent="0.25">
      <c r="A102" s="6">
        <v>97</v>
      </c>
      <c r="B102" s="7" t="s">
        <v>70</v>
      </c>
      <c r="C102" s="1" t="s">
        <v>428</v>
      </c>
      <c r="D102" s="1" t="s">
        <v>72</v>
      </c>
      <c r="E102" s="1" t="s">
        <v>426</v>
      </c>
      <c r="F102" s="8">
        <v>1.51</v>
      </c>
      <c r="G102" s="1" t="s">
        <v>143</v>
      </c>
      <c r="H102" s="1" t="s">
        <v>75</v>
      </c>
      <c r="I102" s="1" t="s">
        <v>76</v>
      </c>
      <c r="J102" s="9">
        <v>11200</v>
      </c>
      <c r="K102" s="9">
        <v>16912</v>
      </c>
      <c r="L102" s="8">
        <v>-65.16</v>
      </c>
      <c r="M102" s="8">
        <v>3902.08</v>
      </c>
      <c r="N102" s="8">
        <v>5892.14</v>
      </c>
      <c r="O102" s="1" t="s">
        <v>77</v>
      </c>
      <c r="P102" s="1" t="s">
        <v>78</v>
      </c>
      <c r="Q102" s="1" t="s">
        <v>78</v>
      </c>
      <c r="R102" s="1" t="s">
        <v>126</v>
      </c>
      <c r="S102" s="10">
        <v>67.1</v>
      </c>
      <c r="T102" s="6">
        <v>63</v>
      </c>
      <c r="U102" s="1" t="s">
        <v>429</v>
      </c>
      <c r="V102" s="1" t="s">
        <v>82</v>
      </c>
      <c r="W102" s="1" t="s">
        <v>83</v>
      </c>
      <c r="X102" s="1" t="s">
        <v>84</v>
      </c>
      <c r="Y102" s="1" t="s">
        <v>146</v>
      </c>
      <c r="Z102" s="1" t="s">
        <v>107</v>
      </c>
      <c r="AA102" s="1" t="s">
        <v>87</v>
      </c>
      <c r="AB102" s="1" t="s">
        <v>147</v>
      </c>
      <c r="AC102" s="1" t="s">
        <v>89</v>
      </c>
      <c r="AD102" s="1" t="s">
        <v>90</v>
      </c>
      <c r="AE102" s="1" t="s">
        <v>148</v>
      </c>
      <c r="AF102" s="1" t="s">
        <v>92</v>
      </c>
      <c r="AG102" s="1" t="s">
        <v>0</v>
      </c>
      <c r="AH102" s="1" t="s">
        <v>120</v>
      </c>
      <c r="AI102" s="1" t="s">
        <v>77</v>
      </c>
      <c r="AJ102" s="8">
        <v>1.04</v>
      </c>
      <c r="AK102" s="1" t="s">
        <v>102</v>
      </c>
      <c r="AL102" s="11">
        <v>0</v>
      </c>
      <c r="AM102" s="8">
        <v>51.22</v>
      </c>
      <c r="AN102" s="11">
        <v>0</v>
      </c>
      <c r="AO102" s="8">
        <v>12.14</v>
      </c>
      <c r="AP102" s="1" t="s">
        <v>356</v>
      </c>
      <c r="AQ102" s="1" t="s">
        <v>430</v>
      </c>
      <c r="AR102" s="1" t="s">
        <v>77</v>
      </c>
      <c r="AS102" s="1" t="s">
        <v>0</v>
      </c>
      <c r="AT102" s="1" t="s">
        <v>80</v>
      </c>
      <c r="AU102" s="8">
        <v>3.92</v>
      </c>
      <c r="AV102" s="1" t="s">
        <v>77</v>
      </c>
      <c r="AW102" s="7" t="s">
        <v>97</v>
      </c>
      <c r="AX102" s="7" t="s">
        <v>68</v>
      </c>
      <c r="AY102" s="1" t="s">
        <v>98</v>
      </c>
    </row>
    <row r="103" spans="1:51" x14ac:dyDescent="0.25">
      <c r="A103" s="6">
        <v>98</v>
      </c>
      <c r="B103" s="7" t="s">
        <v>70</v>
      </c>
      <c r="C103" s="1" t="s">
        <v>431</v>
      </c>
      <c r="D103" s="1" t="s">
        <v>72</v>
      </c>
      <c r="E103" s="1" t="s">
        <v>426</v>
      </c>
      <c r="F103" s="8">
        <v>1.6</v>
      </c>
      <c r="G103" s="1" t="s">
        <v>143</v>
      </c>
      <c r="H103" s="1" t="s">
        <v>131</v>
      </c>
      <c r="I103" s="1" t="s">
        <v>76</v>
      </c>
      <c r="J103" s="9">
        <v>7900</v>
      </c>
      <c r="K103" s="9">
        <v>12640</v>
      </c>
      <c r="L103" s="8">
        <v>-65.63</v>
      </c>
      <c r="M103" s="8">
        <v>2715.2299999999996</v>
      </c>
      <c r="N103" s="8">
        <v>4344.37</v>
      </c>
      <c r="O103" s="1" t="s">
        <v>77</v>
      </c>
      <c r="P103" s="1" t="s">
        <v>78</v>
      </c>
      <c r="Q103" s="1" t="s">
        <v>78</v>
      </c>
      <c r="R103" s="1" t="s">
        <v>126</v>
      </c>
      <c r="S103" s="10">
        <v>68.7</v>
      </c>
      <c r="T103" s="6">
        <v>63</v>
      </c>
      <c r="U103" s="1" t="s">
        <v>432</v>
      </c>
      <c r="V103" s="1" t="s">
        <v>82</v>
      </c>
      <c r="W103" s="1" t="s">
        <v>83</v>
      </c>
      <c r="X103" s="1" t="s">
        <v>210</v>
      </c>
      <c r="Y103" s="1" t="s">
        <v>101</v>
      </c>
      <c r="Z103" s="1" t="s">
        <v>107</v>
      </c>
      <c r="AA103" s="1" t="s">
        <v>87</v>
      </c>
      <c r="AB103" s="1" t="s">
        <v>147</v>
      </c>
      <c r="AC103" s="1" t="s">
        <v>89</v>
      </c>
      <c r="AD103" s="1" t="s">
        <v>90</v>
      </c>
      <c r="AE103" s="1" t="s">
        <v>148</v>
      </c>
      <c r="AF103" s="1" t="s">
        <v>92</v>
      </c>
      <c r="AG103" s="1" t="s">
        <v>0</v>
      </c>
      <c r="AH103" s="1" t="s">
        <v>93</v>
      </c>
      <c r="AI103" s="1" t="s">
        <v>77</v>
      </c>
      <c r="AJ103" s="8">
        <v>1.02</v>
      </c>
      <c r="AK103" s="1" t="s">
        <v>189</v>
      </c>
      <c r="AL103" s="11">
        <v>0</v>
      </c>
      <c r="AM103" s="8">
        <v>49.42</v>
      </c>
      <c r="AN103" s="11">
        <v>0</v>
      </c>
      <c r="AO103" s="8">
        <v>14.99</v>
      </c>
      <c r="AP103" s="1" t="s">
        <v>433</v>
      </c>
      <c r="AQ103" s="1" t="s">
        <v>77</v>
      </c>
      <c r="AR103" s="1" t="s">
        <v>77</v>
      </c>
      <c r="AS103" s="1" t="s">
        <v>0</v>
      </c>
      <c r="AT103" s="1" t="s">
        <v>80</v>
      </c>
      <c r="AU103" s="8">
        <v>4.37</v>
      </c>
      <c r="AV103" s="1" t="s">
        <v>77</v>
      </c>
      <c r="AW103" s="7" t="s">
        <v>97</v>
      </c>
      <c r="AX103" s="7" t="s">
        <v>68</v>
      </c>
      <c r="AY103" s="1" t="s">
        <v>98</v>
      </c>
    </row>
    <row r="104" spans="1:51" x14ac:dyDescent="0.25">
      <c r="A104" s="6">
        <v>99</v>
      </c>
      <c r="B104" s="7" t="s">
        <v>70</v>
      </c>
      <c r="C104" s="1" t="s">
        <v>434</v>
      </c>
      <c r="D104" s="1" t="s">
        <v>72</v>
      </c>
      <c r="E104" s="1" t="s">
        <v>426</v>
      </c>
      <c r="F104" s="8">
        <v>1.52</v>
      </c>
      <c r="G104" s="1" t="s">
        <v>175</v>
      </c>
      <c r="H104" s="1" t="s">
        <v>75</v>
      </c>
      <c r="I104" s="1" t="s">
        <v>76</v>
      </c>
      <c r="J104" s="9">
        <v>10100</v>
      </c>
      <c r="K104" s="9">
        <v>15352</v>
      </c>
      <c r="L104" s="8">
        <v>-70.76</v>
      </c>
      <c r="M104" s="8">
        <v>2953.24</v>
      </c>
      <c r="N104" s="8">
        <v>4488.92</v>
      </c>
      <c r="O104" s="1" t="s">
        <v>77</v>
      </c>
      <c r="P104" s="1" t="s">
        <v>78</v>
      </c>
      <c r="Q104" s="1" t="s">
        <v>78</v>
      </c>
      <c r="R104" s="1" t="s">
        <v>113</v>
      </c>
      <c r="S104" s="10">
        <v>66.8</v>
      </c>
      <c r="T104" s="6">
        <v>60</v>
      </c>
      <c r="U104" s="1" t="s">
        <v>435</v>
      </c>
      <c r="V104" s="1" t="s">
        <v>82</v>
      </c>
      <c r="W104" s="1" t="s">
        <v>145</v>
      </c>
      <c r="X104" s="1" t="s">
        <v>84</v>
      </c>
      <c r="Y104" s="1" t="s">
        <v>146</v>
      </c>
      <c r="Z104" s="1" t="s">
        <v>107</v>
      </c>
      <c r="AA104" s="1" t="s">
        <v>87</v>
      </c>
      <c r="AB104" s="1" t="s">
        <v>88</v>
      </c>
      <c r="AC104" s="1" t="s">
        <v>89</v>
      </c>
      <c r="AD104" s="1" t="s">
        <v>90</v>
      </c>
      <c r="AE104" s="1" t="s">
        <v>148</v>
      </c>
      <c r="AF104" s="1" t="s">
        <v>92</v>
      </c>
      <c r="AG104" s="1" t="s">
        <v>0</v>
      </c>
      <c r="AH104" s="1" t="s">
        <v>436</v>
      </c>
      <c r="AI104" s="1" t="s">
        <v>77</v>
      </c>
      <c r="AJ104" s="8">
        <v>1.11</v>
      </c>
      <c r="AK104" s="1" t="s">
        <v>383</v>
      </c>
      <c r="AL104" s="11">
        <v>0</v>
      </c>
      <c r="AM104" s="8">
        <v>48.7</v>
      </c>
      <c r="AN104" s="11">
        <v>0</v>
      </c>
      <c r="AO104" s="8">
        <v>14.37</v>
      </c>
      <c r="AP104" s="1" t="s">
        <v>437</v>
      </c>
      <c r="AQ104" s="1" t="s">
        <v>96</v>
      </c>
      <c r="AR104" s="1" t="s">
        <v>77</v>
      </c>
      <c r="AS104" s="1" t="s">
        <v>117</v>
      </c>
      <c r="AT104" s="1" t="s">
        <v>80</v>
      </c>
      <c r="AU104" s="8">
        <v>3.85</v>
      </c>
      <c r="AV104" s="1" t="s">
        <v>77</v>
      </c>
      <c r="AW104" s="7" t="s">
        <v>97</v>
      </c>
      <c r="AX104" s="7" t="s">
        <v>68</v>
      </c>
      <c r="AY104" s="1" t="s">
        <v>98</v>
      </c>
    </row>
    <row r="105" spans="1:51" x14ac:dyDescent="0.25">
      <c r="A105" s="6">
        <v>100</v>
      </c>
      <c r="B105" s="7" t="s">
        <v>70</v>
      </c>
      <c r="C105" s="1" t="s">
        <v>438</v>
      </c>
      <c r="D105" s="1" t="s">
        <v>72</v>
      </c>
      <c r="E105" s="1" t="s">
        <v>426</v>
      </c>
      <c r="F105" s="8">
        <v>1.51</v>
      </c>
      <c r="G105" s="1" t="s">
        <v>175</v>
      </c>
      <c r="H105" s="1" t="s">
        <v>112</v>
      </c>
      <c r="I105" s="1" t="s">
        <v>76</v>
      </c>
      <c r="J105" s="9">
        <v>8800</v>
      </c>
      <c r="K105" s="9">
        <v>13288</v>
      </c>
      <c r="L105" s="8">
        <v>-74.83</v>
      </c>
      <c r="M105" s="8">
        <v>2214.96</v>
      </c>
      <c r="N105" s="8">
        <v>3344.59</v>
      </c>
      <c r="O105" s="1" t="s">
        <v>77</v>
      </c>
      <c r="P105" s="1" t="s">
        <v>78</v>
      </c>
      <c r="Q105" s="1" t="s">
        <v>78</v>
      </c>
      <c r="R105" s="1" t="s">
        <v>113</v>
      </c>
      <c r="S105" s="10">
        <v>68.2</v>
      </c>
      <c r="T105" s="6">
        <v>63</v>
      </c>
      <c r="U105" s="1" t="s">
        <v>439</v>
      </c>
      <c r="V105" s="1" t="s">
        <v>82</v>
      </c>
      <c r="W105" s="1" t="s">
        <v>201</v>
      </c>
      <c r="X105" s="1" t="s">
        <v>84</v>
      </c>
      <c r="Y105" s="1" t="s">
        <v>85</v>
      </c>
      <c r="Z105" s="1" t="s">
        <v>107</v>
      </c>
      <c r="AA105" s="1" t="s">
        <v>87</v>
      </c>
      <c r="AB105" s="1" t="s">
        <v>85</v>
      </c>
      <c r="AC105" s="1" t="s">
        <v>89</v>
      </c>
      <c r="AD105" s="1" t="s">
        <v>90</v>
      </c>
      <c r="AE105" s="1" t="s">
        <v>148</v>
      </c>
      <c r="AF105" s="1" t="s">
        <v>92</v>
      </c>
      <c r="AG105" s="1" t="s">
        <v>0</v>
      </c>
      <c r="AH105" s="1" t="s">
        <v>93</v>
      </c>
      <c r="AI105" s="1" t="s">
        <v>77</v>
      </c>
      <c r="AJ105" s="8">
        <v>1.01</v>
      </c>
      <c r="AK105" s="1" t="s">
        <v>165</v>
      </c>
      <c r="AL105" s="11">
        <v>0</v>
      </c>
      <c r="AM105" s="8">
        <v>48.82</v>
      </c>
      <c r="AN105" s="11">
        <v>0</v>
      </c>
      <c r="AO105" s="8">
        <v>15.51</v>
      </c>
      <c r="AP105" s="1" t="s">
        <v>440</v>
      </c>
      <c r="AQ105" s="1" t="s">
        <v>110</v>
      </c>
      <c r="AR105" s="1" t="s">
        <v>77</v>
      </c>
      <c r="AS105" s="1" t="s">
        <v>117</v>
      </c>
      <c r="AT105" s="1" t="s">
        <v>80</v>
      </c>
      <c r="AU105" s="8">
        <v>3.9</v>
      </c>
      <c r="AV105" s="1" t="s">
        <v>77</v>
      </c>
      <c r="AW105" s="7" t="s">
        <v>97</v>
      </c>
      <c r="AX105" s="7" t="s">
        <v>68</v>
      </c>
      <c r="AY105" s="1" t="s">
        <v>98</v>
      </c>
    </row>
    <row r="106" spans="1:51" x14ac:dyDescent="0.25">
      <c r="A106" s="6">
        <v>101</v>
      </c>
      <c r="B106" s="7" t="s">
        <v>70</v>
      </c>
      <c r="C106" s="1" t="s">
        <v>441</v>
      </c>
      <c r="D106" s="1" t="s">
        <v>72</v>
      </c>
      <c r="E106" s="1" t="s">
        <v>426</v>
      </c>
      <c r="F106" s="8">
        <v>1.57</v>
      </c>
      <c r="G106" s="1" t="s">
        <v>194</v>
      </c>
      <c r="H106" s="1" t="s">
        <v>75</v>
      </c>
      <c r="I106" s="1" t="s">
        <v>76</v>
      </c>
      <c r="J106" s="9">
        <v>8600</v>
      </c>
      <c r="K106" s="9">
        <v>13502</v>
      </c>
      <c r="L106" s="8">
        <v>-66.87</v>
      </c>
      <c r="M106" s="8">
        <v>2849.1800000000003</v>
      </c>
      <c r="N106" s="8">
        <v>4473.21</v>
      </c>
      <c r="O106" s="1" t="s">
        <v>77</v>
      </c>
      <c r="P106" s="1" t="s">
        <v>78</v>
      </c>
      <c r="Q106" s="1" t="s">
        <v>78</v>
      </c>
      <c r="R106" s="1" t="s">
        <v>80</v>
      </c>
      <c r="S106" s="10">
        <v>68.4</v>
      </c>
      <c r="T106" s="6">
        <v>60</v>
      </c>
      <c r="U106" s="1" t="s">
        <v>442</v>
      </c>
      <c r="V106" s="1" t="s">
        <v>82</v>
      </c>
      <c r="W106" s="1" t="s">
        <v>201</v>
      </c>
      <c r="X106" s="1" t="s">
        <v>443</v>
      </c>
      <c r="Y106" s="1" t="s">
        <v>146</v>
      </c>
      <c r="Z106" s="1" t="s">
        <v>107</v>
      </c>
      <c r="AA106" s="1" t="s">
        <v>87</v>
      </c>
      <c r="AB106" s="1" t="s">
        <v>177</v>
      </c>
      <c r="AC106" s="1" t="s">
        <v>188</v>
      </c>
      <c r="AD106" s="1" t="s">
        <v>90</v>
      </c>
      <c r="AE106" s="1" t="s">
        <v>197</v>
      </c>
      <c r="AF106" s="1" t="s">
        <v>92</v>
      </c>
      <c r="AG106" s="1" t="s">
        <v>0</v>
      </c>
      <c r="AH106" s="1" t="s">
        <v>93</v>
      </c>
      <c r="AI106" s="1" t="s">
        <v>164</v>
      </c>
      <c r="AJ106" s="8">
        <v>1.01</v>
      </c>
      <c r="AK106" s="1" t="s">
        <v>228</v>
      </c>
      <c r="AL106" s="11">
        <v>0</v>
      </c>
      <c r="AM106" s="8">
        <v>48.24</v>
      </c>
      <c r="AN106" s="11">
        <v>0</v>
      </c>
      <c r="AO106" s="8">
        <v>15.84</v>
      </c>
      <c r="AP106" s="1" t="s">
        <v>444</v>
      </c>
      <c r="AQ106" s="1" t="s">
        <v>203</v>
      </c>
      <c r="AR106" s="1" t="s">
        <v>77</v>
      </c>
      <c r="AS106" s="1" t="s">
        <v>0</v>
      </c>
      <c r="AT106" s="1" t="s">
        <v>80</v>
      </c>
      <c r="AU106" s="8">
        <v>4.5</v>
      </c>
      <c r="AV106" s="1" t="s">
        <v>77</v>
      </c>
      <c r="AW106" s="7" t="s">
        <v>97</v>
      </c>
      <c r="AX106" s="7" t="s">
        <v>68</v>
      </c>
      <c r="AY106" s="1" t="s">
        <v>98</v>
      </c>
    </row>
    <row r="107" spans="1:51" x14ac:dyDescent="0.25">
      <c r="A107" s="6">
        <v>102</v>
      </c>
      <c r="B107" s="7" t="s">
        <v>70</v>
      </c>
      <c r="C107" s="1" t="s">
        <v>445</v>
      </c>
      <c r="D107" s="1" t="s">
        <v>72</v>
      </c>
      <c r="E107" s="1" t="s">
        <v>426</v>
      </c>
      <c r="F107" s="8">
        <v>1.5</v>
      </c>
      <c r="G107" s="1" t="s">
        <v>194</v>
      </c>
      <c r="H107" s="1" t="s">
        <v>75</v>
      </c>
      <c r="I107" s="1" t="s">
        <v>76</v>
      </c>
      <c r="J107" s="9">
        <v>8600</v>
      </c>
      <c r="K107" s="9">
        <v>12900</v>
      </c>
      <c r="L107" s="8">
        <v>-63.46</v>
      </c>
      <c r="M107" s="8">
        <v>3142.4399999999996</v>
      </c>
      <c r="N107" s="8">
        <v>4713.66</v>
      </c>
      <c r="O107" s="1" t="s">
        <v>77</v>
      </c>
      <c r="P107" s="1" t="s">
        <v>78</v>
      </c>
      <c r="Q107" s="1" t="s">
        <v>78</v>
      </c>
      <c r="R107" s="1" t="s">
        <v>126</v>
      </c>
      <c r="S107" s="10">
        <v>69.6</v>
      </c>
      <c r="T107" s="6">
        <v>56</v>
      </c>
      <c r="U107" s="1" t="s">
        <v>446</v>
      </c>
      <c r="V107" s="1" t="s">
        <v>82</v>
      </c>
      <c r="W107" s="1" t="s">
        <v>83</v>
      </c>
      <c r="X107" s="1" t="s">
        <v>84</v>
      </c>
      <c r="Y107" s="1" t="s">
        <v>146</v>
      </c>
      <c r="Z107" s="1" t="s">
        <v>107</v>
      </c>
      <c r="AA107" s="1" t="s">
        <v>87</v>
      </c>
      <c r="AB107" s="1" t="s">
        <v>88</v>
      </c>
      <c r="AC107" s="1" t="s">
        <v>178</v>
      </c>
      <c r="AD107" s="1" t="s">
        <v>90</v>
      </c>
      <c r="AE107" s="1" t="s">
        <v>148</v>
      </c>
      <c r="AF107" s="1" t="s">
        <v>92</v>
      </c>
      <c r="AG107" s="1" t="s">
        <v>0</v>
      </c>
      <c r="AH107" s="1" t="s">
        <v>93</v>
      </c>
      <c r="AI107" s="1" t="s">
        <v>77</v>
      </c>
      <c r="AJ107" s="8">
        <v>1</v>
      </c>
      <c r="AK107" s="1" t="s">
        <v>102</v>
      </c>
      <c r="AL107" s="11">
        <v>0</v>
      </c>
      <c r="AM107" s="8">
        <v>49.05</v>
      </c>
      <c r="AN107" s="11">
        <v>0</v>
      </c>
      <c r="AO107" s="8">
        <v>16.46</v>
      </c>
      <c r="AP107" s="1" t="s">
        <v>244</v>
      </c>
      <c r="AQ107" s="1" t="s">
        <v>110</v>
      </c>
      <c r="AR107" s="1" t="s">
        <v>77</v>
      </c>
      <c r="AS107" s="1" t="s">
        <v>0</v>
      </c>
      <c r="AT107" s="1" t="s">
        <v>80</v>
      </c>
      <c r="AU107" s="8">
        <v>4.15</v>
      </c>
      <c r="AV107" s="1" t="s">
        <v>77</v>
      </c>
      <c r="AW107" s="7" t="s">
        <v>97</v>
      </c>
      <c r="AX107" s="7" t="s">
        <v>68</v>
      </c>
      <c r="AY107" s="1" t="s">
        <v>98</v>
      </c>
    </row>
    <row r="108" spans="1:51" x14ac:dyDescent="0.25">
      <c r="A108" s="6">
        <v>103</v>
      </c>
      <c r="B108" s="7" t="s">
        <v>70</v>
      </c>
      <c r="C108" s="1" t="s">
        <v>447</v>
      </c>
      <c r="D108" s="1" t="s">
        <v>72</v>
      </c>
      <c r="E108" s="1" t="s">
        <v>426</v>
      </c>
      <c r="F108" s="8">
        <v>1.51</v>
      </c>
      <c r="G108" s="1" t="s">
        <v>194</v>
      </c>
      <c r="H108" s="1" t="s">
        <v>112</v>
      </c>
      <c r="I108" s="1" t="s">
        <v>76</v>
      </c>
      <c r="J108" s="9">
        <v>8000</v>
      </c>
      <c r="K108" s="9">
        <v>12080</v>
      </c>
      <c r="L108" s="8">
        <v>-71.23</v>
      </c>
      <c r="M108" s="8">
        <v>2301.6000000000004</v>
      </c>
      <c r="N108" s="8">
        <v>3475.42</v>
      </c>
      <c r="O108" s="1" t="s">
        <v>77</v>
      </c>
      <c r="P108" s="1" t="s">
        <v>78</v>
      </c>
      <c r="Q108" s="1" t="s">
        <v>78</v>
      </c>
      <c r="R108" s="1" t="s">
        <v>113</v>
      </c>
      <c r="S108" s="10">
        <v>69.5</v>
      </c>
      <c r="T108" s="6">
        <v>64</v>
      </c>
      <c r="U108" s="1" t="s">
        <v>448</v>
      </c>
      <c r="V108" s="1" t="s">
        <v>82</v>
      </c>
      <c r="W108" s="1" t="s">
        <v>83</v>
      </c>
      <c r="X108" s="1" t="s">
        <v>84</v>
      </c>
      <c r="Y108" s="1" t="s">
        <v>146</v>
      </c>
      <c r="Z108" s="1" t="s">
        <v>107</v>
      </c>
      <c r="AA108" s="1" t="s">
        <v>87</v>
      </c>
      <c r="AB108" s="1" t="s">
        <v>177</v>
      </c>
      <c r="AC108" s="1" t="s">
        <v>178</v>
      </c>
      <c r="AD108" s="1" t="s">
        <v>90</v>
      </c>
      <c r="AE108" s="1" t="s">
        <v>148</v>
      </c>
      <c r="AF108" s="1" t="s">
        <v>92</v>
      </c>
      <c r="AG108" s="1" t="s">
        <v>0</v>
      </c>
      <c r="AH108" s="1" t="s">
        <v>93</v>
      </c>
      <c r="AI108" s="1" t="s">
        <v>77</v>
      </c>
      <c r="AJ108" s="8">
        <v>1.04</v>
      </c>
      <c r="AK108" s="1" t="s">
        <v>165</v>
      </c>
      <c r="AL108" s="11">
        <v>0</v>
      </c>
      <c r="AM108" s="8">
        <v>48.92</v>
      </c>
      <c r="AN108" s="11">
        <v>0</v>
      </c>
      <c r="AO108" s="8">
        <v>16.3</v>
      </c>
      <c r="AP108" s="1" t="s">
        <v>396</v>
      </c>
      <c r="AQ108" s="1" t="s">
        <v>96</v>
      </c>
      <c r="AR108" s="1" t="s">
        <v>77</v>
      </c>
      <c r="AS108" s="1" t="s">
        <v>117</v>
      </c>
      <c r="AT108" s="1" t="s">
        <v>80</v>
      </c>
      <c r="AU108" s="8">
        <v>4.24</v>
      </c>
      <c r="AV108" s="1" t="s">
        <v>77</v>
      </c>
      <c r="AW108" s="7" t="s">
        <v>97</v>
      </c>
      <c r="AX108" s="7" t="s">
        <v>68</v>
      </c>
      <c r="AY108" s="1" t="s">
        <v>98</v>
      </c>
    </row>
    <row r="109" spans="1:51" x14ac:dyDescent="0.25">
      <c r="A109" s="6">
        <v>104</v>
      </c>
      <c r="B109" s="7" t="s">
        <v>70</v>
      </c>
      <c r="C109" s="1" t="s">
        <v>449</v>
      </c>
      <c r="D109" s="1" t="s">
        <v>72</v>
      </c>
      <c r="E109" s="1" t="s">
        <v>426</v>
      </c>
      <c r="F109" s="8">
        <v>1.61</v>
      </c>
      <c r="G109" s="1" t="s">
        <v>194</v>
      </c>
      <c r="H109" s="1" t="s">
        <v>131</v>
      </c>
      <c r="I109" s="1" t="s">
        <v>76</v>
      </c>
      <c r="J109" s="9">
        <v>7000</v>
      </c>
      <c r="K109" s="9">
        <v>11270</v>
      </c>
      <c r="L109" s="8">
        <v>-70.07</v>
      </c>
      <c r="M109" s="8">
        <v>2095.1000000000004</v>
      </c>
      <c r="N109" s="8">
        <v>3373.11</v>
      </c>
      <c r="O109" s="1" t="s">
        <v>77</v>
      </c>
      <c r="P109" s="1" t="s">
        <v>78</v>
      </c>
      <c r="Q109" s="1" t="s">
        <v>78</v>
      </c>
      <c r="R109" s="1" t="s">
        <v>113</v>
      </c>
      <c r="S109" s="10">
        <v>68.5</v>
      </c>
      <c r="T109" s="6">
        <v>62</v>
      </c>
      <c r="U109" s="1" t="s">
        <v>450</v>
      </c>
      <c r="V109" s="1" t="s">
        <v>82</v>
      </c>
      <c r="W109" s="1" t="s">
        <v>83</v>
      </c>
      <c r="X109" s="1" t="s">
        <v>210</v>
      </c>
      <c r="Y109" s="1" t="s">
        <v>101</v>
      </c>
      <c r="Z109" s="1" t="s">
        <v>107</v>
      </c>
      <c r="AA109" s="1" t="s">
        <v>87</v>
      </c>
      <c r="AB109" s="1" t="s">
        <v>88</v>
      </c>
      <c r="AC109" s="1" t="s">
        <v>89</v>
      </c>
      <c r="AD109" s="1" t="s">
        <v>90</v>
      </c>
      <c r="AE109" s="1" t="s">
        <v>148</v>
      </c>
      <c r="AF109" s="1" t="s">
        <v>92</v>
      </c>
      <c r="AG109" s="1" t="s">
        <v>0</v>
      </c>
      <c r="AH109" s="1" t="s">
        <v>93</v>
      </c>
      <c r="AI109" s="1" t="s">
        <v>77</v>
      </c>
      <c r="AJ109" s="8">
        <v>1.01</v>
      </c>
      <c r="AK109" s="1" t="s">
        <v>108</v>
      </c>
      <c r="AL109" s="11">
        <v>0</v>
      </c>
      <c r="AM109" s="8">
        <v>49.1</v>
      </c>
      <c r="AN109" s="11">
        <v>0</v>
      </c>
      <c r="AO109" s="8">
        <v>15.59</v>
      </c>
      <c r="AP109" s="1" t="s">
        <v>259</v>
      </c>
      <c r="AQ109" s="1" t="s">
        <v>315</v>
      </c>
      <c r="AR109" s="1" t="s">
        <v>77</v>
      </c>
      <c r="AS109" s="1" t="s">
        <v>117</v>
      </c>
      <c r="AT109" s="1" t="s">
        <v>80</v>
      </c>
      <c r="AU109" s="8">
        <v>3.93</v>
      </c>
      <c r="AV109" s="1" t="s">
        <v>77</v>
      </c>
      <c r="AW109" s="7" t="s">
        <v>97</v>
      </c>
      <c r="AX109" s="7" t="s">
        <v>68</v>
      </c>
      <c r="AY109" s="1" t="s">
        <v>98</v>
      </c>
    </row>
    <row r="110" spans="1:51" x14ac:dyDescent="0.25">
      <c r="A110" s="6">
        <v>105</v>
      </c>
      <c r="B110" s="7" t="s">
        <v>70</v>
      </c>
      <c r="C110" s="1" t="s">
        <v>451</v>
      </c>
      <c r="D110" s="1" t="s">
        <v>72</v>
      </c>
      <c r="E110" s="1" t="s">
        <v>426</v>
      </c>
      <c r="F110" s="8">
        <v>1.51</v>
      </c>
      <c r="G110" s="1" t="s">
        <v>199</v>
      </c>
      <c r="H110" s="1" t="s">
        <v>75</v>
      </c>
      <c r="I110" s="1" t="s">
        <v>76</v>
      </c>
      <c r="J110" s="9">
        <v>7000</v>
      </c>
      <c r="K110" s="9">
        <v>10570</v>
      </c>
      <c r="L110" s="8">
        <v>-71.11</v>
      </c>
      <c r="M110" s="8">
        <v>2022.3000000000002</v>
      </c>
      <c r="N110" s="8">
        <v>3053.67</v>
      </c>
      <c r="O110" s="1" t="s">
        <v>77</v>
      </c>
      <c r="P110" s="1" t="s">
        <v>78</v>
      </c>
      <c r="Q110" s="1" t="s">
        <v>78</v>
      </c>
      <c r="R110" s="1" t="s">
        <v>126</v>
      </c>
      <c r="S110" s="10">
        <v>68.4</v>
      </c>
      <c r="T110" s="6">
        <v>64</v>
      </c>
      <c r="U110" s="1" t="s">
        <v>452</v>
      </c>
      <c r="V110" s="1" t="s">
        <v>82</v>
      </c>
      <c r="W110" s="1" t="s">
        <v>201</v>
      </c>
      <c r="X110" s="1" t="s">
        <v>210</v>
      </c>
      <c r="Y110" s="1" t="s">
        <v>196</v>
      </c>
      <c r="Z110" s="1" t="s">
        <v>107</v>
      </c>
      <c r="AA110" s="1" t="s">
        <v>87</v>
      </c>
      <c r="AB110" s="1" t="s">
        <v>85</v>
      </c>
      <c r="AC110" s="1" t="s">
        <v>89</v>
      </c>
      <c r="AD110" s="1" t="s">
        <v>90</v>
      </c>
      <c r="AE110" s="1" t="s">
        <v>197</v>
      </c>
      <c r="AF110" s="1" t="s">
        <v>92</v>
      </c>
      <c r="AG110" s="1" t="s">
        <v>0</v>
      </c>
      <c r="AH110" s="1" t="s">
        <v>93</v>
      </c>
      <c r="AI110" s="1" t="s">
        <v>77</v>
      </c>
      <c r="AJ110" s="8">
        <v>1.02</v>
      </c>
      <c r="AK110" s="1" t="s">
        <v>121</v>
      </c>
      <c r="AL110" s="11">
        <v>0</v>
      </c>
      <c r="AM110" s="8">
        <v>49.95</v>
      </c>
      <c r="AN110" s="11">
        <v>0</v>
      </c>
      <c r="AO110" s="8">
        <v>14.32</v>
      </c>
      <c r="AP110" s="1" t="s">
        <v>453</v>
      </c>
      <c r="AQ110" s="1" t="s">
        <v>207</v>
      </c>
      <c r="AR110" s="1" t="s">
        <v>77</v>
      </c>
      <c r="AS110" s="1" t="s">
        <v>0</v>
      </c>
      <c r="AT110" s="1" t="s">
        <v>80</v>
      </c>
      <c r="AU110" s="8">
        <v>4.24</v>
      </c>
      <c r="AV110" s="1" t="s">
        <v>77</v>
      </c>
      <c r="AW110" s="7" t="s">
        <v>97</v>
      </c>
      <c r="AX110" s="7" t="s">
        <v>68</v>
      </c>
      <c r="AY110" s="1" t="s">
        <v>98</v>
      </c>
    </row>
    <row r="111" spans="1:51" x14ac:dyDescent="0.25">
      <c r="A111" s="6">
        <v>106</v>
      </c>
      <c r="B111" s="7" t="s">
        <v>70</v>
      </c>
      <c r="C111" s="1" t="s">
        <v>454</v>
      </c>
      <c r="D111" s="1" t="s">
        <v>72</v>
      </c>
      <c r="E111" s="1" t="s">
        <v>426</v>
      </c>
      <c r="F111" s="8">
        <v>1.5</v>
      </c>
      <c r="G111" s="1" t="s">
        <v>199</v>
      </c>
      <c r="H111" s="1" t="s">
        <v>112</v>
      </c>
      <c r="I111" s="1" t="s">
        <v>76</v>
      </c>
      <c r="J111" s="9">
        <v>6600</v>
      </c>
      <c r="K111" s="9">
        <v>9900</v>
      </c>
      <c r="L111" s="8">
        <v>-66.32</v>
      </c>
      <c r="M111" s="8">
        <v>2222.88</v>
      </c>
      <c r="N111" s="8">
        <v>3334.32</v>
      </c>
      <c r="O111" s="1" t="s">
        <v>77</v>
      </c>
      <c r="P111" s="1" t="s">
        <v>78</v>
      </c>
      <c r="Q111" s="1" t="s">
        <v>78</v>
      </c>
      <c r="R111" s="1" t="s">
        <v>126</v>
      </c>
      <c r="S111" s="10">
        <v>69.5</v>
      </c>
      <c r="T111" s="6">
        <v>63</v>
      </c>
      <c r="U111" s="1" t="s">
        <v>455</v>
      </c>
      <c r="V111" s="1" t="s">
        <v>82</v>
      </c>
      <c r="W111" s="1" t="s">
        <v>85</v>
      </c>
      <c r="X111" s="1" t="s">
        <v>84</v>
      </c>
      <c r="Y111" s="1" t="s">
        <v>196</v>
      </c>
      <c r="Z111" s="1" t="s">
        <v>107</v>
      </c>
      <c r="AA111" s="1" t="s">
        <v>87</v>
      </c>
      <c r="AB111" s="1" t="s">
        <v>147</v>
      </c>
      <c r="AC111" s="1" t="s">
        <v>188</v>
      </c>
      <c r="AD111" s="1" t="s">
        <v>90</v>
      </c>
      <c r="AE111" s="1" t="s">
        <v>197</v>
      </c>
      <c r="AF111" s="1" t="s">
        <v>92</v>
      </c>
      <c r="AG111" s="1" t="s">
        <v>0</v>
      </c>
      <c r="AH111" s="1" t="s">
        <v>93</v>
      </c>
      <c r="AI111" s="1" t="s">
        <v>164</v>
      </c>
      <c r="AJ111" s="8">
        <v>1</v>
      </c>
      <c r="AK111" s="1" t="s">
        <v>149</v>
      </c>
      <c r="AL111" s="11">
        <v>0</v>
      </c>
      <c r="AM111" s="8">
        <v>49.9</v>
      </c>
      <c r="AN111" s="11">
        <v>0</v>
      </c>
      <c r="AO111" s="8">
        <v>15.54</v>
      </c>
      <c r="AP111" s="1" t="s">
        <v>456</v>
      </c>
      <c r="AQ111" s="1" t="s">
        <v>380</v>
      </c>
      <c r="AR111" s="1" t="s">
        <v>77</v>
      </c>
      <c r="AS111" s="1" t="s">
        <v>0</v>
      </c>
      <c r="AT111" s="1" t="s">
        <v>80</v>
      </c>
      <c r="AU111" s="8">
        <v>4.07</v>
      </c>
      <c r="AV111" s="1" t="s">
        <v>77</v>
      </c>
      <c r="AW111" s="7" t="s">
        <v>97</v>
      </c>
      <c r="AX111" s="7" t="s">
        <v>68</v>
      </c>
      <c r="AY111" s="1" t="s">
        <v>98</v>
      </c>
    </row>
    <row r="112" spans="1:51" x14ac:dyDescent="0.25">
      <c r="A112" s="6">
        <v>107</v>
      </c>
      <c r="B112" s="7" t="s">
        <v>70</v>
      </c>
      <c r="C112" s="1" t="s">
        <v>457</v>
      </c>
      <c r="D112" s="1" t="s">
        <v>72</v>
      </c>
      <c r="E112" s="1" t="s">
        <v>426</v>
      </c>
      <c r="F112" s="8">
        <v>1.79</v>
      </c>
      <c r="G112" s="1" t="s">
        <v>74</v>
      </c>
      <c r="H112" s="1" t="s">
        <v>112</v>
      </c>
      <c r="I112" s="1" t="s">
        <v>76</v>
      </c>
      <c r="J112" s="9">
        <v>9900</v>
      </c>
      <c r="K112" s="9">
        <v>17721</v>
      </c>
      <c r="L112" s="8">
        <v>-62.97</v>
      </c>
      <c r="M112" s="8">
        <v>3665.9700000000003</v>
      </c>
      <c r="N112" s="8">
        <v>6562.09</v>
      </c>
      <c r="O112" s="1" t="s">
        <v>77</v>
      </c>
      <c r="P112" s="1" t="s">
        <v>78</v>
      </c>
      <c r="Q112" s="1" t="s">
        <v>78</v>
      </c>
      <c r="R112" s="1" t="s">
        <v>126</v>
      </c>
      <c r="S112" s="10">
        <v>69.6</v>
      </c>
      <c r="T112" s="6">
        <v>59</v>
      </c>
      <c r="U112" s="1" t="s">
        <v>458</v>
      </c>
      <c r="V112" s="1" t="s">
        <v>82</v>
      </c>
      <c r="W112" s="1" t="s">
        <v>83</v>
      </c>
      <c r="X112" s="1" t="s">
        <v>84</v>
      </c>
      <c r="Y112" s="1" t="s">
        <v>146</v>
      </c>
      <c r="Z112" s="1" t="s">
        <v>107</v>
      </c>
      <c r="AA112" s="1" t="s">
        <v>87</v>
      </c>
      <c r="AB112" s="1" t="s">
        <v>88</v>
      </c>
      <c r="AC112" s="1" t="s">
        <v>89</v>
      </c>
      <c r="AD112" s="1" t="s">
        <v>90</v>
      </c>
      <c r="AE112" s="1" t="s">
        <v>91</v>
      </c>
      <c r="AF112" s="1" t="s">
        <v>92</v>
      </c>
      <c r="AG112" s="1" t="s">
        <v>0</v>
      </c>
      <c r="AH112" s="1" t="s">
        <v>93</v>
      </c>
      <c r="AI112" s="1" t="s">
        <v>77</v>
      </c>
      <c r="AJ112" s="8">
        <v>1.07</v>
      </c>
      <c r="AK112" s="1" t="s">
        <v>149</v>
      </c>
      <c r="AL112" s="11">
        <v>0</v>
      </c>
      <c r="AM112" s="8">
        <v>48.53</v>
      </c>
      <c r="AN112" s="11">
        <v>0</v>
      </c>
      <c r="AO112" s="8">
        <v>16.32</v>
      </c>
      <c r="AP112" s="1" t="s">
        <v>103</v>
      </c>
      <c r="AQ112" s="1" t="s">
        <v>77</v>
      </c>
      <c r="AR112" s="1" t="s">
        <v>77</v>
      </c>
      <c r="AS112" s="1" t="s">
        <v>0</v>
      </c>
      <c r="AT112" s="1" t="s">
        <v>80</v>
      </c>
      <c r="AU112" s="8">
        <v>4.77</v>
      </c>
      <c r="AV112" s="1" t="s">
        <v>77</v>
      </c>
      <c r="AW112" s="7" t="s">
        <v>97</v>
      </c>
      <c r="AX112" s="7" t="s">
        <v>68</v>
      </c>
      <c r="AY112" s="1" t="s">
        <v>225</v>
      </c>
    </row>
    <row r="113" spans="1:51" x14ac:dyDescent="0.25">
      <c r="A113" s="6">
        <v>108</v>
      </c>
      <c r="B113" s="7" t="s">
        <v>70</v>
      </c>
      <c r="C113" s="1" t="s">
        <v>459</v>
      </c>
      <c r="D113" s="1" t="s">
        <v>72</v>
      </c>
      <c r="E113" s="1" t="s">
        <v>426</v>
      </c>
      <c r="F113" s="8">
        <v>1.7</v>
      </c>
      <c r="G113" s="1" t="s">
        <v>143</v>
      </c>
      <c r="H113" s="1" t="s">
        <v>112</v>
      </c>
      <c r="I113" s="1" t="s">
        <v>76</v>
      </c>
      <c r="J113" s="9">
        <v>9500</v>
      </c>
      <c r="K113" s="9">
        <v>16150</v>
      </c>
      <c r="L113" s="8">
        <v>-61.41</v>
      </c>
      <c r="M113" s="8">
        <v>3666.05</v>
      </c>
      <c r="N113" s="8">
        <v>6232.29</v>
      </c>
      <c r="O113" s="1" t="s">
        <v>77</v>
      </c>
      <c r="P113" s="1" t="s">
        <v>78</v>
      </c>
      <c r="Q113" s="1" t="s">
        <v>78</v>
      </c>
      <c r="R113" s="1" t="s">
        <v>80</v>
      </c>
      <c r="S113" s="10">
        <v>68.7</v>
      </c>
      <c r="T113" s="6">
        <v>64</v>
      </c>
      <c r="U113" s="1" t="s">
        <v>460</v>
      </c>
      <c r="V113" s="1" t="s">
        <v>82</v>
      </c>
      <c r="W113" s="1" t="s">
        <v>145</v>
      </c>
      <c r="X113" s="1" t="s">
        <v>84</v>
      </c>
      <c r="Y113" s="1" t="s">
        <v>146</v>
      </c>
      <c r="Z113" s="1" t="s">
        <v>107</v>
      </c>
      <c r="AA113" s="1" t="s">
        <v>87</v>
      </c>
      <c r="AB113" s="1" t="s">
        <v>88</v>
      </c>
      <c r="AC113" s="1" t="s">
        <v>85</v>
      </c>
      <c r="AD113" s="1" t="s">
        <v>90</v>
      </c>
      <c r="AE113" s="1" t="s">
        <v>148</v>
      </c>
      <c r="AF113" s="1" t="s">
        <v>92</v>
      </c>
      <c r="AG113" s="1" t="s">
        <v>0</v>
      </c>
      <c r="AH113" s="1" t="s">
        <v>93</v>
      </c>
      <c r="AI113" s="1" t="s">
        <v>77</v>
      </c>
      <c r="AJ113" s="8">
        <v>1.06</v>
      </c>
      <c r="AK113" s="1" t="s">
        <v>128</v>
      </c>
      <c r="AL113" s="11">
        <v>0</v>
      </c>
      <c r="AM113" s="8">
        <v>50.06</v>
      </c>
      <c r="AN113" s="11">
        <v>0</v>
      </c>
      <c r="AO113" s="8">
        <v>15.73</v>
      </c>
      <c r="AP113" s="1" t="s">
        <v>334</v>
      </c>
      <c r="AQ113" s="1" t="s">
        <v>310</v>
      </c>
      <c r="AR113" s="1" t="s">
        <v>77</v>
      </c>
      <c r="AS113" s="1" t="s">
        <v>0</v>
      </c>
      <c r="AT113" s="1" t="s">
        <v>80</v>
      </c>
      <c r="AU113" s="8">
        <v>2.88</v>
      </c>
      <c r="AV113" s="1" t="s">
        <v>77</v>
      </c>
      <c r="AW113" s="7" t="s">
        <v>97</v>
      </c>
      <c r="AX113" s="7" t="s">
        <v>68</v>
      </c>
      <c r="AY113" s="1" t="s">
        <v>225</v>
      </c>
    </row>
    <row r="114" spans="1:51" x14ac:dyDescent="0.25">
      <c r="A114" s="6">
        <v>109</v>
      </c>
      <c r="B114" s="7" t="s">
        <v>70</v>
      </c>
      <c r="C114" s="1" t="s">
        <v>461</v>
      </c>
      <c r="D114" s="1" t="s">
        <v>72</v>
      </c>
      <c r="E114" s="1" t="s">
        <v>426</v>
      </c>
      <c r="F114" s="8">
        <v>1.7</v>
      </c>
      <c r="G114" s="1" t="s">
        <v>175</v>
      </c>
      <c r="H114" s="1" t="s">
        <v>112</v>
      </c>
      <c r="I114" s="1" t="s">
        <v>76</v>
      </c>
      <c r="J114" s="9">
        <v>8800</v>
      </c>
      <c r="K114" s="9">
        <v>14960</v>
      </c>
      <c r="L114" s="8">
        <v>-62.83</v>
      </c>
      <c r="M114" s="8">
        <v>3270.96</v>
      </c>
      <c r="N114" s="8">
        <v>5560.63</v>
      </c>
      <c r="O114" s="1" t="s">
        <v>77</v>
      </c>
      <c r="P114" s="1" t="s">
        <v>78</v>
      </c>
      <c r="Q114" s="1" t="s">
        <v>78</v>
      </c>
      <c r="R114" s="1" t="s">
        <v>80</v>
      </c>
      <c r="S114" s="10">
        <v>68.7</v>
      </c>
      <c r="T114" s="6">
        <v>64</v>
      </c>
      <c r="U114" s="1" t="s">
        <v>462</v>
      </c>
      <c r="V114" s="1" t="s">
        <v>82</v>
      </c>
      <c r="W114" s="1" t="s">
        <v>201</v>
      </c>
      <c r="X114" s="1" t="s">
        <v>84</v>
      </c>
      <c r="Y114" s="1" t="s">
        <v>146</v>
      </c>
      <c r="Z114" s="1" t="s">
        <v>107</v>
      </c>
      <c r="AA114" s="1" t="s">
        <v>87</v>
      </c>
      <c r="AB114" s="1" t="s">
        <v>177</v>
      </c>
      <c r="AC114" s="1" t="s">
        <v>89</v>
      </c>
      <c r="AD114" s="1" t="s">
        <v>90</v>
      </c>
      <c r="AE114" s="1" t="s">
        <v>148</v>
      </c>
      <c r="AF114" s="1" t="s">
        <v>92</v>
      </c>
      <c r="AG114" s="1" t="s">
        <v>0</v>
      </c>
      <c r="AH114" s="1" t="s">
        <v>93</v>
      </c>
      <c r="AI114" s="1" t="s">
        <v>77</v>
      </c>
      <c r="AJ114" s="8">
        <v>1.05</v>
      </c>
      <c r="AK114" s="1" t="s">
        <v>102</v>
      </c>
      <c r="AL114" s="11">
        <v>0</v>
      </c>
      <c r="AM114" s="8">
        <v>48.46</v>
      </c>
      <c r="AN114" s="11">
        <v>0</v>
      </c>
      <c r="AO114" s="8">
        <v>15.99</v>
      </c>
      <c r="AP114" s="1" t="s">
        <v>463</v>
      </c>
      <c r="AQ114" s="1" t="s">
        <v>77</v>
      </c>
      <c r="AR114" s="1" t="s">
        <v>77</v>
      </c>
      <c r="AS114" s="1" t="s">
        <v>0</v>
      </c>
      <c r="AT114" s="1" t="s">
        <v>80</v>
      </c>
      <c r="AU114" s="8">
        <v>4.39</v>
      </c>
      <c r="AV114" s="1" t="s">
        <v>77</v>
      </c>
      <c r="AW114" s="7" t="s">
        <v>97</v>
      </c>
      <c r="AX114" s="7" t="s">
        <v>68</v>
      </c>
      <c r="AY114" s="1" t="s">
        <v>225</v>
      </c>
    </row>
    <row r="115" spans="1:51" x14ac:dyDescent="0.25">
      <c r="A115" s="6">
        <v>110</v>
      </c>
      <c r="B115" s="7" t="s">
        <v>70</v>
      </c>
      <c r="C115" s="1" t="s">
        <v>464</v>
      </c>
      <c r="D115" s="1" t="s">
        <v>72</v>
      </c>
      <c r="E115" s="1" t="s">
        <v>426</v>
      </c>
      <c r="F115" s="8">
        <v>1.7</v>
      </c>
      <c r="G115" s="1" t="s">
        <v>175</v>
      </c>
      <c r="H115" s="1" t="s">
        <v>112</v>
      </c>
      <c r="I115" s="1" t="s">
        <v>76</v>
      </c>
      <c r="J115" s="9">
        <v>8800</v>
      </c>
      <c r="K115" s="9">
        <v>14960</v>
      </c>
      <c r="L115" s="8">
        <v>-61.19</v>
      </c>
      <c r="M115" s="8">
        <v>3415.2799999999997</v>
      </c>
      <c r="N115" s="8">
        <v>5805.98</v>
      </c>
      <c r="O115" s="1" t="s">
        <v>77</v>
      </c>
      <c r="P115" s="1" t="s">
        <v>78</v>
      </c>
      <c r="Q115" s="1" t="s">
        <v>78</v>
      </c>
      <c r="R115" s="1" t="s">
        <v>126</v>
      </c>
      <c r="S115" s="10">
        <v>69.6</v>
      </c>
      <c r="T115" s="6">
        <v>64</v>
      </c>
      <c r="U115" s="1" t="s">
        <v>465</v>
      </c>
      <c r="V115" s="1" t="s">
        <v>82</v>
      </c>
      <c r="W115" s="1" t="s">
        <v>85</v>
      </c>
      <c r="X115" s="1" t="s">
        <v>84</v>
      </c>
      <c r="Y115" s="1" t="s">
        <v>146</v>
      </c>
      <c r="Z115" s="1" t="s">
        <v>86</v>
      </c>
      <c r="AA115" s="1" t="s">
        <v>87</v>
      </c>
      <c r="AB115" s="1" t="s">
        <v>177</v>
      </c>
      <c r="AC115" s="1" t="s">
        <v>89</v>
      </c>
      <c r="AD115" s="1" t="s">
        <v>90</v>
      </c>
      <c r="AE115" s="1" t="s">
        <v>148</v>
      </c>
      <c r="AF115" s="1" t="s">
        <v>92</v>
      </c>
      <c r="AG115" s="1" t="s">
        <v>0</v>
      </c>
      <c r="AH115" s="1" t="s">
        <v>93</v>
      </c>
      <c r="AI115" s="1" t="s">
        <v>77</v>
      </c>
      <c r="AJ115" s="8">
        <v>1</v>
      </c>
      <c r="AK115" s="1" t="s">
        <v>228</v>
      </c>
      <c r="AL115" s="11">
        <v>0</v>
      </c>
      <c r="AM115" s="8">
        <v>50.08</v>
      </c>
      <c r="AN115" s="11">
        <v>0</v>
      </c>
      <c r="AO115" s="8">
        <v>16.13</v>
      </c>
      <c r="AP115" s="1" t="s">
        <v>388</v>
      </c>
      <c r="AQ115" s="1" t="s">
        <v>77</v>
      </c>
      <c r="AR115" s="1" t="s">
        <v>77</v>
      </c>
      <c r="AS115" s="1" t="s">
        <v>0</v>
      </c>
      <c r="AT115" s="1" t="s">
        <v>80</v>
      </c>
      <c r="AU115" s="8">
        <v>3.45</v>
      </c>
      <c r="AV115" s="1" t="s">
        <v>77</v>
      </c>
      <c r="AW115" s="7" t="s">
        <v>97</v>
      </c>
      <c r="AX115" s="7" t="s">
        <v>68</v>
      </c>
      <c r="AY115" s="1" t="s">
        <v>225</v>
      </c>
    </row>
    <row r="116" spans="1:51" x14ac:dyDescent="0.25">
      <c r="A116" s="6">
        <v>111</v>
      </c>
      <c r="B116" s="7" t="s">
        <v>70</v>
      </c>
      <c r="C116" s="1" t="s">
        <v>466</v>
      </c>
      <c r="D116" s="1" t="s">
        <v>72</v>
      </c>
      <c r="E116" s="1" t="s">
        <v>426</v>
      </c>
      <c r="F116" s="8">
        <v>1.7</v>
      </c>
      <c r="G116" s="1" t="s">
        <v>175</v>
      </c>
      <c r="H116" s="1" t="s">
        <v>112</v>
      </c>
      <c r="I116" s="1" t="s">
        <v>76</v>
      </c>
      <c r="J116" s="9">
        <v>8800</v>
      </c>
      <c r="K116" s="9">
        <v>14960</v>
      </c>
      <c r="L116" s="8">
        <v>-56.51</v>
      </c>
      <c r="M116" s="8">
        <v>3827.12</v>
      </c>
      <c r="N116" s="8">
        <v>6506.1</v>
      </c>
      <c r="O116" s="1" t="s">
        <v>77</v>
      </c>
      <c r="P116" s="1" t="s">
        <v>78</v>
      </c>
      <c r="Q116" s="1" t="s">
        <v>78</v>
      </c>
      <c r="R116" s="1" t="s">
        <v>80</v>
      </c>
      <c r="S116" s="10">
        <v>68.7</v>
      </c>
      <c r="T116" s="6">
        <v>63</v>
      </c>
      <c r="U116" s="1" t="s">
        <v>467</v>
      </c>
      <c r="V116" s="1" t="s">
        <v>82</v>
      </c>
      <c r="W116" s="1" t="s">
        <v>145</v>
      </c>
      <c r="X116" s="1" t="s">
        <v>84</v>
      </c>
      <c r="Y116" s="1" t="s">
        <v>85</v>
      </c>
      <c r="Z116" s="1" t="s">
        <v>107</v>
      </c>
      <c r="AA116" s="1" t="s">
        <v>87</v>
      </c>
      <c r="AB116" s="1" t="s">
        <v>147</v>
      </c>
      <c r="AC116" s="1" t="s">
        <v>89</v>
      </c>
      <c r="AD116" s="1" t="s">
        <v>90</v>
      </c>
      <c r="AE116" s="1" t="s">
        <v>148</v>
      </c>
      <c r="AF116" s="1" t="s">
        <v>92</v>
      </c>
      <c r="AG116" s="1" t="s">
        <v>0</v>
      </c>
      <c r="AH116" s="1" t="s">
        <v>93</v>
      </c>
      <c r="AI116" s="1" t="s">
        <v>77</v>
      </c>
      <c r="AJ116" s="8">
        <v>1.09</v>
      </c>
      <c r="AK116" s="1" t="s">
        <v>139</v>
      </c>
      <c r="AL116" s="11">
        <v>0</v>
      </c>
      <c r="AM116" s="8">
        <v>48.52</v>
      </c>
      <c r="AN116" s="11">
        <v>0</v>
      </c>
      <c r="AO116" s="8">
        <v>15.95</v>
      </c>
      <c r="AP116" s="1" t="s">
        <v>468</v>
      </c>
      <c r="AQ116" s="1" t="s">
        <v>96</v>
      </c>
      <c r="AR116" s="1" t="s">
        <v>77</v>
      </c>
      <c r="AS116" s="1" t="s">
        <v>0</v>
      </c>
      <c r="AT116" s="1" t="s">
        <v>80</v>
      </c>
      <c r="AU116" s="8">
        <v>4.22</v>
      </c>
      <c r="AV116" s="1" t="s">
        <v>77</v>
      </c>
      <c r="AW116" s="7" t="s">
        <v>97</v>
      </c>
      <c r="AX116" s="7" t="s">
        <v>68</v>
      </c>
      <c r="AY116" s="1" t="s">
        <v>225</v>
      </c>
    </row>
    <row r="117" spans="1:51" x14ac:dyDescent="0.25">
      <c r="A117" s="6">
        <v>112</v>
      </c>
      <c r="B117" s="7" t="s">
        <v>70</v>
      </c>
      <c r="C117" s="1" t="s">
        <v>469</v>
      </c>
      <c r="D117" s="1" t="s">
        <v>72</v>
      </c>
      <c r="E117" s="1" t="s">
        <v>426</v>
      </c>
      <c r="F117" s="8">
        <v>1.7</v>
      </c>
      <c r="G117" s="1" t="s">
        <v>175</v>
      </c>
      <c r="H117" s="1" t="s">
        <v>112</v>
      </c>
      <c r="I117" s="1" t="s">
        <v>76</v>
      </c>
      <c r="J117" s="9">
        <v>8800</v>
      </c>
      <c r="K117" s="9">
        <v>14960</v>
      </c>
      <c r="L117" s="8">
        <v>-53</v>
      </c>
      <c r="M117" s="8">
        <v>4136</v>
      </c>
      <c r="N117" s="8">
        <v>7031.2</v>
      </c>
      <c r="O117" s="1" t="s">
        <v>77</v>
      </c>
      <c r="P117" s="1" t="s">
        <v>78</v>
      </c>
      <c r="Q117" s="1" t="s">
        <v>78</v>
      </c>
      <c r="R117" s="1" t="s">
        <v>80</v>
      </c>
      <c r="S117" s="10">
        <v>68.5</v>
      </c>
      <c r="T117" s="6">
        <v>63</v>
      </c>
      <c r="U117" s="1" t="s">
        <v>470</v>
      </c>
      <c r="V117" s="1" t="s">
        <v>82</v>
      </c>
      <c r="W117" s="1" t="s">
        <v>83</v>
      </c>
      <c r="X117" s="1" t="s">
        <v>210</v>
      </c>
      <c r="Y117" s="1" t="s">
        <v>146</v>
      </c>
      <c r="Z117" s="1" t="s">
        <v>107</v>
      </c>
      <c r="AA117" s="1" t="s">
        <v>87</v>
      </c>
      <c r="AB117" s="1" t="s">
        <v>147</v>
      </c>
      <c r="AC117" s="1" t="s">
        <v>89</v>
      </c>
      <c r="AD117" s="1" t="s">
        <v>90</v>
      </c>
      <c r="AE117" s="1" t="s">
        <v>148</v>
      </c>
      <c r="AF117" s="1" t="s">
        <v>92</v>
      </c>
      <c r="AG117" s="1" t="s">
        <v>0</v>
      </c>
      <c r="AH117" s="1" t="s">
        <v>93</v>
      </c>
      <c r="AI117" s="1" t="s">
        <v>77</v>
      </c>
      <c r="AJ117" s="8">
        <v>1.06</v>
      </c>
      <c r="AK117" s="1" t="s">
        <v>108</v>
      </c>
      <c r="AL117" s="11">
        <v>0</v>
      </c>
      <c r="AM117" s="8">
        <v>49.01</v>
      </c>
      <c r="AN117" s="11">
        <v>0</v>
      </c>
      <c r="AO117" s="8">
        <v>15.79</v>
      </c>
      <c r="AP117" s="1" t="s">
        <v>420</v>
      </c>
      <c r="AQ117" s="1" t="s">
        <v>96</v>
      </c>
      <c r="AR117" s="1" t="s">
        <v>77</v>
      </c>
      <c r="AS117" s="1" t="s">
        <v>0</v>
      </c>
      <c r="AT117" s="1" t="s">
        <v>80</v>
      </c>
      <c r="AU117" s="8">
        <v>3.8</v>
      </c>
      <c r="AV117" s="1" t="s">
        <v>77</v>
      </c>
      <c r="AW117" s="7" t="s">
        <v>97</v>
      </c>
      <c r="AX117" s="7" t="s">
        <v>68</v>
      </c>
      <c r="AY117" s="1" t="s">
        <v>225</v>
      </c>
    </row>
    <row r="118" spans="1:51" x14ac:dyDescent="0.25">
      <c r="A118" s="6">
        <v>113</v>
      </c>
      <c r="B118" s="7" t="s">
        <v>70</v>
      </c>
      <c r="C118" s="1" t="s">
        <v>471</v>
      </c>
      <c r="D118" s="1" t="s">
        <v>72</v>
      </c>
      <c r="E118" s="1" t="s">
        <v>426</v>
      </c>
      <c r="F118" s="8">
        <v>1.79</v>
      </c>
      <c r="G118" s="1" t="s">
        <v>175</v>
      </c>
      <c r="H118" s="1" t="s">
        <v>131</v>
      </c>
      <c r="I118" s="1" t="s">
        <v>76</v>
      </c>
      <c r="J118" s="9">
        <v>7400</v>
      </c>
      <c r="K118" s="9">
        <v>13246</v>
      </c>
      <c r="L118" s="8">
        <v>-59.92</v>
      </c>
      <c r="M118" s="8">
        <v>2965.92</v>
      </c>
      <c r="N118" s="8">
        <v>5309</v>
      </c>
      <c r="O118" s="1" t="s">
        <v>77</v>
      </c>
      <c r="P118" s="1" t="s">
        <v>78</v>
      </c>
      <c r="Q118" s="1" t="s">
        <v>78</v>
      </c>
      <c r="R118" s="1" t="s">
        <v>113</v>
      </c>
      <c r="S118" s="10">
        <v>68</v>
      </c>
      <c r="T118" s="6">
        <v>62</v>
      </c>
      <c r="U118" s="1" t="s">
        <v>472</v>
      </c>
      <c r="V118" s="1" t="s">
        <v>82</v>
      </c>
      <c r="W118" s="1" t="s">
        <v>145</v>
      </c>
      <c r="X118" s="1" t="s">
        <v>84</v>
      </c>
      <c r="Y118" s="1" t="s">
        <v>146</v>
      </c>
      <c r="Z118" s="1" t="s">
        <v>107</v>
      </c>
      <c r="AA118" s="1" t="s">
        <v>87</v>
      </c>
      <c r="AB118" s="1" t="s">
        <v>88</v>
      </c>
      <c r="AC118" s="1" t="s">
        <v>89</v>
      </c>
      <c r="AD118" s="1" t="s">
        <v>90</v>
      </c>
      <c r="AE118" s="1" t="s">
        <v>148</v>
      </c>
      <c r="AF118" s="1" t="s">
        <v>92</v>
      </c>
      <c r="AG118" s="1" t="s">
        <v>85</v>
      </c>
      <c r="AH118" s="1" t="s">
        <v>93</v>
      </c>
      <c r="AI118" s="1" t="s">
        <v>77</v>
      </c>
      <c r="AJ118" s="8">
        <v>1.01</v>
      </c>
      <c r="AK118" s="1" t="s">
        <v>139</v>
      </c>
      <c r="AL118" s="11">
        <v>0</v>
      </c>
      <c r="AM118" s="8">
        <v>48.86</v>
      </c>
      <c r="AN118" s="11">
        <v>0</v>
      </c>
      <c r="AO118" s="8">
        <v>15.12</v>
      </c>
      <c r="AP118" s="1" t="s">
        <v>473</v>
      </c>
      <c r="AQ118" s="1" t="s">
        <v>245</v>
      </c>
      <c r="AR118" s="1" t="s">
        <v>77</v>
      </c>
      <c r="AS118" s="1" t="s">
        <v>117</v>
      </c>
      <c r="AT118" s="1" t="s">
        <v>80</v>
      </c>
      <c r="AU118" s="8">
        <v>3.99</v>
      </c>
      <c r="AV118" s="1" t="s">
        <v>77</v>
      </c>
      <c r="AW118" s="7" t="s">
        <v>97</v>
      </c>
      <c r="AX118" s="7" t="s">
        <v>68</v>
      </c>
      <c r="AY118" s="1" t="s">
        <v>225</v>
      </c>
    </row>
    <row r="119" spans="1:51" x14ac:dyDescent="0.25">
      <c r="A119" s="6">
        <v>114</v>
      </c>
      <c r="B119" s="7" t="s">
        <v>70</v>
      </c>
      <c r="C119" s="1" t="s">
        <v>474</v>
      </c>
      <c r="D119" s="1" t="s">
        <v>72</v>
      </c>
      <c r="E119" s="1" t="s">
        <v>426</v>
      </c>
      <c r="F119" s="8">
        <v>1.9</v>
      </c>
      <c r="G119" s="1" t="s">
        <v>194</v>
      </c>
      <c r="H119" s="1" t="s">
        <v>112</v>
      </c>
      <c r="I119" s="1" t="s">
        <v>76</v>
      </c>
      <c r="J119" s="9">
        <v>8000</v>
      </c>
      <c r="K119" s="9">
        <v>15200</v>
      </c>
      <c r="L119" s="8">
        <v>-52.15</v>
      </c>
      <c r="M119" s="8">
        <v>3828</v>
      </c>
      <c r="N119" s="8">
        <v>7273.2</v>
      </c>
      <c r="O119" s="1" t="s">
        <v>77</v>
      </c>
      <c r="P119" s="1" t="s">
        <v>78</v>
      </c>
      <c r="Q119" s="1" t="s">
        <v>78</v>
      </c>
      <c r="R119" s="1" t="s">
        <v>80</v>
      </c>
      <c r="S119" s="10">
        <v>68</v>
      </c>
      <c r="T119" s="6">
        <v>61</v>
      </c>
      <c r="U119" s="1" t="s">
        <v>475</v>
      </c>
      <c r="V119" s="1" t="s">
        <v>82</v>
      </c>
      <c r="W119" s="1" t="s">
        <v>83</v>
      </c>
      <c r="X119" s="1" t="s">
        <v>84</v>
      </c>
      <c r="Y119" s="1" t="s">
        <v>146</v>
      </c>
      <c r="Z119" s="1" t="s">
        <v>107</v>
      </c>
      <c r="AA119" s="1" t="s">
        <v>87</v>
      </c>
      <c r="AB119" s="1" t="s">
        <v>88</v>
      </c>
      <c r="AC119" s="1" t="s">
        <v>89</v>
      </c>
      <c r="AD119" s="1" t="s">
        <v>90</v>
      </c>
      <c r="AE119" s="1" t="s">
        <v>197</v>
      </c>
      <c r="AF119" s="1" t="s">
        <v>92</v>
      </c>
      <c r="AG119" s="1" t="s">
        <v>85</v>
      </c>
      <c r="AH119" s="1" t="s">
        <v>93</v>
      </c>
      <c r="AI119" s="1" t="s">
        <v>77</v>
      </c>
      <c r="AJ119" s="8">
        <v>1.02</v>
      </c>
      <c r="AK119" s="1" t="s">
        <v>108</v>
      </c>
      <c r="AL119" s="11">
        <v>0</v>
      </c>
      <c r="AM119" s="8">
        <v>49.18</v>
      </c>
      <c r="AN119" s="11">
        <v>0</v>
      </c>
      <c r="AO119" s="8">
        <v>15.3</v>
      </c>
      <c r="AP119" s="1" t="s">
        <v>476</v>
      </c>
      <c r="AQ119" s="1" t="s">
        <v>77</v>
      </c>
      <c r="AR119" s="1" t="s">
        <v>77</v>
      </c>
      <c r="AS119" s="1" t="s">
        <v>0</v>
      </c>
      <c r="AT119" s="1" t="s">
        <v>80</v>
      </c>
      <c r="AU119" s="8">
        <v>3.62</v>
      </c>
      <c r="AV119" s="1" t="s">
        <v>77</v>
      </c>
      <c r="AW119" s="7" t="s">
        <v>97</v>
      </c>
      <c r="AX119" s="7" t="s">
        <v>68</v>
      </c>
      <c r="AY119" s="1" t="s">
        <v>225</v>
      </c>
    </row>
    <row r="120" spans="1:51" x14ac:dyDescent="0.25">
      <c r="A120" s="6">
        <v>115</v>
      </c>
      <c r="B120" s="7" t="s">
        <v>70</v>
      </c>
      <c r="C120" s="1" t="s">
        <v>477</v>
      </c>
      <c r="D120" s="1" t="s">
        <v>72</v>
      </c>
      <c r="E120" s="1" t="s">
        <v>426</v>
      </c>
      <c r="F120" s="8">
        <v>1.81</v>
      </c>
      <c r="G120" s="1" t="s">
        <v>199</v>
      </c>
      <c r="H120" s="1" t="s">
        <v>75</v>
      </c>
      <c r="I120" s="1" t="s">
        <v>76</v>
      </c>
      <c r="J120" s="9">
        <v>7000</v>
      </c>
      <c r="K120" s="9">
        <v>12670</v>
      </c>
      <c r="L120" s="8">
        <v>-65.62</v>
      </c>
      <c r="M120" s="8">
        <v>2406.6000000000004</v>
      </c>
      <c r="N120" s="8">
        <v>4355.95</v>
      </c>
      <c r="O120" s="1" t="s">
        <v>77</v>
      </c>
      <c r="P120" s="1" t="s">
        <v>78</v>
      </c>
      <c r="Q120" s="1" t="s">
        <v>78</v>
      </c>
      <c r="R120" s="1" t="s">
        <v>126</v>
      </c>
      <c r="S120" s="10">
        <v>68.6</v>
      </c>
      <c r="T120" s="6">
        <v>64</v>
      </c>
      <c r="U120" s="1" t="s">
        <v>478</v>
      </c>
      <c r="V120" s="1" t="s">
        <v>82</v>
      </c>
      <c r="W120" s="1" t="s">
        <v>201</v>
      </c>
      <c r="X120" s="1" t="s">
        <v>84</v>
      </c>
      <c r="Y120" s="1" t="s">
        <v>146</v>
      </c>
      <c r="Z120" s="1" t="s">
        <v>218</v>
      </c>
      <c r="AA120" s="1" t="s">
        <v>87</v>
      </c>
      <c r="AB120" s="1" t="s">
        <v>88</v>
      </c>
      <c r="AC120" s="1" t="s">
        <v>89</v>
      </c>
      <c r="AD120" s="1" t="s">
        <v>90</v>
      </c>
      <c r="AE120" s="1" t="s">
        <v>197</v>
      </c>
      <c r="AF120" s="1" t="s">
        <v>92</v>
      </c>
      <c r="AG120" s="1" t="s">
        <v>0</v>
      </c>
      <c r="AH120" s="1" t="s">
        <v>93</v>
      </c>
      <c r="AI120" s="1" t="s">
        <v>77</v>
      </c>
      <c r="AJ120" s="8">
        <v>1.01</v>
      </c>
      <c r="AK120" s="1" t="s">
        <v>108</v>
      </c>
      <c r="AL120" s="11">
        <v>0</v>
      </c>
      <c r="AM120" s="8">
        <v>49.25</v>
      </c>
      <c r="AN120" s="11">
        <v>0</v>
      </c>
      <c r="AO120" s="8">
        <v>15.16</v>
      </c>
      <c r="AP120" s="1" t="s">
        <v>479</v>
      </c>
      <c r="AQ120" s="1" t="s">
        <v>203</v>
      </c>
      <c r="AR120" s="1" t="s">
        <v>77</v>
      </c>
      <c r="AS120" s="1" t="s">
        <v>0</v>
      </c>
      <c r="AT120" s="1" t="s">
        <v>80</v>
      </c>
      <c r="AU120" s="8">
        <v>4.26</v>
      </c>
      <c r="AV120" s="1" t="s">
        <v>77</v>
      </c>
      <c r="AW120" s="7" t="s">
        <v>97</v>
      </c>
      <c r="AX120" s="7" t="s">
        <v>68</v>
      </c>
      <c r="AY120" s="1" t="s">
        <v>225</v>
      </c>
    </row>
    <row r="121" spans="1:51" x14ac:dyDescent="0.25">
      <c r="A121" s="6">
        <v>116</v>
      </c>
      <c r="B121" s="7" t="s">
        <v>70</v>
      </c>
      <c r="C121" s="1" t="s">
        <v>480</v>
      </c>
      <c r="D121" s="1" t="s">
        <v>72</v>
      </c>
      <c r="E121" s="1" t="s">
        <v>426</v>
      </c>
      <c r="F121" s="8">
        <v>1.9</v>
      </c>
      <c r="G121" s="1" t="s">
        <v>199</v>
      </c>
      <c r="H121" s="1" t="s">
        <v>112</v>
      </c>
      <c r="I121" s="1" t="s">
        <v>76</v>
      </c>
      <c r="J121" s="9">
        <v>6600</v>
      </c>
      <c r="K121" s="9">
        <v>12540</v>
      </c>
      <c r="L121" s="8">
        <v>-64.39</v>
      </c>
      <c r="M121" s="8">
        <v>2350.26</v>
      </c>
      <c r="N121" s="8">
        <v>4465.49</v>
      </c>
      <c r="O121" s="1" t="s">
        <v>77</v>
      </c>
      <c r="P121" s="1" t="s">
        <v>78</v>
      </c>
      <c r="Q121" s="1" t="s">
        <v>78</v>
      </c>
      <c r="R121" s="1" t="s">
        <v>80</v>
      </c>
      <c r="S121" s="10">
        <v>68.5</v>
      </c>
      <c r="T121" s="6">
        <v>63</v>
      </c>
      <c r="U121" s="1" t="s">
        <v>481</v>
      </c>
      <c r="V121" s="1" t="s">
        <v>82</v>
      </c>
      <c r="W121" s="1" t="s">
        <v>201</v>
      </c>
      <c r="X121" s="1" t="s">
        <v>84</v>
      </c>
      <c r="Y121" s="1" t="s">
        <v>196</v>
      </c>
      <c r="Z121" s="1" t="s">
        <v>107</v>
      </c>
      <c r="AA121" s="1" t="s">
        <v>87</v>
      </c>
      <c r="AB121" s="1" t="s">
        <v>177</v>
      </c>
      <c r="AC121" s="1" t="s">
        <v>89</v>
      </c>
      <c r="AD121" s="1" t="s">
        <v>90</v>
      </c>
      <c r="AE121" s="1" t="s">
        <v>197</v>
      </c>
      <c r="AF121" s="1" t="s">
        <v>92</v>
      </c>
      <c r="AG121" s="1" t="s">
        <v>85</v>
      </c>
      <c r="AH121" s="1" t="s">
        <v>93</v>
      </c>
      <c r="AI121" s="1" t="s">
        <v>77</v>
      </c>
      <c r="AJ121" s="8">
        <v>1</v>
      </c>
      <c r="AK121" s="1" t="s">
        <v>94</v>
      </c>
      <c r="AL121" s="11">
        <v>0</v>
      </c>
      <c r="AM121" s="8">
        <v>48.52</v>
      </c>
      <c r="AN121" s="11">
        <v>0</v>
      </c>
      <c r="AO121" s="8">
        <v>15.63</v>
      </c>
      <c r="AP121" s="1" t="s">
        <v>278</v>
      </c>
      <c r="AQ121" s="1" t="s">
        <v>110</v>
      </c>
      <c r="AR121" s="1" t="s">
        <v>77</v>
      </c>
      <c r="AS121" s="1" t="s">
        <v>0</v>
      </c>
      <c r="AT121" s="1" t="s">
        <v>80</v>
      </c>
      <c r="AU121" s="8">
        <v>4.44</v>
      </c>
      <c r="AV121" s="1" t="s">
        <v>77</v>
      </c>
      <c r="AW121" s="7" t="s">
        <v>97</v>
      </c>
      <c r="AX121" s="7" t="s">
        <v>68</v>
      </c>
      <c r="AY121" s="1" t="s">
        <v>225</v>
      </c>
    </row>
    <row r="122" spans="1:51" x14ac:dyDescent="0.25">
      <c r="A122" s="6">
        <v>117</v>
      </c>
      <c r="B122" s="7" t="s">
        <v>70</v>
      </c>
      <c r="C122" s="1" t="s">
        <v>482</v>
      </c>
      <c r="D122" s="1" t="s">
        <v>72</v>
      </c>
      <c r="E122" s="1" t="s">
        <v>426</v>
      </c>
      <c r="F122" s="8">
        <v>1.71</v>
      </c>
      <c r="G122" s="1" t="s">
        <v>199</v>
      </c>
      <c r="H122" s="1" t="s">
        <v>112</v>
      </c>
      <c r="I122" s="1" t="s">
        <v>76</v>
      </c>
      <c r="J122" s="9">
        <v>6600</v>
      </c>
      <c r="K122" s="9">
        <v>11286</v>
      </c>
      <c r="L122" s="8">
        <v>-63.16</v>
      </c>
      <c r="M122" s="8">
        <v>2431.4399999999996</v>
      </c>
      <c r="N122" s="8">
        <v>4157.76</v>
      </c>
      <c r="O122" s="1" t="s">
        <v>77</v>
      </c>
      <c r="P122" s="1" t="s">
        <v>78</v>
      </c>
      <c r="Q122" s="1" t="s">
        <v>78</v>
      </c>
      <c r="R122" s="1" t="s">
        <v>80</v>
      </c>
      <c r="S122" s="10">
        <v>68.6</v>
      </c>
      <c r="T122" s="6">
        <v>61</v>
      </c>
      <c r="U122" s="1" t="s">
        <v>483</v>
      </c>
      <c r="V122" s="1" t="s">
        <v>82</v>
      </c>
      <c r="W122" s="1" t="s">
        <v>201</v>
      </c>
      <c r="X122" s="1" t="s">
        <v>84</v>
      </c>
      <c r="Y122" s="1" t="s">
        <v>146</v>
      </c>
      <c r="Z122" s="1" t="s">
        <v>107</v>
      </c>
      <c r="AA122" s="1" t="s">
        <v>87</v>
      </c>
      <c r="AB122" s="1" t="s">
        <v>147</v>
      </c>
      <c r="AC122" s="1" t="s">
        <v>89</v>
      </c>
      <c r="AD122" s="1" t="s">
        <v>90</v>
      </c>
      <c r="AE122" s="1" t="s">
        <v>197</v>
      </c>
      <c r="AF122" s="1" t="s">
        <v>92</v>
      </c>
      <c r="AG122" s="1" t="s">
        <v>0</v>
      </c>
      <c r="AH122" s="1" t="s">
        <v>93</v>
      </c>
      <c r="AI122" s="1" t="s">
        <v>77</v>
      </c>
      <c r="AJ122" s="8">
        <v>1.01</v>
      </c>
      <c r="AK122" s="1" t="s">
        <v>321</v>
      </c>
      <c r="AL122" s="8">
        <v>56.36</v>
      </c>
      <c r="AM122" s="8">
        <v>49.77</v>
      </c>
      <c r="AN122" s="8">
        <v>37.74</v>
      </c>
      <c r="AO122" s="8">
        <v>15.07</v>
      </c>
      <c r="AP122" s="1" t="s">
        <v>463</v>
      </c>
      <c r="AQ122" s="1" t="s">
        <v>272</v>
      </c>
      <c r="AR122" s="1" t="s">
        <v>77</v>
      </c>
      <c r="AS122" s="1" t="s">
        <v>0</v>
      </c>
      <c r="AT122" s="1" t="s">
        <v>80</v>
      </c>
      <c r="AU122" s="8">
        <v>3.76</v>
      </c>
      <c r="AV122" s="1" t="s">
        <v>77</v>
      </c>
      <c r="AW122" s="7" t="s">
        <v>97</v>
      </c>
      <c r="AX122" s="7" t="s">
        <v>68</v>
      </c>
      <c r="AY122" s="1" t="s">
        <v>225</v>
      </c>
    </row>
    <row r="123" spans="1:51" x14ac:dyDescent="0.25">
      <c r="A123" s="6">
        <v>118</v>
      </c>
      <c r="B123" s="7" t="s">
        <v>70</v>
      </c>
      <c r="C123" s="1" t="s">
        <v>484</v>
      </c>
      <c r="D123" s="1" t="s">
        <v>72</v>
      </c>
      <c r="E123" s="1" t="s">
        <v>426</v>
      </c>
      <c r="F123" s="8">
        <v>1.7</v>
      </c>
      <c r="G123" s="1" t="s">
        <v>199</v>
      </c>
      <c r="H123" s="1" t="s">
        <v>112</v>
      </c>
      <c r="I123" s="1" t="s">
        <v>76</v>
      </c>
      <c r="J123" s="9">
        <v>6600</v>
      </c>
      <c r="K123" s="9">
        <v>11220</v>
      </c>
      <c r="L123" s="8">
        <v>-55.1</v>
      </c>
      <c r="M123" s="8">
        <v>2963.4</v>
      </c>
      <c r="N123" s="8">
        <v>5037.78</v>
      </c>
      <c r="O123" s="1" t="s">
        <v>77</v>
      </c>
      <c r="P123" s="1" t="s">
        <v>78</v>
      </c>
      <c r="Q123" s="1" t="s">
        <v>78</v>
      </c>
      <c r="R123" s="1" t="s">
        <v>80</v>
      </c>
      <c r="S123" s="10">
        <v>68.5</v>
      </c>
      <c r="T123" s="6">
        <v>63</v>
      </c>
      <c r="U123" s="1" t="s">
        <v>485</v>
      </c>
      <c r="V123" s="1" t="s">
        <v>82</v>
      </c>
      <c r="W123" s="1" t="s">
        <v>145</v>
      </c>
      <c r="X123" s="1" t="s">
        <v>84</v>
      </c>
      <c r="Y123" s="1" t="s">
        <v>196</v>
      </c>
      <c r="Z123" s="1" t="s">
        <v>107</v>
      </c>
      <c r="AA123" s="1" t="s">
        <v>87</v>
      </c>
      <c r="AB123" s="1" t="s">
        <v>177</v>
      </c>
      <c r="AC123" s="1" t="s">
        <v>178</v>
      </c>
      <c r="AD123" s="1" t="s">
        <v>90</v>
      </c>
      <c r="AE123" s="1" t="s">
        <v>197</v>
      </c>
      <c r="AF123" s="1" t="s">
        <v>92</v>
      </c>
      <c r="AG123" s="1" t="s">
        <v>0</v>
      </c>
      <c r="AH123" s="1" t="s">
        <v>93</v>
      </c>
      <c r="AI123" s="1" t="s">
        <v>164</v>
      </c>
      <c r="AJ123" s="8">
        <v>1.07</v>
      </c>
      <c r="AK123" s="1" t="s">
        <v>108</v>
      </c>
      <c r="AL123" s="11">
        <v>0</v>
      </c>
      <c r="AM123" s="8">
        <v>48.37</v>
      </c>
      <c r="AN123" s="11">
        <v>0</v>
      </c>
      <c r="AO123" s="8">
        <v>15.92</v>
      </c>
      <c r="AP123" s="1" t="s">
        <v>278</v>
      </c>
      <c r="AQ123" s="1" t="s">
        <v>110</v>
      </c>
      <c r="AR123" s="1" t="s">
        <v>77</v>
      </c>
      <c r="AS123" s="1" t="s">
        <v>0</v>
      </c>
      <c r="AT123" s="1" t="s">
        <v>80</v>
      </c>
      <c r="AU123" s="8">
        <v>4.31</v>
      </c>
      <c r="AV123" s="1" t="s">
        <v>77</v>
      </c>
      <c r="AW123" s="7" t="s">
        <v>97</v>
      </c>
      <c r="AX123" s="7" t="s">
        <v>68</v>
      </c>
      <c r="AY123" s="1" t="s">
        <v>225</v>
      </c>
    </row>
    <row r="124" spans="1:51" x14ac:dyDescent="0.25">
      <c r="A124" s="6">
        <v>119</v>
      </c>
      <c r="B124" s="7" t="s">
        <v>70</v>
      </c>
      <c r="C124" s="1" t="s">
        <v>486</v>
      </c>
      <c r="D124" s="1" t="s">
        <v>72</v>
      </c>
      <c r="E124" s="1" t="s">
        <v>426</v>
      </c>
      <c r="F124" s="8">
        <v>1.73</v>
      </c>
      <c r="G124" s="1" t="s">
        <v>199</v>
      </c>
      <c r="H124" s="1" t="s">
        <v>131</v>
      </c>
      <c r="I124" s="1" t="s">
        <v>76</v>
      </c>
      <c r="J124" s="9">
        <v>6000</v>
      </c>
      <c r="K124" s="9">
        <v>10380</v>
      </c>
      <c r="L124" s="8">
        <v>-51.86</v>
      </c>
      <c r="M124" s="8">
        <v>2888.4</v>
      </c>
      <c r="N124" s="8">
        <v>4996.93</v>
      </c>
      <c r="O124" s="1" t="s">
        <v>77</v>
      </c>
      <c r="P124" s="1" t="s">
        <v>78</v>
      </c>
      <c r="Q124" s="1" t="s">
        <v>78</v>
      </c>
      <c r="R124" s="1" t="s">
        <v>80</v>
      </c>
      <c r="S124" s="10">
        <v>68.2</v>
      </c>
      <c r="T124" s="6">
        <v>64</v>
      </c>
      <c r="U124" s="1" t="s">
        <v>487</v>
      </c>
      <c r="V124" s="1" t="s">
        <v>82</v>
      </c>
      <c r="W124" s="1" t="s">
        <v>145</v>
      </c>
      <c r="X124" s="1" t="s">
        <v>443</v>
      </c>
      <c r="Y124" s="1" t="s">
        <v>146</v>
      </c>
      <c r="Z124" s="1" t="s">
        <v>107</v>
      </c>
      <c r="AA124" s="1" t="s">
        <v>87</v>
      </c>
      <c r="AB124" s="1" t="s">
        <v>88</v>
      </c>
      <c r="AC124" s="1" t="s">
        <v>89</v>
      </c>
      <c r="AD124" s="1" t="s">
        <v>90</v>
      </c>
      <c r="AE124" s="1" t="s">
        <v>148</v>
      </c>
      <c r="AF124" s="1" t="s">
        <v>92</v>
      </c>
      <c r="AG124" s="1" t="s">
        <v>0</v>
      </c>
      <c r="AH124" s="1" t="s">
        <v>93</v>
      </c>
      <c r="AI124" s="1" t="s">
        <v>164</v>
      </c>
      <c r="AJ124" s="8">
        <v>1.04</v>
      </c>
      <c r="AK124" s="1" t="s">
        <v>108</v>
      </c>
      <c r="AL124" s="11">
        <v>0</v>
      </c>
      <c r="AM124" s="8">
        <v>50.13</v>
      </c>
      <c r="AN124" s="11">
        <v>0</v>
      </c>
      <c r="AO124" s="8">
        <v>14.2</v>
      </c>
      <c r="AP124" s="1" t="s">
        <v>488</v>
      </c>
      <c r="AQ124" s="1" t="s">
        <v>203</v>
      </c>
      <c r="AR124" s="1" t="s">
        <v>77</v>
      </c>
      <c r="AS124" s="1" t="s">
        <v>0</v>
      </c>
      <c r="AT124" s="1" t="s">
        <v>80</v>
      </c>
      <c r="AU124" s="8">
        <v>3.99</v>
      </c>
      <c r="AV124" s="1" t="s">
        <v>77</v>
      </c>
      <c r="AW124" s="7" t="s">
        <v>97</v>
      </c>
      <c r="AX124" s="7" t="s">
        <v>68</v>
      </c>
      <c r="AY124" s="1" t="s">
        <v>225</v>
      </c>
    </row>
    <row r="125" spans="1:51" x14ac:dyDescent="0.25">
      <c r="A125" s="6">
        <v>120</v>
      </c>
      <c r="B125" s="7" t="s">
        <v>70</v>
      </c>
      <c r="C125" s="1" t="s">
        <v>489</v>
      </c>
      <c r="D125" s="1" t="s">
        <v>72</v>
      </c>
      <c r="E125" s="1" t="s">
        <v>426</v>
      </c>
      <c r="F125" s="8">
        <v>1.9</v>
      </c>
      <c r="G125" s="1" t="s">
        <v>199</v>
      </c>
      <c r="H125" s="1" t="s">
        <v>131</v>
      </c>
      <c r="I125" s="1" t="s">
        <v>76</v>
      </c>
      <c r="J125" s="9">
        <v>6000</v>
      </c>
      <c r="K125" s="9">
        <v>11400</v>
      </c>
      <c r="L125" s="8">
        <v>-45.18</v>
      </c>
      <c r="M125" s="8">
        <v>3289.2</v>
      </c>
      <c r="N125" s="8">
        <v>6249.48</v>
      </c>
      <c r="O125" s="1" t="s">
        <v>77</v>
      </c>
      <c r="P125" s="1" t="s">
        <v>78</v>
      </c>
      <c r="Q125" s="1" t="s">
        <v>78</v>
      </c>
      <c r="R125" s="1" t="s">
        <v>80</v>
      </c>
      <c r="S125" s="10">
        <v>68.7</v>
      </c>
      <c r="T125" s="6">
        <v>62</v>
      </c>
      <c r="U125" s="1" t="s">
        <v>490</v>
      </c>
      <c r="V125" s="1" t="s">
        <v>82</v>
      </c>
      <c r="W125" s="1" t="s">
        <v>85</v>
      </c>
      <c r="X125" s="1" t="s">
        <v>84</v>
      </c>
      <c r="Y125" s="1" t="s">
        <v>196</v>
      </c>
      <c r="Z125" s="1" t="s">
        <v>218</v>
      </c>
      <c r="AA125" s="1" t="s">
        <v>87</v>
      </c>
      <c r="AB125" s="1" t="s">
        <v>177</v>
      </c>
      <c r="AC125" s="1" t="s">
        <v>178</v>
      </c>
      <c r="AD125" s="1" t="s">
        <v>344</v>
      </c>
      <c r="AE125" s="1" t="s">
        <v>197</v>
      </c>
      <c r="AF125" s="1" t="s">
        <v>92</v>
      </c>
      <c r="AG125" s="1" t="s">
        <v>0</v>
      </c>
      <c r="AH125" s="1" t="s">
        <v>93</v>
      </c>
      <c r="AI125" s="1" t="s">
        <v>77</v>
      </c>
      <c r="AJ125" s="8">
        <v>1.09</v>
      </c>
      <c r="AK125" s="1" t="s">
        <v>165</v>
      </c>
      <c r="AL125" s="11">
        <v>0</v>
      </c>
      <c r="AM125" s="8">
        <v>49.01</v>
      </c>
      <c r="AN125" s="11">
        <v>0</v>
      </c>
      <c r="AO125" s="8">
        <v>15.73</v>
      </c>
      <c r="AP125" s="1" t="s">
        <v>491</v>
      </c>
      <c r="AQ125" s="1" t="s">
        <v>212</v>
      </c>
      <c r="AR125" s="1" t="s">
        <v>77</v>
      </c>
      <c r="AS125" s="1" t="s">
        <v>0</v>
      </c>
      <c r="AT125" s="1" t="s">
        <v>80</v>
      </c>
      <c r="AU125" s="8">
        <v>3.99</v>
      </c>
      <c r="AV125" s="1" t="s">
        <v>77</v>
      </c>
      <c r="AW125" s="7" t="s">
        <v>97</v>
      </c>
      <c r="AX125" s="7" t="s">
        <v>68</v>
      </c>
      <c r="AY125" s="1" t="s">
        <v>225</v>
      </c>
    </row>
    <row r="126" spans="1:51" x14ac:dyDescent="0.25">
      <c r="A126" s="6">
        <v>121</v>
      </c>
      <c r="B126" s="7" t="s">
        <v>70</v>
      </c>
      <c r="C126" s="1" t="s">
        <v>492</v>
      </c>
      <c r="D126" s="1" t="s">
        <v>72</v>
      </c>
      <c r="E126" s="1" t="s">
        <v>426</v>
      </c>
      <c r="F126" s="8">
        <v>2.01</v>
      </c>
      <c r="G126" s="1" t="s">
        <v>74</v>
      </c>
      <c r="H126" s="1" t="s">
        <v>131</v>
      </c>
      <c r="I126" s="1" t="s">
        <v>76</v>
      </c>
      <c r="J126" s="9">
        <v>10700</v>
      </c>
      <c r="K126" s="9">
        <v>21507</v>
      </c>
      <c r="L126" s="8">
        <v>-53</v>
      </c>
      <c r="M126" s="8">
        <v>5029</v>
      </c>
      <c r="N126" s="8">
        <v>10108.29</v>
      </c>
      <c r="O126" s="1" t="s">
        <v>77</v>
      </c>
      <c r="P126" s="1" t="s">
        <v>78</v>
      </c>
      <c r="Q126" s="1" t="s">
        <v>78</v>
      </c>
      <c r="R126" s="1" t="s">
        <v>80</v>
      </c>
      <c r="S126" s="10">
        <v>67.9</v>
      </c>
      <c r="T126" s="6">
        <v>62</v>
      </c>
      <c r="U126" s="1" t="s">
        <v>493</v>
      </c>
      <c r="V126" s="1" t="s">
        <v>82</v>
      </c>
      <c r="W126" s="1" t="s">
        <v>83</v>
      </c>
      <c r="X126" s="1" t="s">
        <v>84</v>
      </c>
      <c r="Y126" s="1" t="s">
        <v>85</v>
      </c>
      <c r="Z126" s="1" t="s">
        <v>85</v>
      </c>
      <c r="AA126" s="1" t="s">
        <v>87</v>
      </c>
      <c r="AB126" s="1" t="s">
        <v>85</v>
      </c>
      <c r="AC126" s="1" t="s">
        <v>89</v>
      </c>
      <c r="AD126" s="1" t="s">
        <v>90</v>
      </c>
      <c r="AE126" s="1" t="s">
        <v>91</v>
      </c>
      <c r="AF126" s="1" t="s">
        <v>92</v>
      </c>
      <c r="AG126" s="1" t="s">
        <v>0</v>
      </c>
      <c r="AH126" s="1" t="s">
        <v>93</v>
      </c>
      <c r="AI126" s="1" t="s">
        <v>77</v>
      </c>
      <c r="AJ126" s="8">
        <v>1.02</v>
      </c>
      <c r="AK126" s="1" t="s">
        <v>149</v>
      </c>
      <c r="AL126" s="11">
        <v>0</v>
      </c>
      <c r="AM126" s="8">
        <v>47.76</v>
      </c>
      <c r="AN126" s="11">
        <v>0</v>
      </c>
      <c r="AO126" s="8">
        <v>16.06</v>
      </c>
      <c r="AP126" s="1" t="s">
        <v>494</v>
      </c>
      <c r="AQ126" s="1" t="s">
        <v>96</v>
      </c>
      <c r="AR126" s="1" t="s">
        <v>77</v>
      </c>
      <c r="AS126" s="1" t="s">
        <v>0</v>
      </c>
      <c r="AT126" s="1" t="s">
        <v>80</v>
      </c>
      <c r="AU126" s="8">
        <v>4.13</v>
      </c>
      <c r="AV126" s="1" t="s">
        <v>77</v>
      </c>
      <c r="AW126" s="7" t="s">
        <v>97</v>
      </c>
      <c r="AX126" s="7" t="s">
        <v>68</v>
      </c>
      <c r="AY126" s="1" t="s">
        <v>292</v>
      </c>
    </row>
    <row r="127" spans="1:51" x14ac:dyDescent="0.25">
      <c r="A127" s="6">
        <v>122</v>
      </c>
      <c r="B127" s="7" t="s">
        <v>70</v>
      </c>
      <c r="C127" s="1" t="s">
        <v>495</v>
      </c>
      <c r="D127" s="1" t="s">
        <v>72</v>
      </c>
      <c r="E127" s="1" t="s">
        <v>426</v>
      </c>
      <c r="F127" s="8">
        <v>2.01</v>
      </c>
      <c r="G127" s="1" t="s">
        <v>143</v>
      </c>
      <c r="H127" s="1" t="s">
        <v>75</v>
      </c>
      <c r="I127" s="1" t="s">
        <v>76</v>
      </c>
      <c r="J127" s="9">
        <v>15500</v>
      </c>
      <c r="K127" s="9">
        <v>31155</v>
      </c>
      <c r="L127" s="8">
        <v>-72.88</v>
      </c>
      <c r="M127" s="8">
        <v>4203.6</v>
      </c>
      <c r="N127" s="8">
        <v>8449.24</v>
      </c>
      <c r="O127" s="1" t="s">
        <v>77</v>
      </c>
      <c r="P127" s="1" t="s">
        <v>78</v>
      </c>
      <c r="Q127" s="1" t="s">
        <v>78</v>
      </c>
      <c r="R127" s="1" t="s">
        <v>113</v>
      </c>
      <c r="S127" s="10">
        <v>65.9</v>
      </c>
      <c r="T127" s="6">
        <v>64</v>
      </c>
      <c r="U127" s="1" t="s">
        <v>496</v>
      </c>
      <c r="V127" s="1" t="s">
        <v>82</v>
      </c>
      <c r="W127" s="1" t="s">
        <v>145</v>
      </c>
      <c r="X127" s="1" t="s">
        <v>84</v>
      </c>
      <c r="Y127" s="1" t="s">
        <v>146</v>
      </c>
      <c r="Z127" s="1" t="s">
        <v>107</v>
      </c>
      <c r="AA127" s="1" t="s">
        <v>87</v>
      </c>
      <c r="AB127" s="1" t="s">
        <v>177</v>
      </c>
      <c r="AC127" s="1" t="s">
        <v>89</v>
      </c>
      <c r="AD127" s="1" t="s">
        <v>90</v>
      </c>
      <c r="AE127" s="1" t="s">
        <v>91</v>
      </c>
      <c r="AF127" s="1" t="s">
        <v>92</v>
      </c>
      <c r="AG127" s="1" t="s">
        <v>0</v>
      </c>
      <c r="AH127" s="1" t="s">
        <v>93</v>
      </c>
      <c r="AI127" s="1" t="s">
        <v>77</v>
      </c>
      <c r="AJ127" s="8">
        <v>1.06</v>
      </c>
      <c r="AK127" s="1" t="s">
        <v>497</v>
      </c>
      <c r="AL127" s="11">
        <v>0</v>
      </c>
      <c r="AM127" s="8">
        <v>47.27</v>
      </c>
      <c r="AN127" s="11">
        <v>0</v>
      </c>
      <c r="AO127" s="8">
        <v>14.52</v>
      </c>
      <c r="AP127" s="1" t="s">
        <v>433</v>
      </c>
      <c r="AQ127" s="1" t="s">
        <v>96</v>
      </c>
      <c r="AR127" s="1" t="s">
        <v>77</v>
      </c>
      <c r="AS127" s="1" t="s">
        <v>117</v>
      </c>
      <c r="AT127" s="1" t="s">
        <v>80</v>
      </c>
      <c r="AU127" s="8">
        <v>4.08</v>
      </c>
      <c r="AV127" s="1" t="s">
        <v>77</v>
      </c>
      <c r="AW127" s="7" t="s">
        <v>97</v>
      </c>
      <c r="AX127" s="7" t="s">
        <v>68</v>
      </c>
      <c r="AY127" s="1" t="s">
        <v>292</v>
      </c>
    </row>
    <row r="128" spans="1:51" x14ac:dyDescent="0.25">
      <c r="A128" s="6">
        <v>123</v>
      </c>
      <c r="B128" s="7" t="s">
        <v>70</v>
      </c>
      <c r="C128" s="1" t="s">
        <v>498</v>
      </c>
      <c r="D128" s="1" t="s">
        <v>72</v>
      </c>
      <c r="E128" s="1" t="s">
        <v>426</v>
      </c>
      <c r="F128" s="8">
        <v>2.01</v>
      </c>
      <c r="G128" s="1" t="s">
        <v>143</v>
      </c>
      <c r="H128" s="1" t="s">
        <v>112</v>
      </c>
      <c r="I128" s="1" t="s">
        <v>76</v>
      </c>
      <c r="J128" s="9">
        <v>13000</v>
      </c>
      <c r="K128" s="9">
        <v>26130</v>
      </c>
      <c r="L128" s="8">
        <v>-56.24</v>
      </c>
      <c r="M128" s="8">
        <v>5688.8</v>
      </c>
      <c r="N128" s="8">
        <v>11434.49</v>
      </c>
      <c r="O128" s="1" t="s">
        <v>77</v>
      </c>
      <c r="P128" s="1" t="s">
        <v>78</v>
      </c>
      <c r="Q128" s="1" t="s">
        <v>78</v>
      </c>
      <c r="R128" s="1" t="s">
        <v>126</v>
      </c>
      <c r="S128" s="10">
        <v>68</v>
      </c>
      <c r="T128" s="6">
        <v>63</v>
      </c>
      <c r="U128" s="1" t="s">
        <v>499</v>
      </c>
      <c r="V128" s="1" t="s">
        <v>82</v>
      </c>
      <c r="W128" s="1" t="s">
        <v>83</v>
      </c>
      <c r="X128" s="1" t="s">
        <v>84</v>
      </c>
      <c r="Y128" s="1" t="s">
        <v>146</v>
      </c>
      <c r="Z128" s="1" t="s">
        <v>86</v>
      </c>
      <c r="AA128" s="1" t="s">
        <v>87</v>
      </c>
      <c r="AB128" s="1" t="s">
        <v>88</v>
      </c>
      <c r="AC128" s="1" t="s">
        <v>89</v>
      </c>
      <c r="AD128" s="1" t="s">
        <v>90</v>
      </c>
      <c r="AE128" s="1" t="s">
        <v>91</v>
      </c>
      <c r="AF128" s="1" t="s">
        <v>92</v>
      </c>
      <c r="AG128" s="1" t="s">
        <v>0</v>
      </c>
      <c r="AH128" s="1" t="s">
        <v>93</v>
      </c>
      <c r="AI128" s="1" t="s">
        <v>77</v>
      </c>
      <c r="AJ128" s="8">
        <v>1.16</v>
      </c>
      <c r="AK128" s="1" t="s">
        <v>102</v>
      </c>
      <c r="AL128" s="11">
        <v>0</v>
      </c>
      <c r="AM128" s="8">
        <v>47.93</v>
      </c>
      <c r="AN128" s="11">
        <v>0</v>
      </c>
      <c r="AO128" s="8">
        <v>15.73</v>
      </c>
      <c r="AP128" s="1" t="s">
        <v>155</v>
      </c>
      <c r="AQ128" s="1" t="s">
        <v>77</v>
      </c>
      <c r="AR128" s="1" t="s">
        <v>77</v>
      </c>
      <c r="AS128" s="1" t="s">
        <v>0</v>
      </c>
      <c r="AT128" s="1" t="s">
        <v>80</v>
      </c>
      <c r="AU128" s="8">
        <v>4.34</v>
      </c>
      <c r="AV128" s="1" t="s">
        <v>77</v>
      </c>
      <c r="AW128" s="7" t="s">
        <v>97</v>
      </c>
      <c r="AX128" s="7" t="s">
        <v>68</v>
      </c>
      <c r="AY128" s="1" t="s">
        <v>292</v>
      </c>
    </row>
    <row r="129" spans="1:51" x14ac:dyDescent="0.25">
      <c r="A129" s="6">
        <v>124</v>
      </c>
      <c r="B129" s="7" t="s">
        <v>70</v>
      </c>
      <c r="C129" s="1" t="s">
        <v>500</v>
      </c>
      <c r="D129" s="1" t="s">
        <v>72</v>
      </c>
      <c r="E129" s="1" t="s">
        <v>426</v>
      </c>
      <c r="F129" s="8">
        <v>2</v>
      </c>
      <c r="G129" s="1" t="s">
        <v>143</v>
      </c>
      <c r="H129" s="1" t="s">
        <v>112</v>
      </c>
      <c r="I129" s="1" t="s">
        <v>76</v>
      </c>
      <c r="J129" s="9">
        <v>13000</v>
      </c>
      <c r="K129" s="9">
        <v>26000</v>
      </c>
      <c r="L129" s="8">
        <v>-52.24</v>
      </c>
      <c r="M129" s="8">
        <v>6208.8</v>
      </c>
      <c r="N129" s="8">
        <v>12417.6</v>
      </c>
      <c r="O129" s="1" t="s">
        <v>77</v>
      </c>
      <c r="P129" s="1" t="s">
        <v>78</v>
      </c>
      <c r="Q129" s="1" t="s">
        <v>78</v>
      </c>
      <c r="R129" s="1" t="s">
        <v>80</v>
      </c>
      <c r="S129" s="10">
        <v>68.1</v>
      </c>
      <c r="T129" s="6">
        <v>64</v>
      </c>
      <c r="U129" s="1" t="s">
        <v>501</v>
      </c>
      <c r="V129" s="1" t="s">
        <v>82</v>
      </c>
      <c r="W129" s="1" t="s">
        <v>83</v>
      </c>
      <c r="X129" s="1" t="s">
        <v>84</v>
      </c>
      <c r="Y129" s="1" t="s">
        <v>85</v>
      </c>
      <c r="Z129" s="1" t="s">
        <v>85</v>
      </c>
      <c r="AA129" s="1" t="s">
        <v>87</v>
      </c>
      <c r="AB129" s="1" t="s">
        <v>88</v>
      </c>
      <c r="AC129" s="1" t="s">
        <v>89</v>
      </c>
      <c r="AD129" s="1" t="s">
        <v>90</v>
      </c>
      <c r="AE129" s="1" t="s">
        <v>91</v>
      </c>
      <c r="AF129" s="1" t="s">
        <v>92</v>
      </c>
      <c r="AG129" s="1" t="s">
        <v>0</v>
      </c>
      <c r="AH129" s="1" t="s">
        <v>93</v>
      </c>
      <c r="AI129" s="1" t="s">
        <v>77</v>
      </c>
      <c r="AJ129" s="8">
        <v>1.03</v>
      </c>
      <c r="AK129" s="1" t="s">
        <v>94</v>
      </c>
      <c r="AL129" s="11">
        <v>0</v>
      </c>
      <c r="AM129" s="8">
        <v>48.78</v>
      </c>
      <c r="AN129" s="11">
        <v>0</v>
      </c>
      <c r="AO129" s="8">
        <v>15.19</v>
      </c>
      <c r="AP129" s="1" t="s">
        <v>103</v>
      </c>
      <c r="AQ129" s="1" t="s">
        <v>502</v>
      </c>
      <c r="AR129" s="1" t="s">
        <v>77</v>
      </c>
      <c r="AS129" s="1" t="s">
        <v>0</v>
      </c>
      <c r="AT129" s="1" t="s">
        <v>80</v>
      </c>
      <c r="AU129" s="8">
        <v>4.06</v>
      </c>
      <c r="AV129" s="1" t="s">
        <v>77</v>
      </c>
      <c r="AW129" s="7" t="s">
        <v>97</v>
      </c>
      <c r="AX129" s="7" t="s">
        <v>68</v>
      </c>
      <c r="AY129" s="1" t="s">
        <v>292</v>
      </c>
    </row>
    <row r="130" spans="1:51" x14ac:dyDescent="0.25">
      <c r="A130" s="6">
        <v>125</v>
      </c>
      <c r="B130" s="7" t="s">
        <v>70</v>
      </c>
      <c r="C130" s="1" t="s">
        <v>503</v>
      </c>
      <c r="D130" s="1" t="s">
        <v>72</v>
      </c>
      <c r="E130" s="1" t="s">
        <v>426</v>
      </c>
      <c r="F130" s="8">
        <v>2.01</v>
      </c>
      <c r="G130" s="1" t="s">
        <v>175</v>
      </c>
      <c r="H130" s="1" t="s">
        <v>75</v>
      </c>
      <c r="I130" s="1" t="s">
        <v>76</v>
      </c>
      <c r="J130" s="9">
        <v>14500</v>
      </c>
      <c r="K130" s="9">
        <v>29145</v>
      </c>
      <c r="L130" s="8">
        <v>-69.96</v>
      </c>
      <c r="M130" s="8">
        <v>4355.799999999999</v>
      </c>
      <c r="N130" s="8">
        <v>8755.16</v>
      </c>
      <c r="O130" s="1" t="s">
        <v>77</v>
      </c>
      <c r="P130" s="1" t="s">
        <v>78</v>
      </c>
      <c r="Q130" s="1" t="s">
        <v>78</v>
      </c>
      <c r="R130" s="1" t="s">
        <v>113</v>
      </c>
      <c r="S130" s="10">
        <v>68.4</v>
      </c>
      <c r="T130" s="6">
        <v>63</v>
      </c>
      <c r="U130" s="1" t="s">
        <v>504</v>
      </c>
      <c r="V130" s="1" t="s">
        <v>82</v>
      </c>
      <c r="W130" s="1" t="s">
        <v>145</v>
      </c>
      <c r="X130" s="1" t="s">
        <v>210</v>
      </c>
      <c r="Y130" s="1" t="s">
        <v>101</v>
      </c>
      <c r="Z130" s="1" t="s">
        <v>86</v>
      </c>
      <c r="AA130" s="1" t="s">
        <v>87</v>
      </c>
      <c r="AB130" s="1" t="s">
        <v>88</v>
      </c>
      <c r="AC130" s="1" t="s">
        <v>89</v>
      </c>
      <c r="AD130" s="1" t="s">
        <v>90</v>
      </c>
      <c r="AE130" s="1" t="s">
        <v>148</v>
      </c>
      <c r="AF130" s="1" t="s">
        <v>92</v>
      </c>
      <c r="AG130" s="1" t="s">
        <v>0</v>
      </c>
      <c r="AH130" s="1" t="s">
        <v>93</v>
      </c>
      <c r="AI130" s="1" t="s">
        <v>77</v>
      </c>
      <c r="AJ130" s="8">
        <v>1</v>
      </c>
      <c r="AK130" s="1" t="s">
        <v>94</v>
      </c>
      <c r="AL130" s="11">
        <v>0</v>
      </c>
      <c r="AM130" s="8">
        <v>50.34</v>
      </c>
      <c r="AN130" s="11">
        <v>0</v>
      </c>
      <c r="AO130" s="8">
        <v>14.06</v>
      </c>
      <c r="AP130" s="1" t="s">
        <v>327</v>
      </c>
      <c r="AQ130" s="1" t="s">
        <v>77</v>
      </c>
      <c r="AR130" s="1" t="s">
        <v>77</v>
      </c>
      <c r="AS130" s="1" t="s">
        <v>117</v>
      </c>
      <c r="AT130" s="1" t="s">
        <v>80</v>
      </c>
      <c r="AU130" s="8">
        <v>4.04</v>
      </c>
      <c r="AV130" s="1" t="s">
        <v>77</v>
      </c>
      <c r="AW130" s="7" t="s">
        <v>97</v>
      </c>
      <c r="AX130" s="7" t="s">
        <v>68</v>
      </c>
      <c r="AY130" s="1" t="s">
        <v>292</v>
      </c>
    </row>
    <row r="131" spans="1:51" x14ac:dyDescent="0.25">
      <c r="A131" s="6">
        <v>126</v>
      </c>
      <c r="B131" s="7" t="s">
        <v>70</v>
      </c>
      <c r="C131" s="1" t="s">
        <v>505</v>
      </c>
      <c r="D131" s="1" t="s">
        <v>72</v>
      </c>
      <c r="E131" s="1" t="s">
        <v>426</v>
      </c>
      <c r="F131" s="8">
        <v>2.01</v>
      </c>
      <c r="G131" s="1" t="s">
        <v>175</v>
      </c>
      <c r="H131" s="1" t="s">
        <v>75</v>
      </c>
      <c r="I131" s="1" t="s">
        <v>76</v>
      </c>
      <c r="J131" s="9">
        <v>14500</v>
      </c>
      <c r="K131" s="9">
        <v>29145</v>
      </c>
      <c r="L131" s="8">
        <v>-68.31</v>
      </c>
      <c r="M131" s="8">
        <v>4595.049999999999</v>
      </c>
      <c r="N131" s="8">
        <v>9236.05</v>
      </c>
      <c r="O131" s="1" t="s">
        <v>77</v>
      </c>
      <c r="P131" s="1" t="s">
        <v>78</v>
      </c>
      <c r="Q131" s="1" t="s">
        <v>78</v>
      </c>
      <c r="R131" s="1" t="s">
        <v>113</v>
      </c>
      <c r="S131" s="10">
        <v>65.9</v>
      </c>
      <c r="T131" s="6">
        <v>63</v>
      </c>
      <c r="U131" s="1" t="s">
        <v>506</v>
      </c>
      <c r="V131" s="1" t="s">
        <v>82</v>
      </c>
      <c r="W131" s="1" t="s">
        <v>83</v>
      </c>
      <c r="X131" s="1" t="s">
        <v>84</v>
      </c>
      <c r="Y131" s="1" t="s">
        <v>196</v>
      </c>
      <c r="Z131" s="1" t="s">
        <v>107</v>
      </c>
      <c r="AA131" s="1" t="s">
        <v>87</v>
      </c>
      <c r="AB131" s="1" t="s">
        <v>147</v>
      </c>
      <c r="AC131" s="1" t="s">
        <v>178</v>
      </c>
      <c r="AD131" s="1" t="s">
        <v>85</v>
      </c>
      <c r="AE131" s="1" t="s">
        <v>148</v>
      </c>
      <c r="AF131" s="1" t="s">
        <v>92</v>
      </c>
      <c r="AG131" s="1" t="s">
        <v>0</v>
      </c>
      <c r="AH131" s="1" t="s">
        <v>93</v>
      </c>
      <c r="AI131" s="1" t="s">
        <v>77</v>
      </c>
      <c r="AJ131" s="8">
        <v>1.02</v>
      </c>
      <c r="AK131" s="1" t="s">
        <v>189</v>
      </c>
      <c r="AL131" s="11">
        <v>0</v>
      </c>
      <c r="AM131" s="8">
        <v>50.74</v>
      </c>
      <c r="AN131" s="11">
        <v>0</v>
      </c>
      <c r="AO131" s="8">
        <v>11.88</v>
      </c>
      <c r="AP131" s="1" t="s">
        <v>507</v>
      </c>
      <c r="AQ131" s="1" t="s">
        <v>77</v>
      </c>
      <c r="AR131" s="1" t="s">
        <v>77</v>
      </c>
      <c r="AS131" s="1" t="s">
        <v>117</v>
      </c>
      <c r="AT131" s="1" t="s">
        <v>80</v>
      </c>
      <c r="AU131" s="8">
        <v>3.32</v>
      </c>
      <c r="AV131" s="1" t="s">
        <v>77</v>
      </c>
      <c r="AW131" s="7" t="s">
        <v>97</v>
      </c>
      <c r="AX131" s="7" t="s">
        <v>68</v>
      </c>
      <c r="AY131" s="1" t="s">
        <v>292</v>
      </c>
    </row>
    <row r="132" spans="1:51" x14ac:dyDescent="0.25">
      <c r="A132" s="6">
        <v>127</v>
      </c>
      <c r="B132" s="7" t="s">
        <v>70</v>
      </c>
      <c r="C132" s="1" t="s">
        <v>508</v>
      </c>
      <c r="D132" s="1" t="s">
        <v>72</v>
      </c>
      <c r="E132" s="1" t="s">
        <v>426</v>
      </c>
      <c r="F132" s="8">
        <v>2.31</v>
      </c>
      <c r="G132" s="1" t="s">
        <v>175</v>
      </c>
      <c r="H132" s="1" t="s">
        <v>75</v>
      </c>
      <c r="I132" s="1" t="s">
        <v>76</v>
      </c>
      <c r="J132" s="9">
        <v>14500</v>
      </c>
      <c r="K132" s="9">
        <v>33495</v>
      </c>
      <c r="L132" s="8">
        <v>-65.19</v>
      </c>
      <c r="M132" s="8">
        <v>5047.450000000001</v>
      </c>
      <c r="N132" s="8">
        <v>11659.61</v>
      </c>
      <c r="O132" s="1" t="s">
        <v>77</v>
      </c>
      <c r="P132" s="1" t="s">
        <v>78</v>
      </c>
      <c r="Q132" s="1" t="s">
        <v>78</v>
      </c>
      <c r="R132" s="1" t="s">
        <v>113</v>
      </c>
      <c r="S132" s="10">
        <v>67.9</v>
      </c>
      <c r="T132" s="6">
        <v>63</v>
      </c>
      <c r="U132" s="1" t="s">
        <v>509</v>
      </c>
      <c r="V132" s="1" t="s">
        <v>82</v>
      </c>
      <c r="W132" s="1" t="s">
        <v>83</v>
      </c>
      <c r="X132" s="1" t="s">
        <v>84</v>
      </c>
      <c r="Y132" s="1" t="s">
        <v>146</v>
      </c>
      <c r="Z132" s="1" t="s">
        <v>107</v>
      </c>
      <c r="AA132" s="1" t="s">
        <v>87</v>
      </c>
      <c r="AB132" s="1" t="s">
        <v>88</v>
      </c>
      <c r="AC132" s="1" t="s">
        <v>89</v>
      </c>
      <c r="AD132" s="1" t="s">
        <v>90</v>
      </c>
      <c r="AE132" s="1" t="s">
        <v>148</v>
      </c>
      <c r="AF132" s="1" t="s">
        <v>92</v>
      </c>
      <c r="AG132" s="1" t="s">
        <v>0</v>
      </c>
      <c r="AH132" s="1" t="s">
        <v>93</v>
      </c>
      <c r="AI132" s="1" t="s">
        <v>77</v>
      </c>
      <c r="AJ132" s="8">
        <v>1.01</v>
      </c>
      <c r="AK132" s="1" t="s">
        <v>128</v>
      </c>
      <c r="AL132" s="11">
        <v>0</v>
      </c>
      <c r="AM132" s="8">
        <v>47.78</v>
      </c>
      <c r="AN132" s="11">
        <v>0</v>
      </c>
      <c r="AO132" s="8">
        <v>15.8</v>
      </c>
      <c r="AP132" s="1" t="s">
        <v>103</v>
      </c>
      <c r="AQ132" s="1" t="s">
        <v>77</v>
      </c>
      <c r="AR132" s="1" t="s">
        <v>77</v>
      </c>
      <c r="AS132" s="1" t="s">
        <v>117</v>
      </c>
      <c r="AT132" s="1" t="s">
        <v>80</v>
      </c>
      <c r="AU132" s="8">
        <v>4.32</v>
      </c>
      <c r="AV132" s="1" t="s">
        <v>77</v>
      </c>
      <c r="AW132" s="7" t="s">
        <v>97</v>
      </c>
      <c r="AX132" s="7" t="s">
        <v>68</v>
      </c>
      <c r="AY132" s="1" t="s">
        <v>292</v>
      </c>
    </row>
    <row r="133" spans="1:51" x14ac:dyDescent="0.25">
      <c r="A133" s="6">
        <v>128</v>
      </c>
      <c r="B133" s="7" t="s">
        <v>70</v>
      </c>
      <c r="C133" s="1" t="s">
        <v>510</v>
      </c>
      <c r="D133" s="1" t="s">
        <v>72</v>
      </c>
      <c r="E133" s="1" t="s">
        <v>426</v>
      </c>
      <c r="F133" s="8">
        <v>2</v>
      </c>
      <c r="G133" s="1" t="s">
        <v>175</v>
      </c>
      <c r="H133" s="1" t="s">
        <v>75</v>
      </c>
      <c r="I133" s="1" t="s">
        <v>76</v>
      </c>
      <c r="J133" s="9">
        <v>14500</v>
      </c>
      <c r="K133" s="9">
        <v>29000</v>
      </c>
      <c r="L133" s="8">
        <v>-64.18</v>
      </c>
      <c r="M133" s="8">
        <v>5193.9</v>
      </c>
      <c r="N133" s="8">
        <v>10387.8</v>
      </c>
      <c r="O133" s="1" t="s">
        <v>77</v>
      </c>
      <c r="P133" s="1" t="s">
        <v>78</v>
      </c>
      <c r="Q133" s="1" t="s">
        <v>78</v>
      </c>
      <c r="R133" s="1" t="s">
        <v>113</v>
      </c>
      <c r="S133" s="10">
        <v>68.3</v>
      </c>
      <c r="T133" s="6">
        <v>63</v>
      </c>
      <c r="U133" s="1" t="s">
        <v>511</v>
      </c>
      <c r="V133" s="1" t="s">
        <v>82</v>
      </c>
      <c r="W133" s="1" t="s">
        <v>83</v>
      </c>
      <c r="X133" s="1" t="s">
        <v>84</v>
      </c>
      <c r="Y133" s="1" t="s">
        <v>146</v>
      </c>
      <c r="Z133" s="1" t="s">
        <v>107</v>
      </c>
      <c r="AA133" s="1" t="s">
        <v>87</v>
      </c>
      <c r="AB133" s="1" t="s">
        <v>88</v>
      </c>
      <c r="AC133" s="1" t="s">
        <v>89</v>
      </c>
      <c r="AD133" s="1" t="s">
        <v>90</v>
      </c>
      <c r="AE133" s="1" t="s">
        <v>148</v>
      </c>
      <c r="AF133" s="1" t="s">
        <v>92</v>
      </c>
      <c r="AG133" s="1" t="s">
        <v>0</v>
      </c>
      <c r="AH133" s="1" t="s">
        <v>93</v>
      </c>
      <c r="AI133" s="1" t="s">
        <v>164</v>
      </c>
      <c r="AJ133" s="8">
        <v>1.08</v>
      </c>
      <c r="AK133" s="1" t="s">
        <v>149</v>
      </c>
      <c r="AL133" s="11">
        <v>0</v>
      </c>
      <c r="AM133" s="8">
        <v>48.85</v>
      </c>
      <c r="AN133" s="11">
        <v>0</v>
      </c>
      <c r="AO133" s="8">
        <v>15.85</v>
      </c>
      <c r="AP133" s="1" t="s">
        <v>512</v>
      </c>
      <c r="AQ133" s="1" t="s">
        <v>96</v>
      </c>
      <c r="AR133" s="1" t="s">
        <v>77</v>
      </c>
      <c r="AS133" s="1" t="s">
        <v>117</v>
      </c>
      <c r="AT133" s="1" t="s">
        <v>80</v>
      </c>
      <c r="AU133" s="8">
        <v>3.61</v>
      </c>
      <c r="AV133" s="1" t="s">
        <v>77</v>
      </c>
      <c r="AW133" s="7" t="s">
        <v>97</v>
      </c>
      <c r="AX133" s="7" t="s">
        <v>68</v>
      </c>
      <c r="AY133" s="1" t="s">
        <v>292</v>
      </c>
    </row>
    <row r="134" spans="1:51" x14ac:dyDescent="0.25">
      <c r="A134" s="6">
        <v>129</v>
      </c>
      <c r="B134" s="7" t="s">
        <v>70</v>
      </c>
      <c r="C134" s="1" t="s">
        <v>513</v>
      </c>
      <c r="D134" s="1" t="s">
        <v>72</v>
      </c>
      <c r="E134" s="1" t="s">
        <v>426</v>
      </c>
      <c r="F134" s="8">
        <v>2.21</v>
      </c>
      <c r="G134" s="1" t="s">
        <v>175</v>
      </c>
      <c r="H134" s="1" t="s">
        <v>131</v>
      </c>
      <c r="I134" s="1" t="s">
        <v>76</v>
      </c>
      <c r="J134" s="9">
        <v>9700</v>
      </c>
      <c r="K134" s="9">
        <v>21437</v>
      </c>
      <c r="L134" s="8">
        <v>-60.4</v>
      </c>
      <c r="M134" s="8">
        <v>3841.2</v>
      </c>
      <c r="N134" s="8">
        <v>8489.05</v>
      </c>
      <c r="O134" s="1" t="s">
        <v>77</v>
      </c>
      <c r="P134" s="1" t="s">
        <v>78</v>
      </c>
      <c r="Q134" s="1" t="s">
        <v>78</v>
      </c>
      <c r="R134" s="1" t="s">
        <v>80</v>
      </c>
      <c r="S134" s="10">
        <v>68.5</v>
      </c>
      <c r="T134" s="6">
        <v>64</v>
      </c>
      <c r="U134" s="1" t="s">
        <v>514</v>
      </c>
      <c r="V134" s="1" t="s">
        <v>82</v>
      </c>
      <c r="W134" s="1" t="s">
        <v>83</v>
      </c>
      <c r="X134" s="1" t="s">
        <v>84</v>
      </c>
      <c r="Y134" s="1" t="s">
        <v>146</v>
      </c>
      <c r="Z134" s="1" t="s">
        <v>86</v>
      </c>
      <c r="AA134" s="1" t="s">
        <v>87</v>
      </c>
      <c r="AB134" s="1" t="s">
        <v>147</v>
      </c>
      <c r="AC134" s="1" t="s">
        <v>89</v>
      </c>
      <c r="AD134" s="1" t="s">
        <v>90</v>
      </c>
      <c r="AE134" s="1" t="s">
        <v>148</v>
      </c>
      <c r="AF134" s="1" t="s">
        <v>92</v>
      </c>
      <c r="AG134" s="1" t="s">
        <v>0</v>
      </c>
      <c r="AH134" s="1" t="s">
        <v>93</v>
      </c>
      <c r="AI134" s="1" t="s">
        <v>77</v>
      </c>
      <c r="AJ134" s="8">
        <v>1.05</v>
      </c>
      <c r="AK134" s="1" t="s">
        <v>102</v>
      </c>
      <c r="AL134" s="11">
        <v>0</v>
      </c>
      <c r="AM134" s="8">
        <v>48.21</v>
      </c>
      <c r="AN134" s="11">
        <v>0</v>
      </c>
      <c r="AO134" s="8">
        <v>15.94</v>
      </c>
      <c r="AP134" s="1" t="s">
        <v>440</v>
      </c>
      <c r="AQ134" s="1" t="s">
        <v>110</v>
      </c>
      <c r="AR134" s="1" t="s">
        <v>77</v>
      </c>
      <c r="AS134" s="1" t="s">
        <v>0</v>
      </c>
      <c r="AT134" s="1" t="s">
        <v>80</v>
      </c>
      <c r="AU134" s="8">
        <v>4.43</v>
      </c>
      <c r="AV134" s="1" t="s">
        <v>77</v>
      </c>
      <c r="AW134" s="7" t="s">
        <v>97</v>
      </c>
      <c r="AX134" s="7" t="s">
        <v>68</v>
      </c>
      <c r="AY134" s="1" t="s">
        <v>292</v>
      </c>
    </row>
    <row r="135" spans="1:51" x14ac:dyDescent="0.25">
      <c r="A135" s="6">
        <v>130</v>
      </c>
      <c r="B135" s="7" t="s">
        <v>70</v>
      </c>
      <c r="C135" s="1" t="s">
        <v>515</v>
      </c>
      <c r="D135" s="1" t="s">
        <v>72</v>
      </c>
      <c r="E135" s="1" t="s">
        <v>426</v>
      </c>
      <c r="F135" s="8">
        <v>2.21</v>
      </c>
      <c r="G135" s="1" t="s">
        <v>194</v>
      </c>
      <c r="H135" s="1" t="s">
        <v>75</v>
      </c>
      <c r="I135" s="1" t="s">
        <v>76</v>
      </c>
      <c r="J135" s="9">
        <v>11700</v>
      </c>
      <c r="K135" s="9">
        <v>25857</v>
      </c>
      <c r="L135" s="8">
        <v>-64.6</v>
      </c>
      <c r="M135" s="8">
        <v>4141.8</v>
      </c>
      <c r="N135" s="8">
        <v>9153.38</v>
      </c>
      <c r="O135" s="1" t="s">
        <v>77</v>
      </c>
      <c r="P135" s="1" t="s">
        <v>78</v>
      </c>
      <c r="Q135" s="1" t="s">
        <v>78</v>
      </c>
      <c r="R135" s="1" t="s">
        <v>126</v>
      </c>
      <c r="S135" s="10">
        <v>68.5</v>
      </c>
      <c r="T135" s="6">
        <v>63</v>
      </c>
      <c r="U135" s="1" t="s">
        <v>516</v>
      </c>
      <c r="V135" s="1" t="s">
        <v>82</v>
      </c>
      <c r="W135" s="1" t="s">
        <v>145</v>
      </c>
      <c r="X135" s="1" t="s">
        <v>84</v>
      </c>
      <c r="Y135" s="1" t="s">
        <v>196</v>
      </c>
      <c r="Z135" s="1" t="s">
        <v>107</v>
      </c>
      <c r="AA135" s="1" t="s">
        <v>87</v>
      </c>
      <c r="AB135" s="1" t="s">
        <v>177</v>
      </c>
      <c r="AC135" s="1" t="s">
        <v>89</v>
      </c>
      <c r="AD135" s="1" t="s">
        <v>90</v>
      </c>
      <c r="AE135" s="1" t="s">
        <v>148</v>
      </c>
      <c r="AF135" s="1" t="s">
        <v>92</v>
      </c>
      <c r="AG135" s="1" t="s">
        <v>0</v>
      </c>
      <c r="AH135" s="1" t="s">
        <v>93</v>
      </c>
      <c r="AI135" s="1" t="s">
        <v>77</v>
      </c>
      <c r="AJ135" s="8">
        <v>1.03</v>
      </c>
      <c r="AK135" s="1" t="s">
        <v>149</v>
      </c>
      <c r="AL135" s="11">
        <v>0</v>
      </c>
      <c r="AM135" s="8">
        <v>48.33</v>
      </c>
      <c r="AN135" s="11">
        <v>0</v>
      </c>
      <c r="AO135" s="8">
        <v>15.98</v>
      </c>
      <c r="AP135" s="1" t="s">
        <v>185</v>
      </c>
      <c r="AQ135" s="1" t="s">
        <v>110</v>
      </c>
      <c r="AR135" s="1" t="s">
        <v>77</v>
      </c>
      <c r="AS135" s="1" t="s">
        <v>0</v>
      </c>
      <c r="AT135" s="1" t="s">
        <v>80</v>
      </c>
      <c r="AU135" s="8">
        <v>4.22</v>
      </c>
      <c r="AV135" s="1" t="s">
        <v>77</v>
      </c>
      <c r="AW135" s="7" t="s">
        <v>97</v>
      </c>
      <c r="AX135" s="7" t="s">
        <v>68</v>
      </c>
      <c r="AY135" s="1" t="s">
        <v>292</v>
      </c>
    </row>
    <row r="136" spans="1:51" x14ac:dyDescent="0.25">
      <c r="A136" s="6">
        <v>131</v>
      </c>
      <c r="B136" s="7" t="s">
        <v>70</v>
      </c>
      <c r="C136" s="1" t="s">
        <v>517</v>
      </c>
      <c r="D136" s="1" t="s">
        <v>72</v>
      </c>
      <c r="E136" s="1" t="s">
        <v>426</v>
      </c>
      <c r="F136" s="8">
        <v>2.01</v>
      </c>
      <c r="G136" s="1" t="s">
        <v>194</v>
      </c>
      <c r="H136" s="1" t="s">
        <v>112</v>
      </c>
      <c r="I136" s="1" t="s">
        <v>76</v>
      </c>
      <c r="J136" s="9">
        <v>10700</v>
      </c>
      <c r="K136" s="9">
        <v>21507</v>
      </c>
      <c r="L136" s="8">
        <v>-57.79</v>
      </c>
      <c r="M136" s="8">
        <v>4516.47</v>
      </c>
      <c r="N136" s="8">
        <v>9078.1</v>
      </c>
      <c r="O136" s="1" t="s">
        <v>77</v>
      </c>
      <c r="P136" s="1" t="s">
        <v>78</v>
      </c>
      <c r="Q136" s="1" t="s">
        <v>78</v>
      </c>
      <c r="R136" s="1" t="s">
        <v>126</v>
      </c>
      <c r="S136" s="10">
        <v>68.5</v>
      </c>
      <c r="T136" s="6">
        <v>63</v>
      </c>
      <c r="U136" s="1" t="s">
        <v>518</v>
      </c>
      <c r="V136" s="1" t="s">
        <v>82</v>
      </c>
      <c r="W136" s="1" t="s">
        <v>145</v>
      </c>
      <c r="X136" s="1" t="s">
        <v>210</v>
      </c>
      <c r="Y136" s="1" t="s">
        <v>146</v>
      </c>
      <c r="Z136" s="1" t="s">
        <v>218</v>
      </c>
      <c r="AA136" s="1" t="s">
        <v>87</v>
      </c>
      <c r="AB136" s="1" t="s">
        <v>147</v>
      </c>
      <c r="AC136" s="1" t="s">
        <v>178</v>
      </c>
      <c r="AD136" s="1" t="s">
        <v>90</v>
      </c>
      <c r="AE136" s="1" t="s">
        <v>148</v>
      </c>
      <c r="AF136" s="1" t="s">
        <v>92</v>
      </c>
      <c r="AG136" s="1" t="s">
        <v>0</v>
      </c>
      <c r="AH136" s="1" t="s">
        <v>93</v>
      </c>
      <c r="AI136" s="1" t="s">
        <v>77</v>
      </c>
      <c r="AJ136" s="8">
        <v>1</v>
      </c>
      <c r="AK136" s="1" t="s">
        <v>108</v>
      </c>
      <c r="AL136" s="11">
        <v>0</v>
      </c>
      <c r="AM136" s="8">
        <v>48.5</v>
      </c>
      <c r="AN136" s="11">
        <v>0</v>
      </c>
      <c r="AO136" s="8">
        <v>15.85</v>
      </c>
      <c r="AP136" s="1" t="s">
        <v>519</v>
      </c>
      <c r="AQ136" s="1" t="s">
        <v>253</v>
      </c>
      <c r="AR136" s="1" t="s">
        <v>77</v>
      </c>
      <c r="AS136" s="1" t="s">
        <v>0</v>
      </c>
      <c r="AT136" s="1" t="s">
        <v>80</v>
      </c>
      <c r="AU136" s="8">
        <v>4.18</v>
      </c>
      <c r="AV136" s="1" t="s">
        <v>77</v>
      </c>
      <c r="AW136" s="7" t="s">
        <v>97</v>
      </c>
      <c r="AX136" s="7" t="s">
        <v>68</v>
      </c>
      <c r="AY136" s="1" t="s">
        <v>292</v>
      </c>
    </row>
    <row r="137" spans="1:51" x14ac:dyDescent="0.25">
      <c r="A137" s="6">
        <v>132</v>
      </c>
      <c r="B137" s="7" t="s">
        <v>70</v>
      </c>
      <c r="C137" s="1" t="s">
        <v>520</v>
      </c>
      <c r="D137" s="1" t="s">
        <v>72</v>
      </c>
      <c r="E137" s="1" t="s">
        <v>426</v>
      </c>
      <c r="F137" s="8">
        <v>2</v>
      </c>
      <c r="G137" s="1" t="s">
        <v>194</v>
      </c>
      <c r="H137" s="1" t="s">
        <v>112</v>
      </c>
      <c r="I137" s="1" t="s">
        <v>76</v>
      </c>
      <c r="J137" s="9">
        <v>10700</v>
      </c>
      <c r="K137" s="9">
        <v>21400</v>
      </c>
      <c r="L137" s="8">
        <v>-52.2</v>
      </c>
      <c r="M137" s="8">
        <v>5114.6</v>
      </c>
      <c r="N137" s="8">
        <v>10229.2</v>
      </c>
      <c r="O137" s="1" t="s">
        <v>77</v>
      </c>
      <c r="P137" s="1" t="s">
        <v>78</v>
      </c>
      <c r="Q137" s="1" t="s">
        <v>78</v>
      </c>
      <c r="R137" s="1" t="s">
        <v>80</v>
      </c>
      <c r="S137" s="10">
        <v>68.7</v>
      </c>
      <c r="T137" s="6">
        <v>64</v>
      </c>
      <c r="U137" s="1" t="s">
        <v>521</v>
      </c>
      <c r="V137" s="1" t="s">
        <v>82</v>
      </c>
      <c r="W137" s="1" t="s">
        <v>145</v>
      </c>
      <c r="X137" s="1" t="s">
        <v>84</v>
      </c>
      <c r="Y137" s="1" t="s">
        <v>196</v>
      </c>
      <c r="Z137" s="1" t="s">
        <v>107</v>
      </c>
      <c r="AA137" s="1" t="s">
        <v>87</v>
      </c>
      <c r="AB137" s="1" t="s">
        <v>88</v>
      </c>
      <c r="AC137" s="1" t="s">
        <v>89</v>
      </c>
      <c r="AD137" s="1" t="s">
        <v>90</v>
      </c>
      <c r="AE137" s="1" t="s">
        <v>197</v>
      </c>
      <c r="AF137" s="1" t="s">
        <v>92</v>
      </c>
      <c r="AG137" s="1" t="s">
        <v>0</v>
      </c>
      <c r="AH137" s="1" t="s">
        <v>93</v>
      </c>
      <c r="AI137" s="1" t="s">
        <v>77</v>
      </c>
      <c r="AJ137" s="8">
        <v>1.16</v>
      </c>
      <c r="AK137" s="1" t="s">
        <v>387</v>
      </c>
      <c r="AL137" s="11">
        <v>0</v>
      </c>
      <c r="AM137" s="8">
        <v>53.91</v>
      </c>
      <c r="AN137" s="11">
        <v>0</v>
      </c>
      <c r="AO137" s="8">
        <v>11.59</v>
      </c>
      <c r="AP137" s="1" t="s">
        <v>259</v>
      </c>
      <c r="AQ137" s="1" t="s">
        <v>315</v>
      </c>
      <c r="AR137" s="1" t="s">
        <v>77</v>
      </c>
      <c r="AS137" s="1" t="s">
        <v>0</v>
      </c>
      <c r="AT137" s="1" t="s">
        <v>80</v>
      </c>
      <c r="AU137" s="8">
        <v>3.2</v>
      </c>
      <c r="AV137" s="1" t="s">
        <v>77</v>
      </c>
      <c r="AW137" s="7" t="s">
        <v>97</v>
      </c>
      <c r="AX137" s="7" t="s">
        <v>68</v>
      </c>
      <c r="AY137" s="1" t="s">
        <v>292</v>
      </c>
    </row>
    <row r="138" spans="1:51" x14ac:dyDescent="0.25">
      <c r="A138" s="6">
        <v>133</v>
      </c>
      <c r="B138" s="7" t="s">
        <v>70</v>
      </c>
      <c r="C138" s="1" t="s">
        <v>522</v>
      </c>
      <c r="D138" s="1" t="s">
        <v>72</v>
      </c>
      <c r="E138" s="1" t="s">
        <v>426</v>
      </c>
      <c r="F138" s="8">
        <v>2</v>
      </c>
      <c r="G138" s="1" t="s">
        <v>199</v>
      </c>
      <c r="H138" s="1" t="s">
        <v>112</v>
      </c>
      <c r="I138" s="1" t="s">
        <v>76</v>
      </c>
      <c r="J138" s="9">
        <v>9200</v>
      </c>
      <c r="K138" s="9">
        <v>18400</v>
      </c>
      <c r="L138" s="8">
        <v>-72.95</v>
      </c>
      <c r="M138" s="8">
        <v>2488.6000000000004</v>
      </c>
      <c r="N138" s="8">
        <v>4977.2</v>
      </c>
      <c r="O138" s="1" t="s">
        <v>77</v>
      </c>
      <c r="P138" s="1" t="s">
        <v>78</v>
      </c>
      <c r="Q138" s="1" t="s">
        <v>78</v>
      </c>
      <c r="R138" s="1" t="s">
        <v>80</v>
      </c>
      <c r="S138" s="10">
        <v>68.7</v>
      </c>
      <c r="T138" s="6">
        <v>60</v>
      </c>
      <c r="U138" s="1" t="s">
        <v>523</v>
      </c>
      <c r="V138" s="1" t="s">
        <v>82</v>
      </c>
      <c r="W138" s="1" t="s">
        <v>201</v>
      </c>
      <c r="X138" s="1" t="s">
        <v>84</v>
      </c>
      <c r="Y138" s="1" t="s">
        <v>146</v>
      </c>
      <c r="Z138" s="1" t="s">
        <v>107</v>
      </c>
      <c r="AA138" s="1" t="s">
        <v>87</v>
      </c>
      <c r="AB138" s="1" t="s">
        <v>524</v>
      </c>
      <c r="AC138" s="1" t="s">
        <v>178</v>
      </c>
      <c r="AD138" s="1" t="s">
        <v>90</v>
      </c>
      <c r="AE138" s="1" t="s">
        <v>197</v>
      </c>
      <c r="AF138" s="1" t="s">
        <v>92</v>
      </c>
      <c r="AG138" s="1" t="s">
        <v>0</v>
      </c>
      <c r="AH138" s="1" t="s">
        <v>93</v>
      </c>
      <c r="AI138" s="1" t="s">
        <v>77</v>
      </c>
      <c r="AJ138" s="8">
        <v>1.05</v>
      </c>
      <c r="AK138" s="1" t="s">
        <v>165</v>
      </c>
      <c r="AL138" s="11">
        <v>0</v>
      </c>
      <c r="AM138" s="8">
        <v>48.66</v>
      </c>
      <c r="AN138" s="11">
        <v>0</v>
      </c>
      <c r="AO138" s="8">
        <v>15.91</v>
      </c>
      <c r="AP138" s="1" t="s">
        <v>525</v>
      </c>
      <c r="AQ138" s="1" t="s">
        <v>77</v>
      </c>
      <c r="AR138" s="1" t="s">
        <v>77</v>
      </c>
      <c r="AS138" s="1" t="s">
        <v>0</v>
      </c>
      <c r="AT138" s="1" t="s">
        <v>80</v>
      </c>
      <c r="AU138" s="8">
        <v>4.23</v>
      </c>
      <c r="AV138" s="1" t="s">
        <v>77</v>
      </c>
      <c r="AW138" s="7" t="s">
        <v>97</v>
      </c>
      <c r="AX138" s="7" t="s">
        <v>68</v>
      </c>
      <c r="AY138" s="1" t="s">
        <v>292</v>
      </c>
    </row>
    <row r="139" spans="1:51" x14ac:dyDescent="0.25">
      <c r="A139" s="6">
        <v>134</v>
      </c>
      <c r="B139" s="7" t="s">
        <v>70</v>
      </c>
      <c r="C139" s="1" t="s">
        <v>526</v>
      </c>
      <c r="D139" s="1" t="s">
        <v>72</v>
      </c>
      <c r="E139" s="1" t="s">
        <v>426</v>
      </c>
      <c r="F139" s="8">
        <v>2.01</v>
      </c>
      <c r="G139" s="1" t="s">
        <v>199</v>
      </c>
      <c r="H139" s="1" t="s">
        <v>112</v>
      </c>
      <c r="I139" s="1" t="s">
        <v>76</v>
      </c>
      <c r="J139" s="9">
        <v>9200</v>
      </c>
      <c r="K139" s="9">
        <v>18492</v>
      </c>
      <c r="L139" s="8">
        <v>-68.46</v>
      </c>
      <c r="M139" s="8">
        <v>2901.6800000000003</v>
      </c>
      <c r="N139" s="8">
        <v>5832.38</v>
      </c>
      <c r="O139" s="1" t="s">
        <v>77</v>
      </c>
      <c r="P139" s="1" t="s">
        <v>78</v>
      </c>
      <c r="Q139" s="1" t="s">
        <v>78</v>
      </c>
      <c r="R139" s="1" t="s">
        <v>80</v>
      </c>
      <c r="S139" s="10">
        <v>68.6</v>
      </c>
      <c r="T139" s="6">
        <v>63</v>
      </c>
      <c r="U139" s="1" t="s">
        <v>527</v>
      </c>
      <c r="V139" s="1" t="s">
        <v>82</v>
      </c>
      <c r="W139" s="1" t="s">
        <v>201</v>
      </c>
      <c r="X139" s="1" t="s">
        <v>84</v>
      </c>
      <c r="Y139" s="1" t="s">
        <v>196</v>
      </c>
      <c r="Z139" s="1" t="s">
        <v>218</v>
      </c>
      <c r="AA139" s="1" t="s">
        <v>87</v>
      </c>
      <c r="AB139" s="1" t="s">
        <v>147</v>
      </c>
      <c r="AC139" s="1" t="s">
        <v>178</v>
      </c>
      <c r="AD139" s="1" t="s">
        <v>90</v>
      </c>
      <c r="AE139" s="1" t="s">
        <v>197</v>
      </c>
      <c r="AF139" s="1" t="s">
        <v>92</v>
      </c>
      <c r="AG139" s="1" t="s">
        <v>0</v>
      </c>
      <c r="AH139" s="1" t="s">
        <v>93</v>
      </c>
      <c r="AI139" s="1" t="s">
        <v>164</v>
      </c>
      <c r="AJ139" s="8">
        <v>1.06</v>
      </c>
      <c r="AK139" s="1" t="s">
        <v>94</v>
      </c>
      <c r="AL139" s="11">
        <v>0</v>
      </c>
      <c r="AM139" s="8">
        <v>48.84</v>
      </c>
      <c r="AN139" s="11">
        <v>0</v>
      </c>
      <c r="AO139" s="8">
        <v>15.68</v>
      </c>
      <c r="AP139" s="1" t="s">
        <v>463</v>
      </c>
      <c r="AQ139" s="1" t="s">
        <v>203</v>
      </c>
      <c r="AR139" s="1" t="s">
        <v>77</v>
      </c>
      <c r="AS139" s="1" t="s">
        <v>0</v>
      </c>
      <c r="AT139" s="1" t="s">
        <v>80</v>
      </c>
      <c r="AU139" s="8">
        <v>4.07</v>
      </c>
      <c r="AV139" s="1" t="s">
        <v>77</v>
      </c>
      <c r="AW139" s="7" t="s">
        <v>97</v>
      </c>
      <c r="AX139" s="7" t="s">
        <v>68</v>
      </c>
      <c r="AY139" s="1" t="s">
        <v>292</v>
      </c>
    </row>
    <row r="140" spans="1:51" x14ac:dyDescent="0.25">
      <c r="A140" s="6">
        <v>135</v>
      </c>
      <c r="B140" s="7" t="s">
        <v>70</v>
      </c>
      <c r="C140" s="1" t="s">
        <v>528</v>
      </c>
      <c r="D140" s="1" t="s">
        <v>72</v>
      </c>
      <c r="E140" s="1" t="s">
        <v>426</v>
      </c>
      <c r="F140" s="8">
        <v>2</v>
      </c>
      <c r="G140" s="1" t="s">
        <v>199</v>
      </c>
      <c r="H140" s="1" t="s">
        <v>131</v>
      </c>
      <c r="I140" s="1" t="s">
        <v>76</v>
      </c>
      <c r="J140" s="9">
        <v>8500</v>
      </c>
      <c r="K140" s="9">
        <v>17000</v>
      </c>
      <c r="L140" s="8">
        <v>-51.65</v>
      </c>
      <c r="M140" s="8">
        <v>4109.75</v>
      </c>
      <c r="N140" s="8">
        <v>8219.5</v>
      </c>
      <c r="O140" s="1" t="s">
        <v>77</v>
      </c>
      <c r="P140" s="1" t="s">
        <v>78</v>
      </c>
      <c r="Q140" s="1" t="s">
        <v>78</v>
      </c>
      <c r="R140" s="1" t="s">
        <v>80</v>
      </c>
      <c r="S140" s="10">
        <v>68.5</v>
      </c>
      <c r="T140" s="6">
        <v>62</v>
      </c>
      <c r="U140" s="1" t="s">
        <v>529</v>
      </c>
      <c r="V140" s="1" t="s">
        <v>82</v>
      </c>
      <c r="W140" s="1" t="s">
        <v>145</v>
      </c>
      <c r="X140" s="1" t="s">
        <v>84</v>
      </c>
      <c r="Y140" s="1" t="s">
        <v>196</v>
      </c>
      <c r="Z140" s="1" t="s">
        <v>107</v>
      </c>
      <c r="AA140" s="1" t="s">
        <v>87</v>
      </c>
      <c r="AB140" s="1" t="s">
        <v>85</v>
      </c>
      <c r="AC140" s="1" t="s">
        <v>178</v>
      </c>
      <c r="AD140" s="1" t="s">
        <v>90</v>
      </c>
      <c r="AE140" s="1" t="s">
        <v>197</v>
      </c>
      <c r="AF140" s="1" t="s">
        <v>92</v>
      </c>
      <c r="AG140" s="1" t="s">
        <v>0</v>
      </c>
      <c r="AH140" s="1" t="s">
        <v>93</v>
      </c>
      <c r="AI140" s="1" t="s">
        <v>164</v>
      </c>
      <c r="AJ140" s="8">
        <v>1.04</v>
      </c>
      <c r="AK140" s="1" t="s">
        <v>94</v>
      </c>
      <c r="AL140" s="11">
        <v>0</v>
      </c>
      <c r="AM140" s="8">
        <v>49.45</v>
      </c>
      <c r="AN140" s="11">
        <v>0</v>
      </c>
      <c r="AO140" s="8">
        <v>15.38</v>
      </c>
      <c r="AP140" s="1" t="s">
        <v>249</v>
      </c>
      <c r="AQ140" s="1" t="s">
        <v>96</v>
      </c>
      <c r="AR140" s="1" t="s">
        <v>77</v>
      </c>
      <c r="AS140" s="1" t="s">
        <v>0</v>
      </c>
      <c r="AT140" s="1" t="s">
        <v>80</v>
      </c>
      <c r="AU140" s="8">
        <v>3.68</v>
      </c>
      <c r="AV140" s="1" t="s">
        <v>77</v>
      </c>
      <c r="AW140" s="7" t="s">
        <v>97</v>
      </c>
      <c r="AX140" s="7" t="s">
        <v>68</v>
      </c>
      <c r="AY140" s="1" t="s">
        <v>292</v>
      </c>
    </row>
    <row r="141" spans="1:51" x14ac:dyDescent="0.25">
      <c r="A141" s="6">
        <v>136</v>
      </c>
      <c r="B141" s="7" t="s">
        <v>70</v>
      </c>
      <c r="C141" s="1" t="s">
        <v>530</v>
      </c>
      <c r="D141" s="1" t="s">
        <v>72</v>
      </c>
      <c r="E141" s="1" t="s">
        <v>426</v>
      </c>
      <c r="F141" s="8">
        <v>2.51</v>
      </c>
      <c r="G141" s="1" t="s">
        <v>74</v>
      </c>
      <c r="H141" s="1" t="s">
        <v>131</v>
      </c>
      <c r="I141" s="1" t="s">
        <v>76</v>
      </c>
      <c r="J141" s="9">
        <v>10700</v>
      </c>
      <c r="K141" s="9">
        <v>26857</v>
      </c>
      <c r="L141" s="8">
        <v>-52.67</v>
      </c>
      <c r="M141" s="8">
        <v>5064.31</v>
      </c>
      <c r="N141" s="8">
        <v>12711.42</v>
      </c>
      <c r="O141" s="1" t="s">
        <v>77</v>
      </c>
      <c r="P141" s="1" t="s">
        <v>78</v>
      </c>
      <c r="Q141" s="1" t="s">
        <v>78</v>
      </c>
      <c r="R141" s="1" t="s">
        <v>80</v>
      </c>
      <c r="S141" s="10">
        <v>68.5</v>
      </c>
      <c r="T141" s="6">
        <v>64</v>
      </c>
      <c r="U141" s="1" t="s">
        <v>531</v>
      </c>
      <c r="V141" s="1" t="s">
        <v>82</v>
      </c>
      <c r="W141" s="1" t="s">
        <v>83</v>
      </c>
      <c r="X141" s="1" t="s">
        <v>84</v>
      </c>
      <c r="Y141" s="1" t="s">
        <v>101</v>
      </c>
      <c r="Z141" s="1" t="s">
        <v>107</v>
      </c>
      <c r="AA141" s="1" t="s">
        <v>87</v>
      </c>
      <c r="AB141" s="1" t="s">
        <v>88</v>
      </c>
      <c r="AC141" s="1" t="s">
        <v>89</v>
      </c>
      <c r="AD141" s="1" t="s">
        <v>90</v>
      </c>
      <c r="AE141" s="1" t="s">
        <v>91</v>
      </c>
      <c r="AF141" s="1" t="s">
        <v>92</v>
      </c>
      <c r="AG141" s="1" t="s">
        <v>0</v>
      </c>
      <c r="AH141" s="1" t="s">
        <v>93</v>
      </c>
      <c r="AI141" s="1" t="s">
        <v>77</v>
      </c>
      <c r="AJ141" s="8">
        <v>1.02</v>
      </c>
      <c r="AK141" s="1" t="s">
        <v>94</v>
      </c>
      <c r="AL141" s="11">
        <v>0</v>
      </c>
      <c r="AM141" s="8">
        <v>48.94</v>
      </c>
      <c r="AN141" s="11">
        <v>0</v>
      </c>
      <c r="AO141" s="8">
        <v>15.91</v>
      </c>
      <c r="AP141" s="1" t="s">
        <v>103</v>
      </c>
      <c r="AQ141" s="1" t="s">
        <v>96</v>
      </c>
      <c r="AR141" s="1" t="s">
        <v>77</v>
      </c>
      <c r="AS141" s="1" t="s">
        <v>0</v>
      </c>
      <c r="AT141" s="1" t="s">
        <v>80</v>
      </c>
      <c r="AU141" s="8">
        <v>3.67</v>
      </c>
      <c r="AV141" s="1" t="s">
        <v>77</v>
      </c>
      <c r="AW141" s="7" t="s">
        <v>97</v>
      </c>
      <c r="AX141" s="7" t="s">
        <v>68</v>
      </c>
      <c r="AY141" s="1" t="s">
        <v>366</v>
      </c>
    </row>
    <row r="142" spans="1:51" x14ac:dyDescent="0.25">
      <c r="A142" s="6">
        <v>137</v>
      </c>
      <c r="B142" s="7" t="s">
        <v>70</v>
      </c>
      <c r="C142" s="1" t="s">
        <v>532</v>
      </c>
      <c r="D142" s="1" t="s">
        <v>72</v>
      </c>
      <c r="E142" s="1" t="s">
        <v>426</v>
      </c>
      <c r="F142" s="8">
        <v>3</v>
      </c>
      <c r="G142" s="1" t="s">
        <v>194</v>
      </c>
      <c r="H142" s="1" t="s">
        <v>75</v>
      </c>
      <c r="I142" s="1" t="s">
        <v>76</v>
      </c>
      <c r="J142" s="9">
        <v>18000</v>
      </c>
      <c r="K142" s="9">
        <v>54000</v>
      </c>
      <c r="L142" s="8">
        <v>-56.46</v>
      </c>
      <c r="M142" s="8">
        <v>7837.200000000001</v>
      </c>
      <c r="N142" s="8">
        <v>23511.6</v>
      </c>
      <c r="O142" s="1" t="s">
        <v>77</v>
      </c>
      <c r="P142" s="1" t="s">
        <v>78</v>
      </c>
      <c r="Q142" s="1" t="s">
        <v>78</v>
      </c>
      <c r="R142" s="1" t="s">
        <v>80</v>
      </c>
      <c r="S142" s="10">
        <v>68.6</v>
      </c>
      <c r="T142" s="6">
        <v>62</v>
      </c>
      <c r="U142" s="1" t="s">
        <v>533</v>
      </c>
      <c r="V142" s="1" t="s">
        <v>82</v>
      </c>
      <c r="W142" s="1" t="s">
        <v>85</v>
      </c>
      <c r="X142" s="1" t="s">
        <v>84</v>
      </c>
      <c r="Y142" s="1" t="s">
        <v>146</v>
      </c>
      <c r="Z142" s="1" t="s">
        <v>107</v>
      </c>
      <c r="AA142" s="1" t="s">
        <v>87</v>
      </c>
      <c r="AB142" s="1" t="s">
        <v>88</v>
      </c>
      <c r="AC142" s="1" t="s">
        <v>188</v>
      </c>
      <c r="AD142" s="1" t="s">
        <v>90</v>
      </c>
      <c r="AE142" s="1" t="s">
        <v>197</v>
      </c>
      <c r="AF142" s="1" t="s">
        <v>92</v>
      </c>
      <c r="AG142" s="1" t="s">
        <v>0</v>
      </c>
      <c r="AH142" s="1" t="s">
        <v>93</v>
      </c>
      <c r="AI142" s="1" t="s">
        <v>77</v>
      </c>
      <c r="AJ142" s="8">
        <v>1.07</v>
      </c>
      <c r="AK142" s="1" t="s">
        <v>165</v>
      </c>
      <c r="AL142" s="11">
        <v>0</v>
      </c>
      <c r="AM142" s="8">
        <v>48.12</v>
      </c>
      <c r="AN142" s="11">
        <v>0</v>
      </c>
      <c r="AO142" s="8">
        <v>16.04</v>
      </c>
      <c r="AP142" s="1" t="s">
        <v>275</v>
      </c>
      <c r="AQ142" s="1" t="s">
        <v>207</v>
      </c>
      <c r="AR142" s="1" t="s">
        <v>77</v>
      </c>
      <c r="AS142" s="1" t="s">
        <v>0</v>
      </c>
      <c r="AT142" s="1" t="s">
        <v>80</v>
      </c>
      <c r="AU142" s="8">
        <v>4.51</v>
      </c>
      <c r="AV142" s="1" t="s">
        <v>77</v>
      </c>
      <c r="AW142" s="7" t="s">
        <v>97</v>
      </c>
      <c r="AX142" s="7" t="s">
        <v>68</v>
      </c>
      <c r="AY142" s="1" t="s">
        <v>384</v>
      </c>
    </row>
    <row r="143" spans="1:51" x14ac:dyDescent="0.25">
      <c r="A143" s="6">
        <v>138</v>
      </c>
      <c r="B143" s="7" t="s">
        <v>70</v>
      </c>
      <c r="C143" s="1" t="s">
        <v>534</v>
      </c>
      <c r="D143" s="1" t="s">
        <v>72</v>
      </c>
      <c r="E143" s="1" t="s">
        <v>426</v>
      </c>
      <c r="F143" s="8">
        <v>3</v>
      </c>
      <c r="G143" s="1" t="s">
        <v>194</v>
      </c>
      <c r="H143" s="1" t="s">
        <v>131</v>
      </c>
      <c r="I143" s="1" t="s">
        <v>76</v>
      </c>
      <c r="J143" s="9">
        <v>14000</v>
      </c>
      <c r="K143" s="9">
        <v>42000</v>
      </c>
      <c r="L143" s="8">
        <v>-51.89</v>
      </c>
      <c r="M143" s="8">
        <v>6735.4</v>
      </c>
      <c r="N143" s="8">
        <v>20206.2</v>
      </c>
      <c r="O143" s="1" t="s">
        <v>77</v>
      </c>
      <c r="P143" s="1" t="s">
        <v>78</v>
      </c>
      <c r="Q143" s="1" t="s">
        <v>78</v>
      </c>
      <c r="R143" s="1" t="s">
        <v>80</v>
      </c>
      <c r="S143" s="10">
        <v>68.6</v>
      </c>
      <c r="T143" s="6">
        <v>64</v>
      </c>
      <c r="U143" s="1" t="s">
        <v>535</v>
      </c>
      <c r="V143" s="1" t="s">
        <v>82</v>
      </c>
      <c r="W143" s="1" t="s">
        <v>83</v>
      </c>
      <c r="X143" s="1" t="s">
        <v>84</v>
      </c>
      <c r="Y143" s="1" t="s">
        <v>101</v>
      </c>
      <c r="Z143" s="1" t="s">
        <v>107</v>
      </c>
      <c r="AA143" s="1" t="s">
        <v>87</v>
      </c>
      <c r="AB143" s="1" t="s">
        <v>88</v>
      </c>
      <c r="AC143" s="1" t="s">
        <v>89</v>
      </c>
      <c r="AD143" s="1" t="s">
        <v>90</v>
      </c>
      <c r="AE143" s="1" t="s">
        <v>148</v>
      </c>
      <c r="AF143" s="1" t="s">
        <v>92</v>
      </c>
      <c r="AG143" s="1" t="s">
        <v>0</v>
      </c>
      <c r="AH143" s="1" t="s">
        <v>93</v>
      </c>
      <c r="AI143" s="1" t="s">
        <v>77</v>
      </c>
      <c r="AJ143" s="8">
        <v>1.01</v>
      </c>
      <c r="AK143" s="1" t="s">
        <v>139</v>
      </c>
      <c r="AL143" s="11">
        <v>0</v>
      </c>
      <c r="AM143" s="8">
        <v>50.57</v>
      </c>
      <c r="AN143" s="11">
        <v>0</v>
      </c>
      <c r="AO143" s="8">
        <v>13.75</v>
      </c>
      <c r="AP143" s="1" t="s">
        <v>103</v>
      </c>
      <c r="AQ143" s="1" t="s">
        <v>77</v>
      </c>
      <c r="AR143" s="1" t="s">
        <v>77</v>
      </c>
      <c r="AS143" s="1" t="s">
        <v>0</v>
      </c>
      <c r="AT143" s="1" t="s">
        <v>80</v>
      </c>
      <c r="AU143" s="8">
        <v>4.33</v>
      </c>
      <c r="AV143" s="1" t="s">
        <v>77</v>
      </c>
      <c r="AW143" s="7" t="s">
        <v>97</v>
      </c>
      <c r="AX143" s="7" t="s">
        <v>68</v>
      </c>
      <c r="AY143" s="1" t="s">
        <v>384</v>
      </c>
    </row>
    <row r="144" spans="1:51" x14ac:dyDescent="0.25">
      <c r="A144" s="6">
        <v>139</v>
      </c>
      <c r="B144" s="7" t="s">
        <v>70</v>
      </c>
      <c r="C144" s="1" t="s">
        <v>536</v>
      </c>
      <c r="D144" s="1" t="s">
        <v>72</v>
      </c>
      <c r="E144" s="1" t="s">
        <v>426</v>
      </c>
      <c r="F144" s="8">
        <v>4.01</v>
      </c>
      <c r="G144" s="1" t="s">
        <v>143</v>
      </c>
      <c r="H144" s="1" t="s">
        <v>131</v>
      </c>
      <c r="I144" s="1" t="s">
        <v>76</v>
      </c>
      <c r="J144" s="9">
        <v>20500</v>
      </c>
      <c r="K144" s="9">
        <v>82205</v>
      </c>
      <c r="L144" s="8">
        <v>-53.46</v>
      </c>
      <c r="M144" s="8">
        <v>9540.7</v>
      </c>
      <c r="N144" s="8">
        <v>38258.21</v>
      </c>
      <c r="O144" s="1" t="s">
        <v>77</v>
      </c>
      <c r="P144" s="1" t="s">
        <v>78</v>
      </c>
      <c r="Q144" s="1" t="s">
        <v>78</v>
      </c>
      <c r="R144" s="1" t="s">
        <v>126</v>
      </c>
      <c r="S144" s="10">
        <v>69.1</v>
      </c>
      <c r="T144" s="6">
        <v>64</v>
      </c>
      <c r="U144" s="1" t="s">
        <v>537</v>
      </c>
      <c r="V144" s="1" t="s">
        <v>82</v>
      </c>
      <c r="W144" s="1" t="s">
        <v>145</v>
      </c>
      <c r="X144" s="1" t="s">
        <v>84</v>
      </c>
      <c r="Y144" s="1" t="s">
        <v>146</v>
      </c>
      <c r="Z144" s="1" t="s">
        <v>107</v>
      </c>
      <c r="AA144" s="1" t="s">
        <v>87</v>
      </c>
      <c r="AB144" s="1" t="s">
        <v>177</v>
      </c>
      <c r="AC144" s="1" t="s">
        <v>89</v>
      </c>
      <c r="AD144" s="1" t="s">
        <v>90</v>
      </c>
      <c r="AE144" s="1" t="s">
        <v>91</v>
      </c>
      <c r="AF144" s="1" t="s">
        <v>92</v>
      </c>
      <c r="AG144" s="1" t="s">
        <v>85</v>
      </c>
      <c r="AH144" s="1" t="s">
        <v>93</v>
      </c>
      <c r="AI144" s="1" t="s">
        <v>77</v>
      </c>
      <c r="AJ144" s="8">
        <v>1.03</v>
      </c>
      <c r="AK144" s="1" t="s">
        <v>94</v>
      </c>
      <c r="AL144" s="11">
        <v>0</v>
      </c>
      <c r="AM144" s="8">
        <v>50.28</v>
      </c>
      <c r="AN144" s="11">
        <v>0</v>
      </c>
      <c r="AO144" s="8">
        <v>14.35</v>
      </c>
      <c r="AP144" s="1" t="s">
        <v>538</v>
      </c>
      <c r="AQ144" s="1" t="s">
        <v>110</v>
      </c>
      <c r="AR144" s="1" t="s">
        <v>77</v>
      </c>
      <c r="AS144" s="1" t="s">
        <v>0</v>
      </c>
      <c r="AT144" s="1" t="s">
        <v>80</v>
      </c>
      <c r="AU144" s="8">
        <v>4.49</v>
      </c>
      <c r="AV144" s="1" t="s">
        <v>77</v>
      </c>
      <c r="AW144" s="7" t="s">
        <v>97</v>
      </c>
      <c r="AX144" s="7" t="s">
        <v>68</v>
      </c>
      <c r="AY144" s="1" t="s">
        <v>407</v>
      </c>
    </row>
    <row r="145" spans="1:51" x14ac:dyDescent="0.25">
      <c r="A145" s="6">
        <v>140</v>
      </c>
      <c r="B145" s="7" t="s">
        <v>70</v>
      </c>
      <c r="C145" s="1" t="s">
        <v>539</v>
      </c>
      <c r="D145" s="1" t="s">
        <v>72</v>
      </c>
      <c r="E145" s="1" t="s">
        <v>426</v>
      </c>
      <c r="F145" s="8">
        <v>4.01</v>
      </c>
      <c r="G145" s="1" t="s">
        <v>194</v>
      </c>
      <c r="H145" s="1" t="s">
        <v>75</v>
      </c>
      <c r="I145" s="1" t="s">
        <v>76</v>
      </c>
      <c r="J145" s="9">
        <v>21500</v>
      </c>
      <c r="K145" s="9">
        <v>86215</v>
      </c>
      <c r="L145" s="8">
        <v>-44.05</v>
      </c>
      <c r="M145" s="8">
        <v>12029.25</v>
      </c>
      <c r="N145" s="8">
        <v>48237.29</v>
      </c>
      <c r="O145" s="1" t="s">
        <v>77</v>
      </c>
      <c r="P145" s="1" t="s">
        <v>78</v>
      </c>
      <c r="Q145" s="1" t="s">
        <v>78</v>
      </c>
      <c r="R145" s="1" t="s">
        <v>80</v>
      </c>
      <c r="S145" s="10">
        <v>68.3</v>
      </c>
      <c r="T145" s="6">
        <v>64</v>
      </c>
      <c r="U145" s="1" t="s">
        <v>540</v>
      </c>
      <c r="V145" s="1" t="s">
        <v>82</v>
      </c>
      <c r="W145" s="1" t="s">
        <v>145</v>
      </c>
      <c r="X145" s="1" t="s">
        <v>84</v>
      </c>
      <c r="Y145" s="1" t="s">
        <v>146</v>
      </c>
      <c r="Z145" s="1" t="s">
        <v>218</v>
      </c>
      <c r="AA145" s="1" t="s">
        <v>87</v>
      </c>
      <c r="AB145" s="1" t="s">
        <v>88</v>
      </c>
      <c r="AC145" s="1" t="s">
        <v>89</v>
      </c>
      <c r="AD145" s="1" t="s">
        <v>90</v>
      </c>
      <c r="AE145" s="1" t="s">
        <v>197</v>
      </c>
      <c r="AF145" s="1" t="s">
        <v>92</v>
      </c>
      <c r="AG145" s="1" t="s">
        <v>0</v>
      </c>
      <c r="AH145" s="1" t="s">
        <v>93</v>
      </c>
      <c r="AI145" s="1" t="s">
        <v>164</v>
      </c>
      <c r="AJ145" s="8">
        <v>1.02</v>
      </c>
      <c r="AK145" s="1" t="s">
        <v>169</v>
      </c>
      <c r="AL145" s="11">
        <v>0</v>
      </c>
      <c r="AM145" s="8">
        <v>48.12</v>
      </c>
      <c r="AN145" s="11">
        <v>0</v>
      </c>
      <c r="AO145" s="8">
        <v>15.9</v>
      </c>
      <c r="AP145" s="1" t="s">
        <v>541</v>
      </c>
      <c r="AQ145" s="1" t="s">
        <v>77</v>
      </c>
      <c r="AR145" s="1" t="s">
        <v>77</v>
      </c>
      <c r="AS145" s="1" t="s">
        <v>0</v>
      </c>
      <c r="AT145" s="1" t="s">
        <v>80</v>
      </c>
      <c r="AU145" s="8">
        <v>4.43</v>
      </c>
      <c r="AV145" s="1" t="s">
        <v>77</v>
      </c>
      <c r="AW145" s="7" t="s">
        <v>97</v>
      </c>
      <c r="AX145" s="7" t="s">
        <v>68</v>
      </c>
      <c r="AY145" s="1" t="s">
        <v>407</v>
      </c>
    </row>
    <row r="146" spans="1:51" x14ac:dyDescent="0.25">
      <c r="A146" s="6">
        <v>141</v>
      </c>
      <c r="B146" s="7" t="s">
        <v>70</v>
      </c>
      <c r="C146" s="1" t="s">
        <v>542</v>
      </c>
      <c r="D146" s="1" t="s">
        <v>72</v>
      </c>
      <c r="E146" s="1" t="s">
        <v>426</v>
      </c>
      <c r="F146" s="8">
        <v>4</v>
      </c>
      <c r="G146" s="1" t="s">
        <v>199</v>
      </c>
      <c r="H146" s="1" t="s">
        <v>112</v>
      </c>
      <c r="I146" s="1" t="s">
        <v>76</v>
      </c>
      <c r="J146" s="9">
        <v>15500</v>
      </c>
      <c r="K146" s="9">
        <v>62000</v>
      </c>
      <c r="L146" s="8">
        <v>-40</v>
      </c>
      <c r="M146" s="8">
        <v>9300</v>
      </c>
      <c r="N146" s="8">
        <v>37200</v>
      </c>
      <c r="O146" s="1" t="s">
        <v>77</v>
      </c>
      <c r="P146" s="1" t="s">
        <v>78</v>
      </c>
      <c r="Q146" s="1" t="s">
        <v>78</v>
      </c>
      <c r="R146" s="1" t="s">
        <v>80</v>
      </c>
      <c r="S146" s="10">
        <v>67.2</v>
      </c>
      <c r="T146" s="6">
        <v>63</v>
      </c>
      <c r="U146" s="1" t="s">
        <v>543</v>
      </c>
      <c r="V146" s="1" t="s">
        <v>82</v>
      </c>
      <c r="W146" s="1" t="s">
        <v>145</v>
      </c>
      <c r="X146" s="1" t="s">
        <v>85</v>
      </c>
      <c r="Y146" s="1" t="s">
        <v>146</v>
      </c>
      <c r="Z146" s="1" t="s">
        <v>218</v>
      </c>
      <c r="AA146" s="1" t="s">
        <v>87</v>
      </c>
      <c r="AB146" s="1" t="s">
        <v>147</v>
      </c>
      <c r="AC146" s="1" t="s">
        <v>178</v>
      </c>
      <c r="AD146" s="1" t="s">
        <v>90</v>
      </c>
      <c r="AE146" s="1" t="s">
        <v>197</v>
      </c>
      <c r="AF146" s="1" t="s">
        <v>92</v>
      </c>
      <c r="AG146" s="1" t="s">
        <v>0</v>
      </c>
      <c r="AH146" s="1" t="s">
        <v>93</v>
      </c>
      <c r="AI146" s="1" t="s">
        <v>77</v>
      </c>
      <c r="AJ146" s="8">
        <v>1.13</v>
      </c>
      <c r="AK146" s="1" t="s">
        <v>94</v>
      </c>
      <c r="AL146" s="11">
        <v>0</v>
      </c>
      <c r="AM146" s="8">
        <v>47.49</v>
      </c>
      <c r="AN146" s="11">
        <v>0</v>
      </c>
      <c r="AO146" s="8">
        <v>15.64</v>
      </c>
      <c r="AP146" s="1" t="s">
        <v>544</v>
      </c>
      <c r="AQ146" s="1" t="s">
        <v>96</v>
      </c>
      <c r="AR146" s="1" t="s">
        <v>77</v>
      </c>
      <c r="AS146" s="1" t="s">
        <v>0</v>
      </c>
      <c r="AT146" s="1" t="s">
        <v>80</v>
      </c>
      <c r="AU146" s="8">
        <v>4.15</v>
      </c>
      <c r="AV146" s="1" t="s">
        <v>77</v>
      </c>
      <c r="AW146" s="7" t="s">
        <v>97</v>
      </c>
      <c r="AX146" s="7" t="s">
        <v>68</v>
      </c>
      <c r="AY146" s="1" t="s">
        <v>407</v>
      </c>
    </row>
    <row r="149" spans="2:17" x14ac:dyDescent="0.25">
      <c r="B149" s="12" t="s">
        <v>545</v>
      </c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</row>
    <row r="150" spans="2:17" x14ac:dyDescent="0.25">
      <c r="B150" s="13" t="s">
        <v>546</v>
      </c>
      <c r="C150" s="13"/>
      <c r="D150" s="13"/>
      <c r="E150" s="13"/>
      <c r="F150" s="13"/>
      <c r="G150" s="13"/>
      <c r="H150" s="13"/>
      <c r="K150" s="13" t="s">
        <v>43</v>
      </c>
      <c r="L150" s="13"/>
      <c r="M150" s="13"/>
      <c r="N150" s="13"/>
      <c r="O150" s="13"/>
      <c r="P150" s="13"/>
      <c r="Q150" s="13"/>
    </row>
    <row r="151" spans="2:17" x14ac:dyDescent="0.25">
      <c r="B151" s="14" t="s">
        <v>546</v>
      </c>
      <c r="C151" s="14" t="s">
        <v>547</v>
      </c>
      <c r="D151" s="14" t="s">
        <v>548</v>
      </c>
      <c r="E151" s="14" t="s">
        <v>549</v>
      </c>
      <c r="F151" s="14" t="s">
        <v>6</v>
      </c>
      <c r="G151" s="14" t="s">
        <v>550</v>
      </c>
      <c r="H151" s="14" t="s">
        <v>551</v>
      </c>
      <c r="K151" s="14" t="s">
        <v>43</v>
      </c>
      <c r="L151" s="14" t="s">
        <v>547</v>
      </c>
      <c r="M151" s="14" t="s">
        <v>548</v>
      </c>
      <c r="N151" s="14" t="s">
        <v>549</v>
      </c>
      <c r="O151" s="14" t="s">
        <v>6</v>
      </c>
      <c r="P151" s="14" t="s">
        <v>550</v>
      </c>
      <c r="Q151" s="14" t="s">
        <v>551</v>
      </c>
    </row>
    <row r="152" spans="2:17" x14ac:dyDescent="0.25">
      <c r="B152" s="14" t="s">
        <v>98</v>
      </c>
      <c r="C152" s="13">
        <f>SUMPRODUCT(SUBTOTAL(3,OFFSET($AY$6:$AY$147,ROW($AY$6:$AY$147)-MIN(ROW($AY$6:$AY$147)),,1)),--($AY$6:$AY$147=B152))</f>
      </c>
      <c r="D152" s="15">
        <f>C152/$C$161</f>
      </c>
      <c r="E152" s="13">
        <f>SUMPRODUCT(SUBTOTAL(3,OFFSET($AY$6:$AY$147,ROW($AY$6:$AY$147)-MIN(ROW($AY$6:$AY$147)),,1)),--($AY$6:$AY$147=B152),($F$6:$F$147))</f>
      </c>
      <c r="F152" s="13">
        <f>=IF(H152&gt;0,ROUND(SUM(((G152)/((H152*1)))*100),2)-100,)</f>
      </c>
      <c r="G152" s="13">
        <f>SUMPRODUCT(SUBTOTAL(3,OFFSET($AY$6:$AY$147,ROW($AY$6:$AY$147)-MIN(ROW($AY$6:$AY$147)),,1)),--($AY$6:$AY$147=B152),($N$6:$N$147))</f>
      </c>
      <c r="H152" s="13">
        <f>SUMPRODUCT(SUBTOTAL(3,OFFSET(AY$6:$AY147,ROW($AY$6:$AY$147)-MIN(ROW($AY$6:$AY$147)),,1)),--($AY$6:$AY$147=B152),($K$6:$K$147))</f>
      </c>
      <c r="K152" s="14" t="s">
        <v>73</v>
      </c>
      <c r="L152" s="13">
        <f>SUMPRODUCT(SUBTOTAL(3,OFFSET($E$6:$E$147,ROW($E$6:$E$147)-MIN(ROW($E$6:$E$147)),,1)),--($E$6:$E$147=K152))</f>
      </c>
      <c r="M152" s="15">
        <f>L152/$L$161</f>
      </c>
      <c r="N152" s="13">
        <f>SUMPRODUCT(SUBTOTAL(3,OFFSET($E$6:$E$147,ROW($E$6:$E$147)-MIN(ROW($E$6:$E$147)),,1)),--($E$6:$E$147=K152),($F$6:$F$147))</f>
      </c>
      <c r="O152" s="13">
        <f>=IF(Q152&gt;0,ROUND(SUM(((P152)/((Q152*1)))*100),2)-100,)</f>
      </c>
      <c r="P152" s="13">
        <f>SUMPRODUCT(SUBTOTAL(3,OFFSET($E$6:$E$147,ROW($E$6:$E$147)-MIN(ROW($E$6:$E$147)),,1)),--($E$6:$E$147=K152),($N$6:$N$147))</f>
      </c>
      <c r="Q152" s="13">
        <f>SUMPRODUCT(SUBTOTAL(3,OFFSET(E$6:$E147,ROW($E$6:$E$147)-MIN(ROW($E$6:$E$147)),,1)),--($E$6:$E$147=K152),($K$6:$K$147))</f>
      </c>
    </row>
    <row r="153" spans="2:17" x14ac:dyDescent="0.25">
      <c r="B153" s="14" t="s">
        <v>225</v>
      </c>
      <c r="C153" s="13">
        <f>SUMPRODUCT(SUBTOTAL(3,OFFSET($AY$6:$AY$147,ROW($AY$6:$AY$147)-MIN(ROW($AY$6:$AY$147)),,1)),--($AY$6:$AY$147=B153))</f>
      </c>
      <c r="D153" s="15">
        <f>C153/$C$161</f>
      </c>
      <c r="E153" s="13">
        <f>SUMPRODUCT(SUBTOTAL(3,OFFSET($AY$6:$AY$147,ROW($AY$6:$AY$147)-MIN(ROW($AY$6:$AY$147)),,1)),--($AY$6:$AY$147=B153),($F$6:$F$147))</f>
      </c>
      <c r="F153" s="13">
        <f>=IF(H153&gt;0,ROUND(SUM(((G153)/((H153*1)))*100),2)-100,)</f>
      </c>
      <c r="G153" s="13">
        <f>SUMPRODUCT(SUBTOTAL(3,OFFSET($AY$6:$AY$147,ROW($AY$6:$AY$147)-MIN(ROW($AY$6:$AY$147)),,1)),--($AY$6:$AY$147=B153),($N$6:$N$147))</f>
      </c>
      <c r="H153" s="13">
        <f>SUMPRODUCT(SUBTOTAL(3,OFFSET(AY$6:$AY147,ROW($AY$6:$AY$147)-MIN(ROW($AY$6:$AY$147)),,1)),--($AY$6:$AY$147=B153),($K$6:$K$147))</f>
      </c>
      <c r="K153" s="14" t="s">
        <v>426</v>
      </c>
      <c r="L153" s="13">
        <f>SUMPRODUCT(SUBTOTAL(3,OFFSET($E$6:$E$147,ROW($E$6:$E$147)-MIN(ROW($E$6:$E$147)),,1)),--($E$6:$E$147=K153))</f>
      </c>
      <c r="M153" s="15">
        <f>L153/$L$161</f>
      </c>
      <c r="N153" s="13">
        <f>SUMPRODUCT(SUBTOTAL(3,OFFSET($E$6:$E$147,ROW($E$6:$E$147)-MIN(ROW($E$6:$E$147)),,1)),--($E$6:$E$147=K153),($F$6:$F$147))</f>
      </c>
      <c r="O153" s="13">
        <f>=IF(Q153&gt;0,ROUND(SUM(((P153)/((Q153*1)))*100),2)-100,)</f>
      </c>
      <c r="P153" s="13">
        <f>SUMPRODUCT(SUBTOTAL(3,OFFSET($E$6:$E$147,ROW($E$6:$E$147)-MIN(ROW($E$6:$E$147)),,1)),--($E$6:$E$147=K153),($N$6:$N$147))</f>
      </c>
      <c r="Q153" s="13">
        <f>SUMPRODUCT(SUBTOTAL(3,OFFSET(E$6:$E147,ROW($E$6:$E$147)-MIN(ROW($E$6:$E$147)),,1)),--($E$6:$E$147=K153),($K$6:$K$147))</f>
      </c>
    </row>
    <row r="154" spans="2:17" x14ac:dyDescent="0.25">
      <c r="B154" s="14" t="s">
        <v>292</v>
      </c>
      <c r="C154" s="13">
        <f>SUMPRODUCT(SUBTOTAL(3,OFFSET($AY$6:$AY$147,ROW($AY$6:$AY$147)-MIN(ROW($AY$6:$AY$147)),,1)),--($AY$6:$AY$147=B154))</f>
      </c>
      <c r="D154" s="15">
        <f>C154/$C$161</f>
      </c>
      <c r="E154" s="13">
        <f>SUMPRODUCT(SUBTOTAL(3,OFFSET($AY$6:$AY$147,ROW($AY$6:$AY$147)-MIN(ROW($AY$6:$AY$147)),,1)),--($AY$6:$AY$147=B154),($F$6:$F$147))</f>
      </c>
      <c r="F154" s="13">
        <f>=IF(H154&gt;0,ROUND(SUM(((G154)/((H154*1)))*100),2)-100,)</f>
      </c>
      <c r="G154" s="13">
        <f>SUMPRODUCT(SUBTOTAL(3,OFFSET($AY$6:$AY$147,ROW($AY$6:$AY$147)-MIN(ROW($AY$6:$AY$147)),,1)),--($AY$6:$AY$147=B154),($N$6:$N$147))</f>
      </c>
      <c r="H154" s="13">
        <f>SUMPRODUCT(SUBTOTAL(3,OFFSET(AY$6:$AY147,ROW($AY$6:$AY$147)-MIN(ROW($AY$6:$AY$147)),,1)),--($AY$6:$AY$147=B154),($K$6:$K$147))</f>
      </c>
      <c r="K154" s="14"/>
      <c r="L154" s="13"/>
      <c r="M154" s="13"/>
      <c r="N154" s="13"/>
      <c r="O154" s="13"/>
      <c r="P154" s="13"/>
      <c r="Q154" s="13"/>
    </row>
    <row r="155" spans="2:17" x14ac:dyDescent="0.25">
      <c r="B155" s="14" t="s">
        <v>366</v>
      </c>
      <c r="C155" s="13">
        <f>SUMPRODUCT(SUBTOTAL(3,OFFSET($AY$6:$AY$147,ROW($AY$6:$AY$147)-MIN(ROW($AY$6:$AY$147)),,1)),--($AY$6:$AY$147=B155))</f>
      </c>
      <c r="D155" s="15">
        <f>C155/$C$161</f>
      </c>
      <c r="E155" s="13">
        <f>SUMPRODUCT(SUBTOTAL(3,OFFSET($AY$6:$AY$147,ROW($AY$6:$AY$147)-MIN(ROW($AY$6:$AY$147)),,1)),--($AY$6:$AY$147=B155),($F$6:$F$147))</f>
      </c>
      <c r="F155" s="13">
        <f>=IF(H155&gt;0,ROUND(SUM(((G155)/((H155*1)))*100),2)-100,)</f>
      </c>
      <c r="G155" s="13">
        <f>SUMPRODUCT(SUBTOTAL(3,OFFSET($AY$6:$AY$147,ROW($AY$6:$AY$147)-MIN(ROW($AY$6:$AY$147)),,1)),--($AY$6:$AY$147=B155),($N$6:$N$147))</f>
      </c>
      <c r="H155" s="13">
        <f>SUMPRODUCT(SUBTOTAL(3,OFFSET(AY$6:$AY147,ROW($AY$6:$AY$147)-MIN(ROW($AY$6:$AY$147)),,1)),--($AY$6:$AY$147=B155),($K$6:$K$147))</f>
      </c>
      <c r="K155" s="14"/>
      <c r="L155" s="13"/>
      <c r="M155" s="13"/>
      <c r="N155" s="13"/>
      <c r="O155" s="13"/>
      <c r="P155" s="13"/>
      <c r="Q155" s="13"/>
    </row>
    <row r="156" spans="2:17" x14ac:dyDescent="0.25">
      <c r="B156" s="14" t="s">
        <v>384</v>
      </c>
      <c r="C156" s="13">
        <f>SUMPRODUCT(SUBTOTAL(3,OFFSET($AY$6:$AY$147,ROW($AY$6:$AY$147)-MIN(ROW($AY$6:$AY$147)),,1)),--($AY$6:$AY$147=B156))</f>
      </c>
      <c r="D156" s="15">
        <f>C156/$C$161</f>
      </c>
      <c r="E156" s="13">
        <f>SUMPRODUCT(SUBTOTAL(3,OFFSET($AY$6:$AY$147,ROW($AY$6:$AY$147)-MIN(ROW($AY$6:$AY$147)),,1)),--($AY$6:$AY$147=B156),($F$6:$F$147))</f>
      </c>
      <c r="F156" s="13">
        <f>=IF(H156&gt;0,ROUND(SUM(((G156)/((H156*1)))*100),2)-100,)</f>
      </c>
      <c r="G156" s="13">
        <f>SUMPRODUCT(SUBTOTAL(3,OFFSET($AY$6:$AY$147,ROW($AY$6:$AY$147)-MIN(ROW($AY$6:$AY$147)),,1)),--($AY$6:$AY$147=B156),($N$6:$N$147))</f>
      </c>
      <c r="H156" s="13">
        <f>SUMPRODUCT(SUBTOTAL(3,OFFSET(AY$6:$AY147,ROW($AY$6:$AY$147)-MIN(ROW($AY$6:$AY$147)),,1)),--($AY$6:$AY$147=B156),($K$6:$K$147))</f>
      </c>
      <c r="K156" s="14"/>
      <c r="L156" s="13"/>
      <c r="M156" s="13"/>
      <c r="N156" s="13"/>
      <c r="O156" s="13"/>
      <c r="P156" s="13"/>
      <c r="Q156" s="13"/>
    </row>
    <row r="157" spans="2:17" x14ac:dyDescent="0.25">
      <c r="B157" s="14" t="s">
        <v>397</v>
      </c>
      <c r="C157" s="13">
        <f>SUMPRODUCT(SUBTOTAL(3,OFFSET($AY$6:$AY$147,ROW($AY$6:$AY$147)-MIN(ROW($AY$6:$AY$147)),,1)),--($AY$6:$AY$147=B157))</f>
      </c>
      <c r="D157" s="15">
        <f>C157/$C$161</f>
      </c>
      <c r="E157" s="13">
        <f>SUMPRODUCT(SUBTOTAL(3,OFFSET($AY$6:$AY$147,ROW($AY$6:$AY$147)-MIN(ROW($AY$6:$AY$147)),,1)),--($AY$6:$AY$147=B157),($F$6:$F$147))</f>
      </c>
      <c r="F157" s="13">
        <f>=IF(H157&gt;0,ROUND(SUM(((G157)/((H157*1)))*100),2)-100,)</f>
      </c>
      <c r="G157" s="13">
        <f>SUMPRODUCT(SUBTOTAL(3,OFFSET($AY$6:$AY$147,ROW($AY$6:$AY$147)-MIN(ROW($AY$6:$AY$147)),,1)),--($AY$6:$AY$147=B157),($N$6:$N$147))</f>
      </c>
      <c r="H157" s="13">
        <f>SUMPRODUCT(SUBTOTAL(3,OFFSET(AY$6:$AY147,ROW($AY$6:$AY$147)-MIN(ROW($AY$6:$AY$147)),,1)),--($AY$6:$AY$147=B157),($K$6:$K$147))</f>
      </c>
      <c r="K157" s="14"/>
      <c r="L157" s="13"/>
      <c r="M157" s="13"/>
      <c r="N157" s="13"/>
      <c r="O157" s="13"/>
      <c r="P157" s="13"/>
      <c r="Q157" s="13"/>
    </row>
    <row r="158" spans="2:17" x14ac:dyDescent="0.25">
      <c r="B158" s="14" t="s">
        <v>407</v>
      </c>
      <c r="C158" s="13">
        <f>SUMPRODUCT(SUBTOTAL(3,OFFSET($AY$6:$AY$147,ROW($AY$6:$AY$147)-MIN(ROW($AY$6:$AY$147)),,1)),--($AY$6:$AY$147=B158))</f>
      </c>
      <c r="D158" s="15">
        <f>C158/$C$161</f>
      </c>
      <c r="E158" s="13">
        <f>SUMPRODUCT(SUBTOTAL(3,OFFSET($AY$6:$AY$147,ROW($AY$6:$AY$147)-MIN(ROW($AY$6:$AY$147)),,1)),--($AY$6:$AY$147=B158),($F$6:$F$147))</f>
      </c>
      <c r="F158" s="13">
        <f>=IF(H158&gt;0,ROUND(SUM(((G158)/((H158*1)))*100),2)-100,)</f>
      </c>
      <c r="G158" s="13">
        <f>SUMPRODUCT(SUBTOTAL(3,OFFSET($AY$6:$AY$147,ROW($AY$6:$AY$147)-MIN(ROW($AY$6:$AY$147)),,1)),--($AY$6:$AY$147=B158),($N$6:$N$147))</f>
      </c>
      <c r="H158" s="13">
        <f>SUMPRODUCT(SUBTOTAL(3,OFFSET(AY$6:$AY147,ROW($AY$6:$AY$147)-MIN(ROW($AY$6:$AY$147)),,1)),--($AY$6:$AY$147=B158),($K$6:$K$147))</f>
      </c>
      <c r="K158" s="14"/>
      <c r="L158" s="13"/>
      <c r="M158" s="13"/>
      <c r="N158" s="13"/>
      <c r="O158" s="13"/>
      <c r="P158" s="13"/>
      <c r="Q158" s="13"/>
    </row>
    <row r="159" spans="2:17" x14ac:dyDescent="0.25">
      <c r="B159" s="14" t="s">
        <v>421</v>
      </c>
      <c r="C159" s="13">
        <f>SUMPRODUCT(SUBTOTAL(3,OFFSET($AY$6:$AY$147,ROW($AY$6:$AY$147)-MIN(ROW($AY$6:$AY$147)),,1)),--($AY$6:$AY$147=B159))</f>
      </c>
      <c r="D159" s="15">
        <f>C159/$C$161</f>
      </c>
      <c r="E159" s="13">
        <f>SUMPRODUCT(SUBTOTAL(3,OFFSET($AY$6:$AY$147,ROW($AY$6:$AY$147)-MIN(ROW($AY$6:$AY$147)),,1)),--($AY$6:$AY$147=B159),($F$6:$F$147))</f>
      </c>
      <c r="F159" s="13">
        <f>=IF(H159&gt;0,ROUND(SUM(((G159)/((H159*1)))*100),2)-100,)</f>
      </c>
      <c r="G159" s="13">
        <f>SUMPRODUCT(SUBTOTAL(3,OFFSET($AY$6:$AY$147,ROW($AY$6:$AY$147)-MIN(ROW($AY$6:$AY$147)),,1)),--($AY$6:$AY$147=B159),($N$6:$N$147))</f>
      </c>
      <c r="H159" s="13">
        <f>SUMPRODUCT(SUBTOTAL(3,OFFSET(AY$6:$AY147,ROW($AY$6:$AY$147)-MIN(ROW($AY$6:$AY$147)),,1)),--($AY$6:$AY$147=B159),($K$6:$K$147))</f>
      </c>
      <c r="K159" s="14"/>
      <c r="L159" s="13"/>
      <c r="M159" s="13"/>
      <c r="N159" s="13"/>
      <c r="O159" s="13"/>
      <c r="P159" s="13"/>
      <c r="Q159" s="13"/>
    </row>
    <row r="160" spans="2:17" x14ac:dyDescent="0.25">
      <c r="B160" s="14"/>
      <c r="C160" s="13"/>
      <c r="D160" s="13"/>
      <c r="E160" s="13"/>
      <c r="F160" s="13"/>
      <c r="G160" s="13"/>
      <c r="H160" s="13"/>
      <c r="K160" s="14"/>
      <c r="L160" s="13"/>
      <c r="M160" s="13"/>
      <c r="N160" s="13"/>
      <c r="O160" s="13"/>
      <c r="P160" s="13"/>
      <c r="Q160" s="13"/>
    </row>
    <row r="161" spans="2:17" x14ac:dyDescent="0.25">
      <c r="B161" s="14" t="s">
        <v>552</v>
      </c>
      <c r="C161" s="13">
        <f>SUM(C151:C160)</f>
      </c>
      <c r="D161" s="15">
        <f>SUM(D151:D160)</f>
      </c>
      <c r="E161" s="13">
        <f>SUM(E151:E160)</f>
      </c>
      <c r="F161" s="13">
        <f>AVERAGE(F151:F160)</f>
      </c>
      <c r="G161" s="13">
        <f>SUM(G151:G160)</f>
      </c>
      <c r="H161" s="13">
        <f>SUM(H151:H160)</f>
      </c>
      <c r="K161" s="14" t="s">
        <v>552</v>
      </c>
      <c r="L161" s="13">
        <f>SUM(L151:L160)</f>
      </c>
      <c r="M161" s="15">
        <f>SUM(M151:M160)</f>
      </c>
      <c r="N161" s="13">
        <f>SUM(N151:N160)</f>
      </c>
      <c r="O161" s="13">
        <f>AVERAGE(O151:O160)</f>
      </c>
      <c r="P161" s="13">
        <f>SUM(P151:P160)</f>
      </c>
      <c r="Q161" s="13">
        <f>SUM(Q151:Q160)</f>
      </c>
    </row>
    <row r="163" spans="2:17" x14ac:dyDescent="0.25">
      <c r="B163" s="13" t="s">
        <v>44</v>
      </c>
      <c r="C163" s="13"/>
      <c r="D163" s="13"/>
      <c r="E163" s="13"/>
      <c r="F163" s="13"/>
      <c r="G163" s="13"/>
      <c r="H163" s="13"/>
      <c r="K163" s="13" t="s">
        <v>45</v>
      </c>
      <c r="L163" s="13"/>
      <c r="M163" s="13"/>
      <c r="N163" s="13"/>
      <c r="O163" s="13"/>
      <c r="P163" s="13"/>
      <c r="Q163" s="13"/>
    </row>
    <row r="164" spans="2:17" x14ac:dyDescent="0.25">
      <c r="B164" s="14" t="s">
        <v>44</v>
      </c>
      <c r="C164" s="14" t="s">
        <v>547</v>
      </c>
      <c r="D164" s="14" t="s">
        <v>548</v>
      </c>
      <c r="E164" s="14" t="s">
        <v>549</v>
      </c>
      <c r="F164" s="14" t="s">
        <v>6</v>
      </c>
      <c r="G164" s="14" t="s">
        <v>550</v>
      </c>
      <c r="H164" s="14" t="s">
        <v>551</v>
      </c>
      <c r="K164" s="14" t="s">
        <v>45</v>
      </c>
      <c r="L164" s="14" t="s">
        <v>547</v>
      </c>
      <c r="M164" s="14" t="s">
        <v>548</v>
      </c>
      <c r="N164" s="14" t="s">
        <v>549</v>
      </c>
      <c r="O164" s="14" t="s">
        <v>6</v>
      </c>
      <c r="P164" s="14" t="s">
        <v>550</v>
      </c>
      <c r="Q164" s="14" t="s">
        <v>551</v>
      </c>
    </row>
    <row r="165" spans="2:17" x14ac:dyDescent="0.25">
      <c r="B165" s="14" t="s">
        <v>74</v>
      </c>
      <c r="C165" s="13">
        <f>SUMPRODUCT(SUBTOTAL(3,OFFSET($G$6:$G$147,ROW($G$6:$G$147)-MIN(ROW($G$6:$G$147)),,1)),--($G$6:$G$147=B165))</f>
      </c>
      <c r="D165" s="15">
        <f>C165/$C$171</f>
      </c>
      <c r="E165" s="13">
        <f>SUMPRODUCT(SUBTOTAL(3,OFFSET($G$6:$G$147,ROW($G$6:$G$147)-MIN(ROW($G$6:$G$147)),,1)),--($G$6:$G$147=B165),($F$6:$F$147))</f>
      </c>
      <c r="F165" s="13">
        <f>=IF(H165&gt;0,ROUND(SUM(((G165)/((H165*1)))*100),2)-100,)</f>
      </c>
      <c r="G165" s="13">
        <f>SUMPRODUCT(SUBTOTAL(3,OFFSET($G$6:$G$147,ROW($G$6:$G$147)-MIN(ROW($G$6:$G$147)),,1)),--($G$6:$G$147=B165),($N$6:$N$147))</f>
      </c>
      <c r="H165" s="13">
        <f>SUMPRODUCT(SUBTOTAL(3,OFFSET(G$6:$G147,ROW($G$6:$G$147)-MIN(ROW($G$6:$G$147)),,1)),--($G$6:$G$147=B165),($K$6:$K$147))</f>
      </c>
      <c r="K165" s="14" t="s">
        <v>75</v>
      </c>
      <c r="L165" s="13">
        <f>SUMPRODUCT(SUBTOTAL(3,OFFSET($H$6:$H$147,ROW($H$6:$H$147)-MIN(ROW($H$6:$H$147)),,1)),--($H$6:$H$147=K165))</f>
      </c>
      <c r="M165" s="15">
        <f>L165/$L$171</f>
      </c>
      <c r="N165" s="13">
        <f>SUMPRODUCT(SUBTOTAL(3,OFFSET($H$6:$H$147,ROW($H$6:$H$147)-MIN(ROW($H$6:$H$147)),,1)),--($H$6:$H$147=K165),($F$6:$F$147))</f>
      </c>
      <c r="O165" s="13">
        <f>=IF(Q165&gt;0,ROUND(SUM(((P165)/((Q165*1)))*100),2)-100,)</f>
      </c>
      <c r="P165" s="13">
        <f>SUMPRODUCT(SUBTOTAL(3,OFFSET($H$6:$H$147,ROW($H$6:$H$147)-MIN(ROW($H$6:$H$147)),,1)),--($H$6:$H$147=K165),($N$6:$N$147))</f>
      </c>
      <c r="Q165" s="13">
        <f>SUMPRODUCT(SUBTOTAL(3,OFFSET(H$6:$H147,ROW($H$6:$H$147)-MIN(ROW($H$6:$H$147)),,1)),--($H$6:$H$147=K165),($K$6:$K$147))</f>
      </c>
    </row>
    <row r="166" spans="2:17" x14ac:dyDescent="0.25">
      <c r="B166" s="14" t="s">
        <v>143</v>
      </c>
      <c r="C166" s="13">
        <f>SUMPRODUCT(SUBTOTAL(3,OFFSET($G$6:$G$147,ROW($G$6:$G$147)-MIN(ROW($G$6:$G$147)),,1)),--($G$6:$G$147=B166))</f>
      </c>
      <c r="D166" s="15">
        <f>C166/$C$171</f>
      </c>
      <c r="E166" s="13">
        <f>SUMPRODUCT(SUBTOTAL(3,OFFSET($G$6:$G$147,ROW($G$6:$G$147)-MIN(ROW($G$6:$G$147)),,1)),--($G$6:$G$147=B166),($F$6:$F$147))</f>
      </c>
      <c r="F166" s="13">
        <f>=IF(H166&gt;0,ROUND(SUM(((G166)/((H166*1)))*100),2)-100,)</f>
      </c>
      <c r="G166" s="13">
        <f>SUMPRODUCT(SUBTOTAL(3,OFFSET($G$6:$G$147,ROW($G$6:$G$147)-MIN(ROW($G$6:$G$147)),,1)),--($G$6:$G$147=B166),($N$6:$N$147))</f>
      </c>
      <c r="H166" s="13">
        <f>SUMPRODUCT(SUBTOTAL(3,OFFSET(G$6:$G147,ROW($G$6:$G$147)-MIN(ROW($G$6:$G$147)),,1)),--($G$6:$G$147=B166),($K$6:$K$147))</f>
      </c>
      <c r="K166" s="14" t="s">
        <v>112</v>
      </c>
      <c r="L166" s="13">
        <f>SUMPRODUCT(SUBTOTAL(3,OFFSET($H$6:$H$147,ROW($H$6:$H$147)-MIN(ROW($H$6:$H$147)),,1)),--($H$6:$H$147=K166))</f>
      </c>
      <c r="M166" s="15">
        <f>L166/$L$171</f>
      </c>
      <c r="N166" s="13">
        <f>SUMPRODUCT(SUBTOTAL(3,OFFSET($H$6:$H$147,ROW($H$6:$H$147)-MIN(ROW($H$6:$H$147)),,1)),--($H$6:$H$147=K166),($F$6:$F$147))</f>
      </c>
      <c r="O166" s="13">
        <f>=IF(Q166&gt;0,ROUND(SUM(((P166)/((Q166*1)))*100),2)-100,)</f>
      </c>
      <c r="P166" s="13">
        <f>SUMPRODUCT(SUBTOTAL(3,OFFSET($H$6:$H$147,ROW($H$6:$H$147)-MIN(ROW($H$6:$H$147)),,1)),--($H$6:$H$147=K166),($N$6:$N$147))</f>
      </c>
      <c r="Q166" s="13">
        <f>SUMPRODUCT(SUBTOTAL(3,OFFSET(H$6:$H147,ROW($H$6:$H$147)-MIN(ROW($H$6:$H$147)),,1)),--($H$6:$H$147=K166),($K$6:$K$147))</f>
      </c>
    </row>
    <row r="167" spans="2:17" x14ac:dyDescent="0.25">
      <c r="B167" s="14" t="s">
        <v>175</v>
      </c>
      <c r="C167" s="13">
        <f>SUMPRODUCT(SUBTOTAL(3,OFFSET($G$6:$G$147,ROW($G$6:$G$147)-MIN(ROW($G$6:$G$147)),,1)),--($G$6:$G$147=B167))</f>
      </c>
      <c r="D167" s="15">
        <f>C167/$C$171</f>
      </c>
      <c r="E167" s="13">
        <f>SUMPRODUCT(SUBTOTAL(3,OFFSET($G$6:$G$147,ROW($G$6:$G$147)-MIN(ROW($G$6:$G$147)),,1)),--($G$6:$G$147=B167),($F$6:$F$147))</f>
      </c>
      <c r="F167" s="13">
        <f>=IF(H167&gt;0,ROUND(SUM(((G167)/((H167*1)))*100),2)-100,)</f>
      </c>
      <c r="G167" s="13">
        <f>SUMPRODUCT(SUBTOTAL(3,OFFSET($G$6:$G$147,ROW($G$6:$G$147)-MIN(ROW($G$6:$G$147)),,1)),--($G$6:$G$147=B167),($N$6:$N$147))</f>
      </c>
      <c r="H167" s="13">
        <f>SUMPRODUCT(SUBTOTAL(3,OFFSET(G$6:$G147,ROW($G$6:$G$147)-MIN(ROW($G$6:$G$147)),,1)),--($G$6:$G$147=B167),($K$6:$K$147))</f>
      </c>
      <c r="K167" s="14" t="s">
        <v>131</v>
      </c>
      <c r="L167" s="13">
        <f>SUMPRODUCT(SUBTOTAL(3,OFFSET($H$6:$H$147,ROW($H$6:$H$147)-MIN(ROW($H$6:$H$147)),,1)),--($H$6:$H$147=K167))</f>
      </c>
      <c r="M167" s="15">
        <f>L167/$L$171</f>
      </c>
      <c r="N167" s="13">
        <f>SUMPRODUCT(SUBTOTAL(3,OFFSET($H$6:$H$147,ROW($H$6:$H$147)-MIN(ROW($H$6:$H$147)),,1)),--($H$6:$H$147=K167),($F$6:$F$147))</f>
      </c>
      <c r="O167" s="13">
        <f>=IF(Q167&gt;0,ROUND(SUM(((P167)/((Q167*1)))*100),2)-100,)</f>
      </c>
      <c r="P167" s="13">
        <f>SUMPRODUCT(SUBTOTAL(3,OFFSET($H$6:$H$147,ROW($H$6:$H$147)-MIN(ROW($H$6:$H$147)),,1)),--($H$6:$H$147=K167),($N$6:$N$147))</f>
      </c>
      <c r="Q167" s="13">
        <f>SUMPRODUCT(SUBTOTAL(3,OFFSET(H$6:$H147,ROW($H$6:$H$147)-MIN(ROW($H$6:$H$147)),,1)),--($H$6:$H$147=K167),($K$6:$K$147))</f>
      </c>
    </row>
    <row r="168" spans="2:11" x14ac:dyDescent="0.25">
      <c r="B168" s="14" t="s">
        <v>194</v>
      </c>
      <c r="C168" s="13">
        <f>SUMPRODUCT(SUBTOTAL(3,OFFSET($G$6:$G$147,ROW($G$6:$G$147)-MIN(ROW($G$6:$G$147)),,1)),--($G$6:$G$147=B168))</f>
      </c>
      <c r="D168" s="15">
        <f>C168/$C$171</f>
      </c>
      <c r="E168" s="13">
        <f>SUMPRODUCT(SUBTOTAL(3,OFFSET($G$6:$G$147,ROW($G$6:$G$147)-MIN(ROW($G$6:$G$147)),,1)),--($G$6:$G$147=B168),($F$6:$F$147))</f>
      </c>
      <c r="F168" s="13">
        <f>=IF(H168&gt;0,ROUND(SUM(((G168)/((H168*1)))*100),2)-100,)</f>
      </c>
      <c r="G168" s="13">
        <f>SUMPRODUCT(SUBTOTAL(3,OFFSET($G$6:$G$147,ROW($G$6:$G$147)-MIN(ROW($G$6:$G$147)),,1)),--($G$6:$G$147=B168),($N$6:$N$147))</f>
      </c>
      <c r="H168" s="13">
        <f>SUMPRODUCT(SUBTOTAL(3,OFFSET(G$6:$G147,ROW($G$6:$G$147)-MIN(ROW($G$6:$G$147)),,1)),--($G$6:$G$147=B168),($K$6:$K$147))</f>
      </c>
      <c r="K168" s="14"/>
    </row>
    <row r="169" spans="2:11" x14ac:dyDescent="0.25">
      <c r="B169" s="14" t="s">
        <v>199</v>
      </c>
      <c r="C169" s="13">
        <f>SUMPRODUCT(SUBTOTAL(3,OFFSET($G$6:$G$147,ROW($G$6:$G$147)-MIN(ROW($G$6:$G$147)),,1)),--($G$6:$G$147=B169))</f>
      </c>
      <c r="D169" s="15">
        <f>C169/$C$171</f>
      </c>
      <c r="E169" s="13">
        <f>SUMPRODUCT(SUBTOTAL(3,OFFSET($G$6:$G$147,ROW($G$6:$G$147)-MIN(ROW($G$6:$G$147)),,1)),--($G$6:$G$147=B169),($F$6:$F$147))</f>
      </c>
      <c r="F169" s="13">
        <f>=IF(H169&gt;0,ROUND(SUM(((G169)/((H169*1)))*100),2)-100,)</f>
      </c>
      <c r="G169" s="13">
        <f>SUMPRODUCT(SUBTOTAL(3,OFFSET($G$6:$G$147,ROW($G$6:$G$147)-MIN(ROW($G$6:$G$147)),,1)),--($G$6:$G$147=B169),($N$6:$N$147))</f>
      </c>
      <c r="H169" s="13">
        <f>SUMPRODUCT(SUBTOTAL(3,OFFSET(G$6:$G147,ROW($G$6:$G$147)-MIN(ROW($G$6:$G$147)),,1)),--($G$6:$G$147=B169),($K$6:$K$147))</f>
      </c>
      <c r="K169" s="14"/>
    </row>
    <row r="170" spans="2:17" x14ac:dyDescent="0.25">
      <c r="B170" s="14"/>
      <c r="C170" s="13"/>
      <c r="D170" s="13"/>
      <c r="E170" s="13"/>
      <c r="F170" s="13"/>
      <c r="G170" s="13"/>
      <c r="H170" s="13"/>
      <c r="K170" s="14"/>
      <c r="L170" s="13"/>
      <c r="M170" s="13"/>
      <c r="N170" s="13"/>
      <c r="O170" s="13"/>
      <c r="P170" s="13"/>
      <c r="Q170" s="13"/>
    </row>
    <row r="171" spans="2:17" x14ac:dyDescent="0.25">
      <c r="B171" s="14" t="s">
        <v>552</v>
      </c>
      <c r="C171" s="13">
        <f>SUM(C164:C170)</f>
      </c>
      <c r="D171" s="15">
        <f>SUM(D164:D170)</f>
      </c>
      <c r="E171" s="13">
        <f>SUM(E164:E170)</f>
      </c>
      <c r="F171" s="13">
        <f>AVERAGE(F164:F170)</f>
      </c>
      <c r="G171" s="13">
        <f>SUM(G164:G170)</f>
      </c>
      <c r="H171" s="13">
        <f>SUM(H164:H170)</f>
      </c>
      <c r="K171" s="14" t="s">
        <v>552</v>
      </c>
      <c r="L171" s="13">
        <f>SUM(L164:L170)</f>
      </c>
      <c r="M171" s="15">
        <f>SUM(M164:M170)</f>
      </c>
      <c r="N171" s="13">
        <f>SUM(N164:N170)</f>
      </c>
      <c r="O171" s="13">
        <f>AVERAGE(O164:O170)</f>
      </c>
      <c r="P171" s="13">
        <f>SUM(P164:P170)</f>
      </c>
      <c r="Q171" s="13">
        <f>SUM(Q164:Q170)</f>
      </c>
    </row>
  </sheetData>
  <autoFilter ref="A5:AY147"/>
  <mergeCells count="7">
    <mergeCell ref="A1:B3"/>
    <mergeCell ref="G1:I3"/>
    <mergeCell ref="B149:Q149"/>
    <mergeCell ref="B150:H150"/>
    <mergeCell ref="K150:Q150"/>
    <mergeCell ref="B163:H163"/>
    <mergeCell ref="K163:Q163"/>
  </mergeCells>
  <hyperlinks>
    <hyperlink ref="B6" r:id="rId1"/>
    <hyperlink ref="AW6" r:id="rId2"/>
    <hyperlink ref="AX6" r:id="rId3"/>
    <hyperlink ref="B7" r:id="rId4"/>
    <hyperlink ref="AW7" r:id="rId5"/>
    <hyperlink ref="AX7" r:id="rId6"/>
    <hyperlink ref="B8" r:id="rId7"/>
    <hyperlink ref="AW8" r:id="rId8"/>
    <hyperlink ref="AX8" r:id="rId9"/>
    <hyperlink ref="B9" r:id="rId10"/>
    <hyperlink ref="AW9" r:id="rId11"/>
    <hyperlink ref="AX9" r:id="rId12"/>
    <hyperlink ref="B10" r:id="rId13"/>
    <hyperlink ref="AW10" r:id="rId14"/>
    <hyperlink ref="AX10" r:id="rId15"/>
    <hyperlink ref="B11" r:id="rId16"/>
    <hyperlink ref="AW11" r:id="rId17"/>
    <hyperlink ref="AX11" r:id="rId18"/>
    <hyperlink ref="B12" r:id="rId19"/>
    <hyperlink ref="AW12" r:id="rId20"/>
    <hyperlink ref="AX12" r:id="rId21"/>
    <hyperlink ref="B13" r:id="rId22"/>
    <hyperlink ref="AW13" r:id="rId23"/>
    <hyperlink ref="AX13" r:id="rId24"/>
    <hyperlink ref="B14" r:id="rId25"/>
    <hyperlink ref="AW14" r:id="rId26"/>
    <hyperlink ref="AX14" r:id="rId27"/>
    <hyperlink ref="B15" r:id="rId28"/>
    <hyperlink ref="AW15" r:id="rId29"/>
    <hyperlink ref="AX15" r:id="rId30"/>
    <hyperlink ref="B16" r:id="rId31"/>
    <hyperlink ref="AW16" r:id="rId32"/>
    <hyperlink ref="AX16" r:id="rId33"/>
    <hyperlink ref="B17" r:id="rId34"/>
    <hyperlink ref="AW17" r:id="rId35"/>
    <hyperlink ref="AX17" r:id="rId36"/>
    <hyperlink ref="B18" r:id="rId37"/>
    <hyperlink ref="AW18" r:id="rId38"/>
    <hyperlink ref="AX18" r:id="rId39"/>
    <hyperlink ref="B19" r:id="rId40"/>
    <hyperlink ref="AW19" r:id="rId41"/>
    <hyperlink ref="AX19" r:id="rId42"/>
    <hyperlink ref="B20" r:id="rId43"/>
    <hyperlink ref="AW20" r:id="rId44"/>
    <hyperlink ref="AX20" r:id="rId45"/>
    <hyperlink ref="B21" r:id="rId46"/>
    <hyperlink ref="AW21" r:id="rId47"/>
    <hyperlink ref="AX21" r:id="rId48"/>
    <hyperlink ref="B22" r:id="rId49"/>
    <hyperlink ref="AW22" r:id="rId50"/>
    <hyperlink ref="AX22" r:id="rId51"/>
    <hyperlink ref="B23" r:id="rId52"/>
    <hyperlink ref="AW23" r:id="rId53"/>
    <hyperlink ref="AX23" r:id="rId54"/>
    <hyperlink ref="B24" r:id="rId55"/>
    <hyperlink ref="AW24" r:id="rId56"/>
    <hyperlink ref="AX24" r:id="rId57"/>
    <hyperlink ref="B25" r:id="rId58"/>
    <hyperlink ref="AW25" r:id="rId59"/>
    <hyperlink ref="AX25" r:id="rId60"/>
    <hyperlink ref="B26" r:id="rId61"/>
    <hyperlink ref="AW26" r:id="rId62"/>
    <hyperlink ref="AX26" r:id="rId63"/>
    <hyperlink ref="B27" r:id="rId64"/>
    <hyperlink ref="AW27" r:id="rId65"/>
    <hyperlink ref="AX27" r:id="rId66"/>
    <hyperlink ref="B28" r:id="rId67"/>
    <hyperlink ref="AW28" r:id="rId68"/>
    <hyperlink ref="AX28" r:id="rId69"/>
    <hyperlink ref="B29" r:id="rId70"/>
    <hyperlink ref="AW29" r:id="rId71"/>
    <hyperlink ref="AX29" r:id="rId72"/>
    <hyperlink ref="B30" r:id="rId73"/>
    <hyperlink ref="AW30" r:id="rId74"/>
    <hyperlink ref="AX30" r:id="rId75"/>
    <hyperlink ref="B31" r:id="rId76"/>
    <hyperlink ref="AW31" r:id="rId77"/>
    <hyperlink ref="AX31" r:id="rId78"/>
    <hyperlink ref="B32" r:id="rId79"/>
    <hyperlink ref="AW32" r:id="rId80"/>
    <hyperlink ref="AX32" r:id="rId81"/>
    <hyperlink ref="B33" r:id="rId82"/>
    <hyperlink ref="AW33" r:id="rId83"/>
    <hyperlink ref="AX33" r:id="rId84"/>
    <hyperlink ref="B34" r:id="rId85"/>
    <hyperlink ref="AW34" r:id="rId86"/>
    <hyperlink ref="AX34" r:id="rId87"/>
    <hyperlink ref="B35" r:id="rId88"/>
    <hyperlink ref="AW35" r:id="rId89"/>
    <hyperlink ref="AX35" r:id="rId90"/>
    <hyperlink ref="B36" r:id="rId91"/>
    <hyperlink ref="AW36" r:id="rId92"/>
    <hyperlink ref="AX36" r:id="rId93"/>
    <hyperlink ref="B37" r:id="rId94"/>
    <hyperlink ref="AW37" r:id="rId95"/>
    <hyperlink ref="AX37" r:id="rId96"/>
    <hyperlink ref="B38" r:id="rId97"/>
    <hyperlink ref="AW38" r:id="rId98"/>
    <hyperlink ref="AX38" r:id="rId99"/>
    <hyperlink ref="B39" r:id="rId100"/>
    <hyperlink ref="AW39" r:id="rId101"/>
    <hyperlink ref="AX39" r:id="rId102"/>
    <hyperlink ref="B40" r:id="rId103"/>
    <hyperlink ref="AW40" r:id="rId104"/>
    <hyperlink ref="AX40" r:id="rId105"/>
    <hyperlink ref="B41" r:id="rId106"/>
    <hyperlink ref="AW41" r:id="rId107"/>
    <hyperlink ref="AX41" r:id="rId108"/>
    <hyperlink ref="B42" r:id="rId109"/>
    <hyperlink ref="AW42" r:id="rId110"/>
    <hyperlink ref="AX42" r:id="rId111"/>
    <hyperlink ref="B43" r:id="rId112"/>
    <hyperlink ref="AW43" r:id="rId113"/>
    <hyperlink ref="AX43" r:id="rId114"/>
    <hyperlink ref="B44" r:id="rId115"/>
    <hyperlink ref="AW44" r:id="rId116"/>
    <hyperlink ref="AX44" r:id="rId117"/>
    <hyperlink ref="B45" r:id="rId118"/>
    <hyperlink ref="AW45" r:id="rId119"/>
    <hyperlink ref="AX45" r:id="rId120"/>
    <hyperlink ref="B46" r:id="rId121"/>
    <hyperlink ref="AW46" r:id="rId122"/>
    <hyperlink ref="AX46" r:id="rId123"/>
    <hyperlink ref="B47" r:id="rId124"/>
    <hyperlink ref="AW47" r:id="rId125"/>
    <hyperlink ref="AX47" r:id="rId126"/>
    <hyperlink ref="B48" r:id="rId127"/>
    <hyperlink ref="AW48" r:id="rId128"/>
    <hyperlink ref="AX48" r:id="rId129"/>
    <hyperlink ref="B49" r:id="rId130"/>
    <hyperlink ref="AW49" r:id="rId131"/>
    <hyperlink ref="AX49" r:id="rId132"/>
    <hyperlink ref="B50" r:id="rId133"/>
    <hyperlink ref="AW50" r:id="rId134"/>
    <hyperlink ref="AX50" r:id="rId135"/>
    <hyperlink ref="B51" r:id="rId136"/>
    <hyperlink ref="AW51" r:id="rId137"/>
    <hyperlink ref="AX51" r:id="rId138"/>
    <hyperlink ref="B52" r:id="rId139"/>
    <hyperlink ref="AW52" r:id="rId140"/>
    <hyperlink ref="AX52" r:id="rId141"/>
    <hyperlink ref="B53" r:id="rId142"/>
    <hyperlink ref="AW53" r:id="rId143"/>
    <hyperlink ref="AX53" r:id="rId144"/>
    <hyperlink ref="B54" r:id="rId145"/>
    <hyperlink ref="AW54" r:id="rId146"/>
    <hyperlink ref="AX54" r:id="rId147"/>
    <hyperlink ref="B55" r:id="rId148"/>
    <hyperlink ref="AW55" r:id="rId149"/>
    <hyperlink ref="AX55" r:id="rId150"/>
    <hyperlink ref="B56" r:id="rId151"/>
    <hyperlink ref="AW56" r:id="rId152"/>
    <hyperlink ref="AX56" r:id="rId153"/>
    <hyperlink ref="B57" r:id="rId154"/>
    <hyperlink ref="AW57" r:id="rId155"/>
    <hyperlink ref="AX57" r:id="rId156"/>
    <hyperlink ref="B58" r:id="rId157"/>
    <hyperlink ref="AW58" r:id="rId158"/>
    <hyperlink ref="AX58" r:id="rId159"/>
    <hyperlink ref="B59" r:id="rId160"/>
    <hyperlink ref="AW59" r:id="rId161"/>
    <hyperlink ref="AX59" r:id="rId162"/>
    <hyperlink ref="B60" r:id="rId163"/>
    <hyperlink ref="AW60" r:id="rId164"/>
    <hyperlink ref="AX60" r:id="rId165"/>
    <hyperlink ref="B61" r:id="rId166"/>
    <hyperlink ref="AW61" r:id="rId167"/>
    <hyperlink ref="AX61" r:id="rId168"/>
    <hyperlink ref="B62" r:id="rId169"/>
    <hyperlink ref="AW62" r:id="rId170"/>
    <hyperlink ref="AX62" r:id="rId171"/>
    <hyperlink ref="B63" r:id="rId172"/>
    <hyperlink ref="AW63" r:id="rId173"/>
    <hyperlink ref="AX63" r:id="rId174"/>
    <hyperlink ref="B64" r:id="rId175"/>
    <hyperlink ref="AW64" r:id="rId176"/>
    <hyperlink ref="AX64" r:id="rId177"/>
    <hyperlink ref="B65" r:id="rId178"/>
    <hyperlink ref="AW65" r:id="rId179"/>
    <hyperlink ref="AX65" r:id="rId180"/>
    <hyperlink ref="B66" r:id="rId181"/>
    <hyperlink ref="AW66" r:id="rId182"/>
    <hyperlink ref="AX66" r:id="rId183"/>
    <hyperlink ref="B67" r:id="rId184"/>
    <hyperlink ref="AW67" r:id="rId185"/>
    <hyperlink ref="AX67" r:id="rId186"/>
    <hyperlink ref="B68" r:id="rId187"/>
    <hyperlink ref="AW68" r:id="rId188"/>
    <hyperlink ref="AX68" r:id="rId189"/>
    <hyperlink ref="B69" r:id="rId190"/>
    <hyperlink ref="AW69" r:id="rId191"/>
    <hyperlink ref="AX69" r:id="rId192"/>
    <hyperlink ref="B70" r:id="rId193"/>
    <hyperlink ref="AW70" r:id="rId194"/>
    <hyperlink ref="AX70" r:id="rId195"/>
    <hyperlink ref="B71" r:id="rId196"/>
    <hyperlink ref="AW71" r:id="rId197"/>
    <hyperlink ref="AX71" r:id="rId198"/>
    <hyperlink ref="B72" r:id="rId199"/>
    <hyperlink ref="AW72" r:id="rId200"/>
    <hyperlink ref="AX72" r:id="rId201"/>
    <hyperlink ref="B73" r:id="rId202"/>
    <hyperlink ref="AW73" r:id="rId203"/>
    <hyperlink ref="AX73" r:id="rId204"/>
    <hyperlink ref="B74" r:id="rId205"/>
    <hyperlink ref="AW74" r:id="rId206"/>
    <hyperlink ref="AX74" r:id="rId207"/>
    <hyperlink ref="B75" r:id="rId208"/>
    <hyperlink ref="AW75" r:id="rId209"/>
    <hyperlink ref="AX75" r:id="rId210"/>
    <hyperlink ref="B76" r:id="rId211"/>
    <hyperlink ref="AW76" r:id="rId212"/>
    <hyperlink ref="AX76" r:id="rId213"/>
    <hyperlink ref="B77" r:id="rId214"/>
    <hyperlink ref="AW77" r:id="rId215"/>
    <hyperlink ref="AX77" r:id="rId216"/>
    <hyperlink ref="B78" r:id="rId217"/>
    <hyperlink ref="AW78" r:id="rId218"/>
    <hyperlink ref="AX78" r:id="rId219"/>
    <hyperlink ref="B79" r:id="rId220"/>
    <hyperlink ref="AW79" r:id="rId221"/>
    <hyperlink ref="AX79" r:id="rId222"/>
    <hyperlink ref="B80" r:id="rId223"/>
    <hyperlink ref="AW80" r:id="rId224"/>
    <hyperlink ref="AX80" r:id="rId225"/>
    <hyperlink ref="B81" r:id="rId226"/>
    <hyperlink ref="AW81" r:id="rId227"/>
    <hyperlink ref="AX81" r:id="rId228"/>
    <hyperlink ref="B82" r:id="rId229"/>
    <hyperlink ref="AW82" r:id="rId230"/>
    <hyperlink ref="AX82" r:id="rId231"/>
    <hyperlink ref="B83" r:id="rId232"/>
    <hyperlink ref="AW83" r:id="rId233"/>
    <hyperlink ref="AX83" r:id="rId234"/>
    <hyperlink ref="B84" r:id="rId235"/>
    <hyperlink ref="AW84" r:id="rId236"/>
    <hyperlink ref="AX84" r:id="rId237"/>
    <hyperlink ref="B85" r:id="rId238"/>
    <hyperlink ref="AW85" r:id="rId239"/>
    <hyperlink ref="AX85" r:id="rId240"/>
    <hyperlink ref="B86" r:id="rId241"/>
    <hyperlink ref="AW86" r:id="rId242"/>
    <hyperlink ref="AX86" r:id="rId243"/>
    <hyperlink ref="B87" r:id="rId244"/>
    <hyperlink ref="AW87" r:id="rId245"/>
    <hyperlink ref="AX87" r:id="rId246"/>
    <hyperlink ref="B88" r:id="rId247"/>
    <hyperlink ref="AW88" r:id="rId248"/>
    <hyperlink ref="AX88" r:id="rId249"/>
    <hyperlink ref="B89" r:id="rId250"/>
    <hyperlink ref="AW89" r:id="rId251"/>
    <hyperlink ref="AX89" r:id="rId252"/>
    <hyperlink ref="B90" r:id="rId253"/>
    <hyperlink ref="AW90" r:id="rId254"/>
    <hyperlink ref="AX90" r:id="rId255"/>
    <hyperlink ref="B91" r:id="rId256"/>
    <hyperlink ref="AW91" r:id="rId257"/>
    <hyperlink ref="AX91" r:id="rId258"/>
    <hyperlink ref="B92" r:id="rId259"/>
    <hyperlink ref="AW92" r:id="rId260"/>
    <hyperlink ref="AX92" r:id="rId261"/>
    <hyperlink ref="B93" r:id="rId262"/>
    <hyperlink ref="AW93" r:id="rId263"/>
    <hyperlink ref="AX93" r:id="rId264"/>
    <hyperlink ref="B94" r:id="rId265"/>
    <hyperlink ref="AW94" r:id="rId266"/>
    <hyperlink ref="AX94" r:id="rId267"/>
    <hyperlink ref="B95" r:id="rId268"/>
    <hyperlink ref="AW95" r:id="rId269"/>
    <hyperlink ref="AX95" r:id="rId270"/>
    <hyperlink ref="B96" r:id="rId271"/>
    <hyperlink ref="AW96" r:id="rId272"/>
    <hyperlink ref="AX96" r:id="rId273"/>
    <hyperlink ref="B97" r:id="rId274"/>
    <hyperlink ref="AW97" r:id="rId275"/>
    <hyperlink ref="AX97" r:id="rId276"/>
    <hyperlink ref="B98" r:id="rId277"/>
    <hyperlink ref="AW98" r:id="rId278"/>
    <hyperlink ref="AX98" r:id="rId279"/>
    <hyperlink ref="B99" r:id="rId280"/>
    <hyperlink ref="AW99" r:id="rId281"/>
    <hyperlink ref="AX99" r:id="rId282"/>
    <hyperlink ref="B100" r:id="rId283"/>
    <hyperlink ref="AW100" r:id="rId284"/>
    <hyperlink ref="AX100" r:id="rId285"/>
    <hyperlink ref="B101" r:id="rId286"/>
    <hyperlink ref="AW101" r:id="rId287"/>
    <hyperlink ref="AX101" r:id="rId288"/>
    <hyperlink ref="B102" r:id="rId289"/>
    <hyperlink ref="AW102" r:id="rId290"/>
    <hyperlink ref="AX102" r:id="rId291"/>
    <hyperlink ref="B103" r:id="rId292"/>
    <hyperlink ref="AW103" r:id="rId293"/>
    <hyperlink ref="AX103" r:id="rId294"/>
    <hyperlink ref="B104" r:id="rId295"/>
    <hyperlink ref="AW104" r:id="rId296"/>
    <hyperlink ref="AX104" r:id="rId297"/>
    <hyperlink ref="B105" r:id="rId298"/>
    <hyperlink ref="AW105" r:id="rId299"/>
    <hyperlink ref="AX105" r:id="rId300"/>
    <hyperlink ref="B106" r:id="rId301"/>
    <hyperlink ref="AW106" r:id="rId302"/>
    <hyperlink ref="AX106" r:id="rId303"/>
    <hyperlink ref="B107" r:id="rId304"/>
    <hyperlink ref="AW107" r:id="rId305"/>
    <hyperlink ref="AX107" r:id="rId306"/>
    <hyperlink ref="B108" r:id="rId307"/>
    <hyperlink ref="AW108" r:id="rId308"/>
    <hyperlink ref="AX108" r:id="rId309"/>
    <hyperlink ref="B109" r:id="rId310"/>
    <hyperlink ref="AW109" r:id="rId311"/>
    <hyperlink ref="AX109" r:id="rId312"/>
    <hyperlink ref="B110" r:id="rId313"/>
    <hyperlink ref="AW110" r:id="rId314"/>
    <hyperlink ref="AX110" r:id="rId315"/>
    <hyperlink ref="B111" r:id="rId316"/>
    <hyperlink ref="AW111" r:id="rId317"/>
    <hyperlink ref="AX111" r:id="rId318"/>
    <hyperlink ref="B112" r:id="rId319"/>
    <hyperlink ref="AW112" r:id="rId320"/>
    <hyperlink ref="AX112" r:id="rId321"/>
    <hyperlink ref="B113" r:id="rId322"/>
    <hyperlink ref="AW113" r:id="rId323"/>
    <hyperlink ref="AX113" r:id="rId324"/>
    <hyperlink ref="B114" r:id="rId325"/>
    <hyperlink ref="AW114" r:id="rId326"/>
    <hyperlink ref="AX114" r:id="rId327"/>
    <hyperlink ref="B115" r:id="rId328"/>
    <hyperlink ref="AW115" r:id="rId329"/>
    <hyperlink ref="AX115" r:id="rId330"/>
    <hyperlink ref="B116" r:id="rId331"/>
    <hyperlink ref="AW116" r:id="rId332"/>
    <hyperlink ref="AX116" r:id="rId333"/>
    <hyperlink ref="B117" r:id="rId334"/>
    <hyperlink ref="AW117" r:id="rId335"/>
    <hyperlink ref="AX117" r:id="rId336"/>
    <hyperlink ref="B118" r:id="rId337"/>
    <hyperlink ref="AW118" r:id="rId338"/>
    <hyperlink ref="AX118" r:id="rId339"/>
    <hyperlink ref="B119" r:id="rId340"/>
    <hyperlink ref="AW119" r:id="rId341"/>
    <hyperlink ref="AX119" r:id="rId342"/>
    <hyperlink ref="B120" r:id="rId343"/>
    <hyperlink ref="AW120" r:id="rId344"/>
    <hyperlink ref="AX120" r:id="rId345"/>
    <hyperlink ref="B121" r:id="rId346"/>
    <hyperlink ref="AW121" r:id="rId347"/>
    <hyperlink ref="AX121" r:id="rId348"/>
    <hyperlink ref="B122" r:id="rId349"/>
    <hyperlink ref="AW122" r:id="rId350"/>
    <hyperlink ref="AX122" r:id="rId351"/>
    <hyperlink ref="B123" r:id="rId352"/>
    <hyperlink ref="AW123" r:id="rId353"/>
    <hyperlink ref="AX123" r:id="rId354"/>
    <hyperlink ref="B124" r:id="rId355"/>
    <hyperlink ref="AW124" r:id="rId356"/>
    <hyperlink ref="AX124" r:id="rId357"/>
    <hyperlink ref="B125" r:id="rId358"/>
    <hyperlink ref="AW125" r:id="rId359"/>
    <hyperlink ref="AX125" r:id="rId360"/>
    <hyperlink ref="B126" r:id="rId361"/>
    <hyperlink ref="AW126" r:id="rId362"/>
    <hyperlink ref="AX126" r:id="rId363"/>
    <hyperlink ref="B127" r:id="rId364"/>
    <hyperlink ref="AW127" r:id="rId365"/>
    <hyperlink ref="AX127" r:id="rId366"/>
    <hyperlink ref="B128" r:id="rId367"/>
    <hyperlink ref="AW128" r:id="rId368"/>
    <hyperlink ref="AX128" r:id="rId369"/>
    <hyperlink ref="B129" r:id="rId370"/>
    <hyperlink ref="AW129" r:id="rId371"/>
    <hyperlink ref="AX129" r:id="rId372"/>
    <hyperlink ref="B130" r:id="rId373"/>
    <hyperlink ref="AW130" r:id="rId374"/>
    <hyperlink ref="AX130" r:id="rId375"/>
    <hyperlink ref="B131" r:id="rId376"/>
    <hyperlink ref="AW131" r:id="rId377"/>
    <hyperlink ref="AX131" r:id="rId378"/>
    <hyperlink ref="B132" r:id="rId379"/>
    <hyperlink ref="AW132" r:id="rId380"/>
    <hyperlink ref="AX132" r:id="rId381"/>
    <hyperlink ref="B133" r:id="rId382"/>
    <hyperlink ref="AW133" r:id="rId383"/>
    <hyperlink ref="AX133" r:id="rId384"/>
    <hyperlink ref="B134" r:id="rId385"/>
    <hyperlink ref="AW134" r:id="rId386"/>
    <hyperlink ref="AX134" r:id="rId387"/>
    <hyperlink ref="B135" r:id="rId388"/>
    <hyperlink ref="AW135" r:id="rId389"/>
    <hyperlink ref="AX135" r:id="rId390"/>
    <hyperlink ref="B136" r:id="rId391"/>
    <hyperlink ref="AW136" r:id="rId392"/>
    <hyperlink ref="AX136" r:id="rId393"/>
    <hyperlink ref="B137" r:id="rId394"/>
    <hyperlink ref="AW137" r:id="rId395"/>
    <hyperlink ref="AX137" r:id="rId396"/>
    <hyperlink ref="B138" r:id="rId397"/>
    <hyperlink ref="AW138" r:id="rId398"/>
    <hyperlink ref="AX138" r:id="rId399"/>
    <hyperlink ref="B139" r:id="rId400"/>
    <hyperlink ref="AW139" r:id="rId401"/>
    <hyperlink ref="AX139" r:id="rId402"/>
    <hyperlink ref="B140" r:id="rId403"/>
    <hyperlink ref="AW140" r:id="rId404"/>
    <hyperlink ref="AX140" r:id="rId405"/>
    <hyperlink ref="B141" r:id="rId406"/>
    <hyperlink ref="AW141" r:id="rId407"/>
    <hyperlink ref="AX141" r:id="rId408"/>
    <hyperlink ref="B142" r:id="rId409"/>
    <hyperlink ref="AW142" r:id="rId410"/>
    <hyperlink ref="AX142" r:id="rId411"/>
    <hyperlink ref="B143" r:id="rId412"/>
    <hyperlink ref="AW143" r:id="rId413"/>
    <hyperlink ref="AX143" r:id="rId414"/>
    <hyperlink ref="B144" r:id="rId415"/>
    <hyperlink ref="AW144" r:id="rId416"/>
    <hyperlink ref="AX144" r:id="rId417"/>
    <hyperlink ref="B145" r:id="rId418"/>
    <hyperlink ref="AW145" r:id="rId419"/>
    <hyperlink ref="AX145" r:id="rId420"/>
    <hyperlink ref="B146" r:id="rId421"/>
    <hyperlink ref="AW146" r:id="rId422"/>
    <hyperlink ref="AX146" r:id="rId423"/>
  </hyperlinks>
  <pageMargins left="0.7" right="0.7" top="0.75" bottom="0.75" header="0.3" footer="0.3"/>
  <pageSetup orientation="portrait" horizontalDpi="4294967295" verticalDpi="4294967295" scale="100" fitToWidth="1" fitToHeight="1"/>
  <drawing r:id="rId4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Diamonds 22-06-2023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2023-06-22T14:39:39Z</dcterms:created>
  <dcterms:modified xsi:type="dcterms:W3CDTF">2023-06-22T14:39:39Z</dcterms:modified>
</cp:coreProperties>
</file>