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  <definedNames>
    <definedName hidden="1" localSheetId="0" name="_xlnm._FilterDatabase">'Sheet 1'!$A$5:$AX$65</definedName>
  </definedNames>
</workbook>
</file>

<file path=xl/sharedStrings.xml><?xml version="1.0" encoding="utf-8"?>
<sst xmlns="http://schemas.openxmlformats.org/spreadsheetml/2006/main" count="331" uniqueCount="331">
  <si>
    <t>Sr No</t>
  </si>
  <si>
    <t>Id</t>
  </si>
  <si>
    <t>Status</t>
  </si>
  <si>
    <t>Shape</t>
  </si>
  <si>
    <t>Weight</t>
  </si>
  <si>
    <t>Color</t>
  </si>
  <si>
    <t>Shade</t>
  </si>
  <si>
    <t>Clarity</t>
  </si>
  <si>
    <t>Cut</t>
  </si>
  <si>
    <t>Pol</t>
  </si>
  <si>
    <t>Sym</t>
  </si>
  <si>
    <t>Fluor</t>
  </si>
  <si>
    <t>Rating</t>
  </si>
  <si>
    <t>PR/CT</t>
  </si>
  <si>
    <t>Dis %</t>
  </si>
  <si>
    <t>Amount</t>
  </si>
  <si>
    <t>BaseRate</t>
  </si>
  <si>
    <t>Lab</t>
  </si>
  <si>
    <t>DNA Link</t>
  </si>
  <si>
    <t>View DNA</t>
  </si>
  <si>
    <t>Meas MM</t>
  </si>
  <si>
    <t>Height</t>
  </si>
  <si>
    <t>Dep%</t>
  </si>
  <si>
    <t>Tab%</t>
  </si>
  <si>
    <t>L/W</t>
  </si>
  <si>
    <t>Girdle</t>
  </si>
  <si>
    <t>Black</t>
  </si>
  <si>
    <t>White</t>
  </si>
  <si>
    <t>Natts</t>
  </si>
  <si>
    <t>Eye Clean</t>
  </si>
  <si>
    <t>Table Incl</t>
  </si>
  <si>
    <t>Table Open</t>
  </si>
  <si>
    <t>Pav Open</t>
  </si>
  <si>
    <t>Cr Open</t>
  </si>
  <si>
    <t>Ind Natural</t>
  </si>
  <si>
    <t>Cr Ex Facet</t>
  </si>
  <si>
    <t>PAV_EX_FACET</t>
  </si>
  <si>
    <t>Milky</t>
  </si>
  <si>
    <t>Key to Sym</t>
  </si>
  <si>
    <t>TYPE IIA</t>
  </si>
  <si>
    <t>Cr &gt;</t>
  </si>
  <si>
    <t>Cr Hgt%</t>
  </si>
  <si>
    <t>Pav &gt;</t>
  </si>
  <si>
    <t>Pav Hgt%</t>
  </si>
  <si>
    <t>H &amp; A</t>
  </si>
  <si>
    <t>Culet</t>
  </si>
  <si>
    <t>CM</t>
  </si>
  <si>
    <t>Lab Comment</t>
  </si>
  <si>
    <t>Addl Comments</t>
  </si>
  <si>
    <t>Luster</t>
  </si>
  <si>
    <t>LOC</t>
  </si>
  <si>
    <t>5450901</t>
  </si>
  <si>
    <t>Hold</t>
  </si>
  <si>
    <t>Oval</t>
  </si>
  <si>
    <t>E</t>
  </si>
  <si>
    <t> </t>
  </si>
  <si>
    <t>VS1</t>
  </si>
  <si>
    <t/>
  </si>
  <si>
    <t>EX</t>
  </si>
  <si>
    <t>Fnt</t>
  </si>
  <si>
    <t>K2</t>
  </si>
  <si>
    <t>GIA</t>
  </si>
  <si>
    <t>DNA</t>
  </si>
  <si>
    <t>14.49*9.56</t>
  </si>
  <si>
    <t>STK to THK</t>
  </si>
  <si>
    <t>VLBTS+</t>
  </si>
  <si>
    <t>VLFS</t>
  </si>
  <si>
    <t>N1+</t>
  </si>
  <si>
    <t>-</t>
  </si>
  <si>
    <t>T1</t>
  </si>
  <si>
    <t>None</t>
  </si>
  <si>
    <t>Crystal, Needle</t>
  </si>
  <si>
    <t>Pinpoints are not shown.</t>
  </si>
  <si>
    <t>INDIA</t>
  </si>
  <si>
    <t>5447414</t>
  </si>
  <si>
    <t>G</t>
  </si>
  <si>
    <t>K3</t>
  </si>
  <si>
    <t>13.22*9.39</t>
  </si>
  <si>
    <t>MED to VTK</t>
  </si>
  <si>
    <t>VLBC+</t>
  </si>
  <si>
    <t>VLFC</t>
  </si>
  <si>
    <t>Cloud, Feather, Needle, Pinpoint</t>
  </si>
  <si>
    <t>Additional pinpoints are not shown.</t>
  </si>
  <si>
    <t>5450914</t>
  </si>
  <si>
    <t>VS2+</t>
  </si>
  <si>
    <t>12.31*8.57</t>
  </si>
  <si>
    <t>THK</t>
  </si>
  <si>
    <t>EC</t>
  </si>
  <si>
    <t>Feather, Needle, Cloud, Pinpoint</t>
  </si>
  <si>
    <t>Additional clouds are not shown. Additional pinpoints are not shown.</t>
  </si>
  <si>
    <t>5451311</t>
  </si>
  <si>
    <t>F</t>
  </si>
  <si>
    <t>VVS1</t>
  </si>
  <si>
    <t>K1</t>
  </si>
  <si>
    <t>12.02*8.40</t>
  </si>
  <si>
    <t>N0</t>
  </si>
  <si>
    <t>T0</t>
  </si>
  <si>
    <t>Pinpoint</t>
  </si>
  <si>
    <t>5409942</t>
  </si>
  <si>
    <t>D</t>
  </si>
  <si>
    <t>11.42*8.20</t>
  </si>
  <si>
    <t>MED to THK</t>
  </si>
  <si>
    <t>VLBC</t>
  </si>
  <si>
    <t>N1</t>
  </si>
  <si>
    <t>Crystal, Feather, Needle, Pinpoint</t>
  </si>
  <si>
    <t>HK</t>
  </si>
  <si>
    <t>5450910</t>
  </si>
  <si>
    <t>VS2</t>
  </si>
  <si>
    <t>K4</t>
  </si>
  <si>
    <t>11.73*8.35</t>
  </si>
  <si>
    <t>LBC</t>
  </si>
  <si>
    <t>LFC</t>
  </si>
  <si>
    <t>N2</t>
  </si>
  <si>
    <t>Crystal, Feather, Needle</t>
  </si>
  <si>
    <t>Clouds are not shown. Pinpoints are not shown.</t>
  </si>
  <si>
    <t>5443570</t>
  </si>
  <si>
    <t>11.34*8.21</t>
  </si>
  <si>
    <t>MED to STK</t>
  </si>
  <si>
    <t>VLBS</t>
  </si>
  <si>
    <t>Cloud, Crystal, Needle</t>
  </si>
  <si>
    <t>Additional clouds, pinpoints, internal graining and surface graining are not shown.</t>
  </si>
  <si>
    <t>5425305</t>
  </si>
  <si>
    <t>H</t>
  </si>
  <si>
    <t>11.20*8.09</t>
  </si>
  <si>
    <t>STK to VTK</t>
  </si>
  <si>
    <t>VLFCS</t>
  </si>
  <si>
    <t>Crystal</t>
  </si>
  <si>
    <t>5368780</t>
  </si>
  <si>
    <t>I</t>
  </si>
  <si>
    <t>11.92*8.17</t>
  </si>
  <si>
    <t>Crystal, Feather, Pinpoint</t>
  </si>
  <si>
    <t>TOP TINGE</t>
  </si>
  <si>
    <t>5467227</t>
  </si>
  <si>
    <t>Bid</t>
  </si>
  <si>
    <t>SI2</t>
  </si>
  <si>
    <t>K5</t>
  </si>
  <si>
    <t>12.46*8.07</t>
  </si>
  <si>
    <t>LBCS</t>
  </si>
  <si>
    <t>LFCS</t>
  </si>
  <si>
    <t>CO1</t>
  </si>
  <si>
    <t>TB2</t>
  </si>
  <si>
    <t>Feather, Crystal, Etch Channel, Cavity, Needle, Pinpoint</t>
  </si>
  <si>
    <t>5457599</t>
  </si>
  <si>
    <t>12.65*8.24</t>
  </si>
  <si>
    <t>T2</t>
  </si>
  <si>
    <t>Crystal, Feather, Cloud, Needle</t>
  </si>
  <si>
    <t>Additional clouds, pinpoints and surface graining are not shown.</t>
  </si>
  <si>
    <t>5432510</t>
  </si>
  <si>
    <t>10.84*7.79</t>
  </si>
  <si>
    <t>CR2</t>
  </si>
  <si>
    <t>Crystal, Cloud, Feather, Needle</t>
  </si>
  <si>
    <t>5431949</t>
  </si>
  <si>
    <t>SI2+</t>
  </si>
  <si>
    <t>Med</t>
  </si>
  <si>
    <t>11.66*7.65</t>
  </si>
  <si>
    <t>LFS</t>
  </si>
  <si>
    <t>Feather, Pinpoint</t>
  </si>
  <si>
    <t>5449950</t>
  </si>
  <si>
    <t>11.41*7.44</t>
  </si>
  <si>
    <t>Additional clouds are not shown. Pinpoints are not shown.</t>
  </si>
  <si>
    <t>5451341</t>
  </si>
  <si>
    <t>VVS2</t>
  </si>
  <si>
    <t>10.39*7.25</t>
  </si>
  <si>
    <t>5462736</t>
  </si>
  <si>
    <t>VG</t>
  </si>
  <si>
    <t>9.85*6.89</t>
  </si>
  <si>
    <t>CEF3</t>
  </si>
  <si>
    <t>Cloud, Pinpoint, Extra Facet</t>
  </si>
  <si>
    <t>5432289</t>
  </si>
  <si>
    <t>10.19*7.21</t>
  </si>
  <si>
    <t>VLBCS</t>
  </si>
  <si>
    <t>PO1</t>
  </si>
  <si>
    <t>CR3</t>
  </si>
  <si>
    <t>Indented Natural, Cloud, Needle, Feather</t>
  </si>
  <si>
    <t>5431904</t>
  </si>
  <si>
    <t>10.69*6.90</t>
  </si>
  <si>
    <t>PV2</t>
  </si>
  <si>
    <t>Crystal, Feather, Cloud, Cavity</t>
  </si>
  <si>
    <t>5425210</t>
  </si>
  <si>
    <t>10.25*7.07</t>
  </si>
  <si>
    <t>Twinning Wisp, Feather, Crystal, Cloud</t>
  </si>
  <si>
    <t>Additional twinning wisps, pinpoints and surface graining are not shown.</t>
  </si>
  <si>
    <t>5436261</t>
  </si>
  <si>
    <t>10.39*7.23</t>
  </si>
  <si>
    <t>Twinning Wisp, Crystal, Knot, Feather, Needle, Indented Natural, Natural</t>
  </si>
  <si>
    <t>Additional twinning wisps, clouds, pinpoints and surface graining are not shown.</t>
  </si>
  <si>
    <t>5461872</t>
  </si>
  <si>
    <t>9.39*6.81</t>
  </si>
  <si>
    <t>Cloud, Feather</t>
  </si>
  <si>
    <t>5451525</t>
  </si>
  <si>
    <t>G+</t>
  </si>
  <si>
    <t>9.66*6.84</t>
  </si>
  <si>
    <t>5461886</t>
  </si>
  <si>
    <t>F+</t>
  </si>
  <si>
    <t>9.77*6.86</t>
  </si>
  <si>
    <t>Crystal, Cloud, Needle</t>
  </si>
  <si>
    <t>5436506</t>
  </si>
  <si>
    <t>10.03*7.10</t>
  </si>
  <si>
    <t>5461842</t>
  </si>
  <si>
    <t>9.54*6.90</t>
  </si>
  <si>
    <t>Feather, Cloud</t>
  </si>
  <si>
    <t>5461299</t>
  </si>
  <si>
    <t>SI1</t>
  </si>
  <si>
    <t>9.42*6.82</t>
  </si>
  <si>
    <t>BIC</t>
  </si>
  <si>
    <t>N3</t>
  </si>
  <si>
    <t>BN</t>
  </si>
  <si>
    <t>Pinpoints are not shown. Clouds are not shown.</t>
  </si>
  <si>
    <t>5418704</t>
  </si>
  <si>
    <t>9.43*6.73</t>
  </si>
  <si>
    <t>THN to VTK</t>
  </si>
  <si>
    <t>Crystal, Feather, Cavity, Cloud, Pinpoint</t>
  </si>
  <si>
    <t>CM Eligible</t>
  </si>
  <si>
    <t>5335626</t>
  </si>
  <si>
    <t>10.05*6.76</t>
  </si>
  <si>
    <t>Crystal, Cavity, Needle, Pinpoint</t>
  </si>
  <si>
    <t>5426783</t>
  </si>
  <si>
    <t>9.67*7.00</t>
  </si>
  <si>
    <t>Cloud, Needle</t>
  </si>
  <si>
    <t>5432001</t>
  </si>
  <si>
    <t>9.42*6.83</t>
  </si>
  <si>
    <t>THN to THK</t>
  </si>
  <si>
    <t>GR2</t>
  </si>
  <si>
    <t>Feather, Indented Natural, Cloud</t>
  </si>
  <si>
    <t>5426379</t>
  </si>
  <si>
    <t>10.05*6.55</t>
  </si>
  <si>
    <t>5432253</t>
  </si>
  <si>
    <t>9.82*6.49</t>
  </si>
  <si>
    <t>5462133</t>
  </si>
  <si>
    <t>9.54*6.24</t>
  </si>
  <si>
    <t>Pinpoints are not shown. Internal graining is not shown.</t>
  </si>
  <si>
    <t>5451541</t>
  </si>
  <si>
    <t>9.25*6.60</t>
  </si>
  <si>
    <t>CR1</t>
  </si>
  <si>
    <t>5450731</t>
  </si>
  <si>
    <t>9.00*6.49</t>
  </si>
  <si>
    <t>PV3</t>
  </si>
  <si>
    <t>Feather, Needle, Pinpoint, Natural</t>
  </si>
  <si>
    <t>5418630</t>
  </si>
  <si>
    <t>9.81*6.40</t>
  </si>
  <si>
    <t>VLFTS</t>
  </si>
  <si>
    <t>5451591</t>
  </si>
  <si>
    <t>8.90*6.44</t>
  </si>
  <si>
    <t>Cloud, Crystal, Feather, Needle</t>
  </si>
  <si>
    <t>5461777</t>
  </si>
  <si>
    <t>H+</t>
  </si>
  <si>
    <t>9.05*6.50</t>
  </si>
  <si>
    <t>Cloud, Feather, Needle</t>
  </si>
  <si>
    <t>5451539</t>
  </si>
  <si>
    <t>I+</t>
  </si>
  <si>
    <t>9.31*6.70</t>
  </si>
  <si>
    <t>Feather, Needle, Pinpoint, Cloud</t>
  </si>
  <si>
    <t>5436514</t>
  </si>
  <si>
    <t>VS1+</t>
  </si>
  <si>
    <t>9.87*6.48</t>
  </si>
  <si>
    <t>Cloud</t>
  </si>
  <si>
    <t>Additional clouds are not shown.</t>
  </si>
  <si>
    <t>5360286</t>
  </si>
  <si>
    <t>K5+</t>
  </si>
  <si>
    <t>9.35*6.14</t>
  </si>
  <si>
    <t>5426227</t>
  </si>
  <si>
    <t>9.46*6.82</t>
  </si>
  <si>
    <t>LBS</t>
  </si>
  <si>
    <t>Pinpoints are not shown. Surface graining is not shown.</t>
  </si>
  <si>
    <t>5450735</t>
  </si>
  <si>
    <t>E+</t>
  </si>
  <si>
    <t>9.03*6.53</t>
  </si>
  <si>
    <t>Feather, Cloud, Crystal, Needle</t>
  </si>
  <si>
    <t>5420483</t>
  </si>
  <si>
    <t>9.29*6.58</t>
  </si>
  <si>
    <t>Twinning Wisp, Feather</t>
  </si>
  <si>
    <t>Additional twinning wisps are not shown. Pinpoints are not shown.</t>
  </si>
  <si>
    <t>5462148</t>
  </si>
  <si>
    <t>9.57*6.38</t>
  </si>
  <si>
    <t>THK to VTK</t>
  </si>
  <si>
    <t>5420534</t>
  </si>
  <si>
    <t>9.01*6.41</t>
  </si>
  <si>
    <t>GR3</t>
  </si>
  <si>
    <t>Crystal, Feather, Cloud, Indented Natural, Needle</t>
  </si>
  <si>
    <t>5461895</t>
  </si>
  <si>
    <t>9.48*6.30</t>
  </si>
  <si>
    <t>THN to STK</t>
  </si>
  <si>
    <t>Cloud, Feather, Crystal, Needle</t>
  </si>
  <si>
    <t>5431388</t>
  </si>
  <si>
    <t>8.96*6.46</t>
  </si>
  <si>
    <t>GR1</t>
  </si>
  <si>
    <t>Feather, Cloud, Needle</t>
  </si>
  <si>
    <t>5437136</t>
  </si>
  <si>
    <t>9.89*6.39</t>
  </si>
  <si>
    <t>VLBTS</t>
  </si>
  <si>
    <t>5422139</t>
  </si>
  <si>
    <t>8.83*6.37</t>
  </si>
  <si>
    <t>Twinning Wisp, Crystal, Cavity, Needle, Indented Natural</t>
  </si>
  <si>
    <t>Pinpoints, clouds and surface graining are not shown.</t>
  </si>
  <si>
    <t>5462108</t>
  </si>
  <si>
    <t>SI1+</t>
  </si>
  <si>
    <t>9.24*6.65</t>
  </si>
  <si>
    <t>Twinning Wisp</t>
  </si>
  <si>
    <t>5461847</t>
  </si>
  <si>
    <t>9.08*6.58</t>
  </si>
  <si>
    <t>TO1</t>
  </si>
  <si>
    <t>5432013</t>
  </si>
  <si>
    <t>9.09*6.27</t>
  </si>
  <si>
    <t>Cloud, Crystal, Feather, Indented Natural, Needle</t>
  </si>
  <si>
    <t>Additional clouds are not shown. A pinpoint is not shown.</t>
  </si>
  <si>
    <t>5426888</t>
  </si>
  <si>
    <t>8.93*6.47</t>
  </si>
  <si>
    <t>Crystal, Feather, Needle, Cloud</t>
  </si>
  <si>
    <t>5436263</t>
  </si>
  <si>
    <t>9.05*6.56</t>
  </si>
  <si>
    <t>Twinning Wisp, Cloud, Crystal, Feather, Needle</t>
  </si>
  <si>
    <t>Additional twinning wisps, additional clouds, pinpoints and surface graining are not shown.</t>
  </si>
  <si>
    <t>5450792</t>
  </si>
  <si>
    <t>8.97*6.33</t>
  </si>
  <si>
    <t>CEF2</t>
  </si>
  <si>
    <t>Crystal, Feather, Cavity, Needle, Indented Natural</t>
  </si>
  <si>
    <t>5206641</t>
  </si>
  <si>
    <t>9.69*6.60</t>
  </si>
  <si>
    <t>Crystal, Twinning Wisp, Cloud, Feather, Needle</t>
  </si>
  <si>
    <t>5462117</t>
  </si>
  <si>
    <t>8.95*6.41</t>
  </si>
  <si>
    <t>Twinning Wisp, Feather, Crystal</t>
  </si>
  <si>
    <t>5420695</t>
  </si>
  <si>
    <t>9.41*6.79</t>
  </si>
  <si>
    <t>WN</t>
  </si>
  <si>
    <t>5356445</t>
  </si>
  <si>
    <t>9.54*6.34</t>
  </si>
  <si>
    <t>Pcs</t>
  </si>
  <si>
    <t>Carat</t>
  </si>
  <si>
    <t>Grand Total</t>
  </si>
  <si>
    <t>Sub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</si>
</sst>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2"/>
      <color rgb="FF000000"/>
      <name val="Calibri"/>
      <family val="1"/>
    </font>
    <font>
      <b/>
      <sz val="11"/>
      <color rgb="00000000"/>
      <name val="Avenir Next Regular"/>
      <family val="1"/>
    </font>
    <font>
      <sz val="11"/>
      <color rgb="00000000"/>
      <name val="Avenir Next Regular"/>
      <family val="1"/>
    </font>
    <font>
      <sz val="11"/>
      <color rgb="FF1100FF"/>
      <name val="Avenir Next Regular"/>
      <family val="1"/>
    </font>
    <font>
      <sz val="11"/>
      <color rgb="FFEB0C1E"/>
      <name val="Calibri"/>
      <family val="1"/>
    </font>
    <font>
      <u/>
      <sz val="12"/>
      <color rgb="FF0000FF"/>
      <name val="Calibri"/>
      <family val="1"/>
    </font>
    <font>
      <u/>
      <sz val="11"/>
      <color rgb="FF1100FF"/>
      <name val="Avenir Next Regular"/>
      <family val="1"/>
    </font>
  </fonts>
  <fills count="5">
    <fill>
      <patternFill patternType="none"/>
    </fill>
    <fill>
      <patternFill patternType="gray125"/>
    </fill>
    <fill>
      <patternFill patternType="solid">
        <fgColor rgb="FFFFE699"/>
        <bgColor rgb="FFFFE699"/>
      </patternFill>
    </fill>
    <fill>
      <patternFill patternType="solid">
        <fgColor rgb="FFCCC4D4"/>
      </patternFill>
    </fill>
    <fill>
      <patternFill patternType="solid">
        <fgColor rgb="FFE2EFDA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Xfs count="10">
    <xf applyFont="1" fontId="0"/>
    <xf applyFont="1" fontId="1" applyFill="1" fillId="2" applyAlignment="1">
      <alignment horizontal="center" wrapText="1"/>
    </xf>
    <xf applyFont="1" fontId="1" applyFill="1" fillId="3" applyAlignment="1">
      <alignment horizontal="center" wrapText="1"/>
    </xf>
    <xf applyFont="1" fontId="2" applyAlignment="1">
      <alignment horizontal="center"/>
    </xf>
    <xf applyFont="1" fontId="1" applyAlignment="1">
      <alignment horizontal="center"/>
    </xf>
    <xf applyFont="1" fontId="3" applyAlignment="1">
      <alignment horizontal="center"/>
    </xf>
    <xf applyFont="1" fontId="2" applyFill="1" fillId="4" applyBorder="1" borderId="1" applyAlignment="1">
      <alignment horizontal="center" vertical="center"/>
    </xf>
    <xf applyFont="1" fontId="4" applyAlignment="1">
      <alignment horizontal="center"/>
    </xf>
    <xf applyFont="1" fontId="5"/>
    <xf applyFont="1" fontId="6" applyAlignment="1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d3ala6utm5rxsh.cloudfront.net/Images/2225926917.jpg" TargetMode="External" Type="http://schemas.openxmlformats.org/officeDocument/2006/relationships/hyperlink"/><Relationship Id="rId2" Target="https://site.kapugems.com/#/dna/26218760?key=7tRvkp%23UUxy1sXx0GZhTQX5GmY4@k5pr" TargetMode="External" Type="http://schemas.openxmlformats.org/officeDocument/2006/relationships/hyperlink"/><Relationship Id="rId3" Target="https://d3ala6utm5rxsh.cloudfront.net/Images/2225908575.jpg" TargetMode="External" Type="http://schemas.openxmlformats.org/officeDocument/2006/relationships/hyperlink"/><Relationship Id="rId4" Target="https://site.kapugems.com/#/dna/25913454?key=7tRvkp%23UUxy1sXx0GZhTQX5GmY4@k5pr" TargetMode="External" Type="http://schemas.openxmlformats.org/officeDocument/2006/relationships/hyperlink"/><Relationship Id="rId5" Target="https://d3ala6utm5rxsh.cloudfront.net/Images/3465531415.jpg" TargetMode="External" Type="http://schemas.openxmlformats.org/officeDocument/2006/relationships/hyperlink"/><Relationship Id="rId6" Target="https://site.kapugems.com/#/dna/26332203?key=7tRvkp%23UUxy1sXx0GZhTQX5GmY4@k5pr" TargetMode="External" Type="http://schemas.openxmlformats.org/officeDocument/2006/relationships/hyperlink"/><Relationship Id="rId7" Target="https://d3ala6utm5rxsh.cloudfront.net/Images/2464510920.jpg" TargetMode="External" Type="http://schemas.openxmlformats.org/officeDocument/2006/relationships/hyperlink"/><Relationship Id="rId8" Target="https://site.kapugems.com/#/dna/26270566?key=7tRvkp%23UUxy1sXx0GZhTQX5GmY4@k5pr" TargetMode="External" Type="http://schemas.openxmlformats.org/officeDocument/2006/relationships/hyperlink"/><Relationship Id="rId9" Target="https://d3ala6utm5rxsh.cloudfront.net/Images/7446983299.jpg" TargetMode="External" Type="http://schemas.openxmlformats.org/officeDocument/2006/relationships/hyperlink"/><Relationship Id="rId10" Target="https://site.kapugems.com/#/dna/22978237?key=7tRvkp%23UUxy1sXx0GZhTQX5GmY4@k5pr" TargetMode="External" Type="http://schemas.openxmlformats.org/officeDocument/2006/relationships/hyperlink"/><Relationship Id="rId11" Target="https://d3ala6utm5rxsh.cloudfront.net/Images/2466610270.jpg" TargetMode="External" Type="http://schemas.openxmlformats.org/officeDocument/2006/relationships/hyperlink"/><Relationship Id="rId12" Target="https://site.kapugems.com/#/dna/26512870?key=7tRvkp%23UUxy1sXx0GZhTQX5GmY4@k5pr" TargetMode="External" Type="http://schemas.openxmlformats.org/officeDocument/2006/relationships/hyperlink"/><Relationship Id="rId13" Target="https://d3ala6utm5rxsh.cloudfront.net/Images/7466300743.jpg" TargetMode="External" Type="http://schemas.openxmlformats.org/officeDocument/2006/relationships/hyperlink"/><Relationship Id="rId14" Target="https://site.kapugems.com/#/dna/25789806?key=7tRvkp%23UUxy1sXx0GZhTQX5GmY4@k5pr" TargetMode="External" Type="http://schemas.openxmlformats.org/officeDocument/2006/relationships/hyperlink"/><Relationship Id="rId15" Target="https://d3ala6utm5rxsh.cloudfront.net/Images/7452897756.jpg" TargetMode="External" Type="http://schemas.openxmlformats.org/officeDocument/2006/relationships/hyperlink"/><Relationship Id="rId16" Target="https://site.kapugems.com/#/dna/24805258?key=7tRvkp%23UUxy1sXx0GZhTQX5GmY4@k5pr" TargetMode="External" Type="http://schemas.openxmlformats.org/officeDocument/2006/relationships/hyperlink"/><Relationship Id="rId17" Target="https://d3ala6utm5rxsh.cloudfront.net/Images/2447418499.jpg" TargetMode="External" Type="http://schemas.openxmlformats.org/officeDocument/2006/relationships/hyperlink"/><Relationship Id="rId18" Target="https://site.kapugems.com/#/dna/21553126?key=7tRvkp%23UUxy1sXx0GZhTQX5GmY4@k5pr" TargetMode="External" Type="http://schemas.openxmlformats.org/officeDocument/2006/relationships/hyperlink"/><Relationship Id="rId19" Target="https://d3ala6utm5rxsh.cloudfront.net/Images/5466879296.jpg" TargetMode="External" Type="http://schemas.openxmlformats.org/officeDocument/2006/relationships/hyperlink"/><Relationship Id="rId20" Target="https://site.kapugems.com/#/dna/26899949?key=7tRvkp%23UUxy1sXx0GZhTQX5GmY4@k5pr" TargetMode="External" Type="http://schemas.openxmlformats.org/officeDocument/2006/relationships/hyperlink"/><Relationship Id="rId21" Target="https://d3ala6utm5rxsh.cloudfront.net/Images/2466610174.jpg" TargetMode="External" Type="http://schemas.openxmlformats.org/officeDocument/2006/relationships/hyperlink"/><Relationship Id="rId22" Target="https://site.kapugems.com/#/dna/26512968?key=7tRvkp%23UUxy1sXx0GZhTQX5GmY4@k5pr" TargetMode="External" Type="http://schemas.openxmlformats.org/officeDocument/2006/relationships/hyperlink"/><Relationship Id="rId23" Target="https://d3ala6utm5rxsh.cloudfront.net/Images/5222904023.jpg" TargetMode="External" Type="http://schemas.openxmlformats.org/officeDocument/2006/relationships/hyperlink"/><Relationship Id="rId24" Target="https://site.kapugems.com/#/dna/25800076?key=7tRvkp%23UUxy1sXx0GZhTQX5GmY4@k5pr" TargetMode="External" Type="http://schemas.openxmlformats.org/officeDocument/2006/relationships/hyperlink"/><Relationship Id="rId25" Target="https://d3ala6utm5rxsh.cloudfront.net/Images/6455995382.jpg" TargetMode="External" Type="http://schemas.openxmlformats.org/officeDocument/2006/relationships/hyperlink"/><Relationship Id="rId26" Target="https://site.kapugems.com/#/dna/25143658?key=7tRvkp%23UUxy1sXx0GZhTQX5GmY4@k5pr" TargetMode="External" Type="http://schemas.openxmlformats.org/officeDocument/2006/relationships/hyperlink"/><Relationship Id="rId27" Target="https://d3ala6utm5rxsh.cloudfront.net/Images/7461349039.jpg" TargetMode="External" Type="http://schemas.openxmlformats.org/officeDocument/2006/relationships/hyperlink"/><Relationship Id="rId28" Target="https://site.kapugems.com/#/dna/25887986?key=7tRvkp%23UUxy1sXx0GZhTQX5GmY4@k5pr" TargetMode="External" Type="http://schemas.openxmlformats.org/officeDocument/2006/relationships/hyperlink"/><Relationship Id="rId29" Target="https://d3ala6utm5rxsh.cloudfront.net/Images/6461366436.jpg" TargetMode="External" Type="http://schemas.openxmlformats.org/officeDocument/2006/relationships/hyperlink"/><Relationship Id="rId30" Target="https://site.kapugems.com/#/dna/25893984?key=7tRvkp%23UUxy1sXx0GZhTQX5GmY4@k5pr" TargetMode="External" Type="http://schemas.openxmlformats.org/officeDocument/2006/relationships/hyperlink"/><Relationship Id="rId31" Target="https://d3ala6utm5rxsh.cloudfront.net/Images/6462695427.jpg" TargetMode="External" Type="http://schemas.openxmlformats.org/officeDocument/2006/relationships/hyperlink"/><Relationship Id="rId32" Target="https://site.kapugems.com/#/dna/26668247?key=7tRvkp%23UUxy1sXx0GZhTQX5GmY4@k5pr" TargetMode="External" Type="http://schemas.openxmlformats.org/officeDocument/2006/relationships/hyperlink"/><Relationship Id="rId33" Target="https://d3ala6utm5rxsh.cloudfront.net/Images/7466185777.jpg" TargetMode="External" Type="http://schemas.openxmlformats.org/officeDocument/2006/relationships/hyperlink"/><Relationship Id="rId34" Target="https://site.kapugems.com/#/dna/25195993?key=7tRvkp%23UUxy1sXx0GZhTQX5GmY4@k5pr" TargetMode="External" Type="http://schemas.openxmlformats.org/officeDocument/2006/relationships/hyperlink"/><Relationship Id="rId35" Target="https://d3ala6utm5rxsh.cloudfront.net/Images/6452897864.jpg" TargetMode="External" Type="http://schemas.openxmlformats.org/officeDocument/2006/relationships/hyperlink"/><Relationship Id="rId36" Target="https://site.kapugems.com/#/dna/24855301?key=7tRvkp%23UUxy1sXx0GZhTQX5GmY4@k5pr" TargetMode="External" Type="http://schemas.openxmlformats.org/officeDocument/2006/relationships/hyperlink"/><Relationship Id="rId37" Target="https://d3ala6utm5rxsh.cloudfront.net/Images/6461156406.jpg" TargetMode="External" Type="http://schemas.openxmlformats.org/officeDocument/2006/relationships/hyperlink"/><Relationship Id="rId38" Target="https://site.kapugems.com/#/dna/25384472?key=7tRvkp%23UUxy1sXx0GZhTQX5GmY4@k5pr" TargetMode="External" Type="http://schemas.openxmlformats.org/officeDocument/2006/relationships/hyperlink"/><Relationship Id="rId39" Target="https://d3ala6utm5rxsh.cloudfront.net/Images/2454995171.jpg" TargetMode="External" Type="http://schemas.openxmlformats.org/officeDocument/2006/relationships/hyperlink"/><Relationship Id="rId40" Target="https://site.kapugems.com/#/dna/25143670?key=7tRvkp%23UUxy1sXx0GZhTQX5GmY4@k5pr" TargetMode="External" Type="http://schemas.openxmlformats.org/officeDocument/2006/relationships/hyperlink"/><Relationship Id="rId41" Target="https://d3ala6utm5rxsh.cloudfront.net/Images/1226956652.jpg" TargetMode="External" Type="http://schemas.openxmlformats.org/officeDocument/2006/relationships/hyperlink"/><Relationship Id="rId42" Target="https://site.kapugems.com/#/dna/26611030?key=7tRvkp%23UUxy1sXx0GZhTQX5GmY4@k5pr" TargetMode="External" Type="http://schemas.openxmlformats.org/officeDocument/2006/relationships/hyperlink"/><Relationship Id="rId43" Target="https://d3ala6utm5rxsh.cloudfront.net/Images/6462428732.jpg" TargetMode="External" Type="http://schemas.openxmlformats.org/officeDocument/2006/relationships/hyperlink"/><Relationship Id="rId44" Target="https://site.kapugems.com/#/dna/26024011?key=7tRvkp%23UUxy1sXx0GZhTQX5GmY4@k5pr" TargetMode="External" Type="http://schemas.openxmlformats.org/officeDocument/2006/relationships/hyperlink"/><Relationship Id="rId45" Target="https://d3ala6utm5rxsh.cloudfront.net/Images/6462600363.jpg" TargetMode="External" Type="http://schemas.openxmlformats.org/officeDocument/2006/relationships/hyperlink"/><Relationship Id="rId46" Target="https://site.kapugems.com/#/dna/26508134?key=7tRvkp%23UUxy1sXx0GZhTQX5GmY4@k5pr" TargetMode="External" Type="http://schemas.openxmlformats.org/officeDocument/2006/relationships/hyperlink"/><Relationship Id="rId47" Target="https://d3ala6utm5rxsh.cloudfront.net/Images/2466117575.jpg" TargetMode="External" Type="http://schemas.openxmlformats.org/officeDocument/2006/relationships/hyperlink"/><Relationship Id="rId48" Target="https://site.kapugems.com/#/dna/25286090?key=7tRvkp%23UUxy1sXx0GZhTQX5GmY4@k5pr" TargetMode="External" Type="http://schemas.openxmlformats.org/officeDocument/2006/relationships/hyperlink"/><Relationship Id="rId49" Target="https://d3ala6utm5rxsh.cloudfront.net/Images/1465682053.jpg" TargetMode="External" Type="http://schemas.openxmlformats.org/officeDocument/2006/relationships/hyperlink"/><Relationship Id="rId50" Target="https://site.kapugems.com/#/dna/26668201?key=7tRvkp%23UUxy1sXx0GZhTQX5GmY4@k5pr" TargetMode="External" Type="http://schemas.openxmlformats.org/officeDocument/2006/relationships/hyperlink"/><Relationship Id="rId51" Target="https://d3ala6utm5rxsh.cloudfront.net/Images/2467539874.jpg" TargetMode="External" Type="http://schemas.openxmlformats.org/officeDocument/2006/relationships/hyperlink"/><Relationship Id="rId52" Target="https://site.kapugems.com/#/dna/26414770?key=7tRvkp%23UUxy1sXx0GZhTQX5GmY4@k5pr" TargetMode="External" Type="http://schemas.openxmlformats.org/officeDocument/2006/relationships/hyperlink"/><Relationship Id="rId53" Target="https://d3ala6utm5rxsh.cloudfront.net/Images/2458423649.jpg" TargetMode="External" Type="http://schemas.openxmlformats.org/officeDocument/2006/relationships/hyperlink"/><Relationship Id="rId54" Target="https://site.kapugems.com/#/dna/23778091?key=7tRvkp%23UUxy1sXx0GZhTQX5GmY4@k5pr" TargetMode="External" Type="http://schemas.openxmlformats.org/officeDocument/2006/relationships/hyperlink"/><Relationship Id="rId55" Target="https://d3ala6utm5rxsh.cloudfront.net/Images/6452450335.jpg" TargetMode="External" Type="http://schemas.openxmlformats.org/officeDocument/2006/relationships/hyperlink"/><Relationship Id="rId56" Target="https://site.kapugems.com/#/dna/22890112?key=7tRvkp%23UUxy1sXx0GZhTQX5GmY4@k5pr" TargetMode="External" Type="http://schemas.openxmlformats.org/officeDocument/2006/relationships/hyperlink"/><Relationship Id="rId57" Target="https://d3ala6utm5rxsh.cloudfront.net/Images/5456778927.jpg" TargetMode="External" Type="http://schemas.openxmlformats.org/officeDocument/2006/relationships/hyperlink"/><Relationship Id="rId58" Target="https://site.kapugems.com/#/dna/24832755?key=7tRvkp%23UUxy1sXx0GZhTQX5GmY4@k5pr" TargetMode="External" Type="http://schemas.openxmlformats.org/officeDocument/2006/relationships/hyperlink"/><Relationship Id="rId59" Target="https://d3ala6utm5rxsh.cloudfront.net/Images/2467379104.jpg" TargetMode="External" Type="http://schemas.openxmlformats.org/officeDocument/2006/relationships/hyperlink"/><Relationship Id="rId60" Target="https://site.kapugems.com/#/dna/25913446?key=7tRvkp%23UUxy1sXx0GZhTQX5GmY4@k5pr" TargetMode="External" Type="http://schemas.openxmlformats.org/officeDocument/2006/relationships/hyperlink"/><Relationship Id="rId61" Target="https://d3ala6utm5rxsh.cloudfront.net/Images/2225784165.jpg" TargetMode="External" Type="http://schemas.openxmlformats.org/officeDocument/2006/relationships/hyperlink"/><Relationship Id="rId62" Target="https://site.kapugems.com/#/dna/24218942?key=7tRvkp%23UUxy1sXx0GZhTQX5GmY4@k5pr" TargetMode="External" Type="http://schemas.openxmlformats.org/officeDocument/2006/relationships/hyperlink"/><Relationship Id="rId63" Target="https://d3ala6utm5rxsh.cloudfront.net/Images/1465220019.jpg" TargetMode="External" Type="http://schemas.openxmlformats.org/officeDocument/2006/relationships/hyperlink"/><Relationship Id="rId64" Target="https://site.kapugems.com/#/dna/25608290?key=7tRvkp%23UUxy1sXx0GZhTQX5GmY4@k5pr" TargetMode="External" Type="http://schemas.openxmlformats.org/officeDocument/2006/relationships/hyperlink"/><Relationship Id="rId65" Target="https://d3ala6utm5rxsh.cloudfront.net/Images/6465892074.jpg" TargetMode="External" Type="http://schemas.openxmlformats.org/officeDocument/2006/relationships/hyperlink"/><Relationship Id="rId66" Target="https://site.kapugems.com/#/dna/26919246?key=7tRvkp%23UUxy1sXx0GZhTQX5GmY4@k5pr" TargetMode="External" Type="http://schemas.openxmlformats.org/officeDocument/2006/relationships/hyperlink"/><Relationship Id="rId67" Target="https://d3ala6utm5rxsh.cloudfront.net/Images/2467634909.jpg" TargetMode="External" Type="http://schemas.openxmlformats.org/officeDocument/2006/relationships/hyperlink"/><Relationship Id="rId68" Target="https://site.kapugems.com/#/dna/26098206?key=7tRvkp%23UUxy1sXx0GZhTQX5GmY4@k5pr" TargetMode="External" Type="http://schemas.openxmlformats.org/officeDocument/2006/relationships/hyperlink"/><Relationship Id="rId69" Target="https://d3ala6utm5rxsh.cloudfront.net/Images/6462387981.jpg" TargetMode="External" Type="http://schemas.openxmlformats.org/officeDocument/2006/relationships/hyperlink"/><Relationship Id="rId70" Target="https://site.kapugems.com/#/dna/25947229?key=7tRvkp%23UUxy1sXx0GZhTQX5GmY4@k5pr" TargetMode="External" Type="http://schemas.openxmlformats.org/officeDocument/2006/relationships/hyperlink"/><Relationship Id="rId71" Target="https://d3ala6utm5rxsh.cloudfront.net/Images/1457302086.jpg" TargetMode="External" Type="http://schemas.openxmlformats.org/officeDocument/2006/relationships/hyperlink"/><Relationship Id="rId72" Target="https://site.kapugems.com/#/dna/23423799?key=7tRvkp%23UUxy1sXx0GZhTQX5GmY4@k5pr" TargetMode="External" Type="http://schemas.openxmlformats.org/officeDocument/2006/relationships/hyperlink"/><Relationship Id="rId73" Target="https://d3ala6utm5rxsh.cloudfront.net/Images/2467563637.jpg" TargetMode="External" Type="http://schemas.openxmlformats.org/officeDocument/2006/relationships/hyperlink"/><Relationship Id="rId74" Target="https://site.kapugems.com/#/dna/26471368?key=7tRvkp%23UUxy1sXx0GZhTQX5GmY4@k5pr" TargetMode="External" Type="http://schemas.openxmlformats.org/officeDocument/2006/relationships/hyperlink"/><Relationship Id="rId75" Target="https://d3ala6utm5rxsh.cloudfront.net/Images/1467595493.jpg" TargetMode="External" Type="http://schemas.openxmlformats.org/officeDocument/2006/relationships/hyperlink"/><Relationship Id="rId76" Target="https://site.kapugems.com/#/dna/26495349?key=7tRvkp%23UUxy1sXx0GZhTQX5GmY4@k5pr" TargetMode="External" Type="http://schemas.openxmlformats.org/officeDocument/2006/relationships/hyperlink"/><Relationship Id="rId77" Target="https://d3ala6utm5rxsh.cloudfront.net/Images/7461419981.jpg" TargetMode="External" Type="http://schemas.openxmlformats.org/officeDocument/2006/relationships/hyperlink"/><Relationship Id="rId78" Target="https://site.kapugems.com/#/dna/25947236?key=7tRvkp%23UUxy1sXx0GZhTQX5GmY4@k5pr" TargetMode="External" Type="http://schemas.openxmlformats.org/officeDocument/2006/relationships/hyperlink"/><Relationship Id="rId79" Target="https://d3ala6utm5rxsh.cloudfront.net/Images/6461081594.jpg" TargetMode="External" Type="http://schemas.openxmlformats.org/officeDocument/2006/relationships/hyperlink"/><Relationship Id="rId80" Target="https://site.kapugems.com/#/dna/25229641?key=7tRvkp%23UUxy1sXx0GZhTQX5GmY4@k5pr" TargetMode="External" Type="http://schemas.openxmlformats.org/officeDocument/2006/relationships/hyperlink"/><Relationship Id="rId81" Target="https://d3ala6utm5rxsh.cloudfront.net/Images/5436704135.jpg" TargetMode="External" Type="http://schemas.openxmlformats.org/officeDocument/2006/relationships/hyperlink"/><Relationship Id="rId82" Target="https://site.kapugems.com/#/dna/20809531?key=7tRvkp%23UUxy1sXx0GZhTQX5GmY4@k5pr" TargetMode="External" Type="http://schemas.openxmlformats.org/officeDocument/2006/relationships/hyperlink"/><Relationship Id="rId83" Target="https://d3ala6utm5rxsh.cloudfront.net/Images/6452549345.jpg" TargetMode="External" Type="http://schemas.openxmlformats.org/officeDocument/2006/relationships/hyperlink"/><Relationship Id="rId84" Target="https://site.kapugems.com/#/dna/24158437?key=7tRvkp%23UUxy1sXx0GZhTQX5GmY4@k5pr" TargetMode="External" Type="http://schemas.openxmlformats.org/officeDocument/2006/relationships/hyperlink"/><Relationship Id="rId85" Target="https://d3ala6utm5rxsh.cloudfront.net/Images/1463309652.jpg" TargetMode="External" Type="http://schemas.openxmlformats.org/officeDocument/2006/relationships/hyperlink"/><Relationship Id="rId86" Target="https://site.kapugems.com/#/dna/25800139?key=7tRvkp%23UUxy1sXx0GZhTQX5GmY4@k5pr" TargetMode="External" Type="http://schemas.openxmlformats.org/officeDocument/2006/relationships/hyperlink"/><Relationship Id="rId87" Target="https://d3ala6utm5rxsh.cloudfront.net/Images/2456463176.jpg" TargetMode="External" Type="http://schemas.openxmlformats.org/officeDocument/2006/relationships/hyperlink"/><Relationship Id="rId88" Target="https://site.kapugems.com/#/dna/23913018?key=7tRvkp%23UUxy1sXx0GZhTQX5GmY4@k5pr" TargetMode="External" Type="http://schemas.openxmlformats.org/officeDocument/2006/relationships/hyperlink"/><Relationship Id="rId89" Target="https://d3ala6utm5rxsh.cloudfront.net/Images/2467836429.jpg" TargetMode="External" Type="http://schemas.openxmlformats.org/officeDocument/2006/relationships/hyperlink"/><Relationship Id="rId90" Target="https://site.kapugems.com/#/dna/26836837?key=7tRvkp%23UUxy1sXx0GZhTQX5GmY4@k5pr" TargetMode="External" Type="http://schemas.openxmlformats.org/officeDocument/2006/relationships/hyperlink"/><Relationship Id="rId91" Target="https://d3ala6utm5rxsh.cloudfront.net/Images/2456331873.jpg" TargetMode="External" Type="http://schemas.openxmlformats.org/officeDocument/2006/relationships/hyperlink"/><Relationship Id="rId92" Target="https://site.kapugems.com/#/dna/23497823?key=7tRvkp%23UUxy1sXx0GZhTQX5GmY4@k5pr" TargetMode="External" Type="http://schemas.openxmlformats.org/officeDocument/2006/relationships/hyperlink"/><Relationship Id="rId93" Target="https://d3ala6utm5rxsh.cloudfront.net/Images/2467592159.jpg" TargetMode="External" Type="http://schemas.openxmlformats.org/officeDocument/2006/relationships/hyperlink"/><Relationship Id="rId94" Target="https://site.kapugems.com/#/dna/26495351?key=7tRvkp%23UUxy1sXx0GZhTQX5GmY4@k5pr" TargetMode="External" Type="http://schemas.openxmlformats.org/officeDocument/2006/relationships/hyperlink"/><Relationship Id="rId95" Target="https://d3ala6utm5rxsh.cloudfront.net/Images/1463118021.jpg" TargetMode="External" Type="http://schemas.openxmlformats.org/officeDocument/2006/relationships/hyperlink"/><Relationship Id="rId96" Target="https://site.kapugems.com/#/dna/25333895?key=7tRvkp%23UUxy1sXx0GZhTQX5GmY4@k5pr" TargetMode="External" Type="http://schemas.openxmlformats.org/officeDocument/2006/relationships/hyperlink"/><Relationship Id="rId97" Target="https://d3ala6utm5rxsh.cloudfront.net/Images/7468540351.jpg" TargetMode="External" Type="http://schemas.openxmlformats.org/officeDocument/2006/relationships/hyperlink"/><Relationship Id="rId98" Target="https://site.kapugems.com/#/dna/26414461?key=7tRvkp%23UUxy1sXx0GZhTQX5GmY4@k5pr" TargetMode="External" Type="http://schemas.openxmlformats.org/officeDocument/2006/relationships/hyperlink"/><Relationship Id="rId99" Target="https://d3ala6utm5rxsh.cloudfront.net/Images/3455525811.jpg" TargetMode="External" Type="http://schemas.openxmlformats.org/officeDocument/2006/relationships/hyperlink"/><Relationship Id="rId100" Target="https://site.kapugems.com/#/dna/24106479?key=7tRvkp%23UUxy1sXx0GZhTQX5GmY4@k5pr" TargetMode="External" Type="http://schemas.openxmlformats.org/officeDocument/2006/relationships/hyperlink"/><Relationship Id="rId101" Target="https://d3ala6utm5rxsh.cloudfront.net/Images/6465818598.jpg" TargetMode="External" Type="http://schemas.openxmlformats.org/officeDocument/2006/relationships/hyperlink"/><Relationship Id="rId102" Target="https://site.kapugems.com/#/dna/26769191?key=7tRvkp%23UUxy1sXx0GZhTQX5GmY4@k5pr" TargetMode="External" Type="http://schemas.openxmlformats.org/officeDocument/2006/relationships/hyperlink"/><Relationship Id="rId103" Target="https://d3ala6utm5rxsh.cloudfront.net/Images/6462647441.jpg" TargetMode="External" Type="http://schemas.openxmlformats.org/officeDocument/2006/relationships/hyperlink"/><Relationship Id="rId104" Target="https://site.kapugems.com/#/dna/26571839?key=7tRvkp%23UUxy1sXx0GZhTQX5GmY4@k5pr" TargetMode="External" Type="http://schemas.openxmlformats.org/officeDocument/2006/relationships/hyperlink"/><Relationship Id="rId105" Target="https://d3ala6utm5rxsh.cloudfront.net/Images/2225849675.jpg" TargetMode="External" Type="http://schemas.openxmlformats.org/officeDocument/2006/relationships/hyperlink"/><Relationship Id="rId106" Target="https://site.kapugems.com/#/dna/25060388?key=7tRvkp%23UUxy1sXx0GZhTQX5GmY4@k5pr" TargetMode="External" Type="http://schemas.openxmlformats.org/officeDocument/2006/relationships/hyperlink"/><Relationship Id="rId107" Target="https://d3ala6utm5rxsh.cloudfront.net/Images/6224813330.jpg" TargetMode="External" Type="http://schemas.openxmlformats.org/officeDocument/2006/relationships/hyperlink"/><Relationship Id="rId108" Target="https://site.kapugems.com/#/dna/24619813?key=7tRvkp%23UUxy1sXx0GZhTQX5GmY4@k5pr" TargetMode="External" Type="http://schemas.openxmlformats.org/officeDocument/2006/relationships/hyperlink"/><Relationship Id="rId109" Target="https://d3ala6utm5rxsh.cloudfront.net/Images/5463238161.jpg" TargetMode="External" Type="http://schemas.openxmlformats.org/officeDocument/2006/relationships/hyperlink"/><Relationship Id="rId110" Target="https://site.kapugems.com/#/dna/25652306?key=7tRvkp%23UUxy1sXx0GZhTQX5GmY4@k5pr" TargetMode="External" Type="http://schemas.openxmlformats.org/officeDocument/2006/relationships/hyperlink"/><Relationship Id="rId111" Target="https://d3ala6utm5rxsh.cloudfront.net/Images/5221912948.jpg" TargetMode="External" Type="http://schemas.openxmlformats.org/officeDocument/2006/relationships/hyperlink"/><Relationship Id="rId112" Target="https://site.kapugems.com/#/dna/25915792?key=7tRvkp%23UUxy1sXx0GZhTQX5GmY4@k5pr" TargetMode="External" Type="http://schemas.openxmlformats.org/officeDocument/2006/relationships/hyperlink"/><Relationship Id="rId113" Target="https://d3ala6utm5rxsh.cloudfront.net/Images/6217854886.jpg" TargetMode="External" Type="http://schemas.openxmlformats.org/officeDocument/2006/relationships/hyperlink"/><Relationship Id="rId114" Target="https://site.kapugems.com/#/dna/12573789?key=7tRvkp%23UUxy1sXx0GZhTQX5GmY4@k5pr" TargetMode="External" Type="http://schemas.openxmlformats.org/officeDocument/2006/relationships/hyperlink"/><Relationship Id="rId115" Target="https://d3ala6utm5rxsh.cloudfront.net/Images/6462682332.jpg" TargetMode="External" Type="http://schemas.openxmlformats.org/officeDocument/2006/relationships/hyperlink"/><Relationship Id="rId116" Target="https://site.kapugems.com/#/dna/26668218?key=7tRvkp%23UUxy1sXx0GZhTQX5GmY4@k5pr" TargetMode="External" Type="http://schemas.openxmlformats.org/officeDocument/2006/relationships/hyperlink"/><Relationship Id="rId117" Target="https://d3ala6utm5rxsh.cloudfront.net/Images/2457585454.jpg" TargetMode="External" Type="http://schemas.openxmlformats.org/officeDocument/2006/relationships/hyperlink"/><Relationship Id="rId118" Target="https://site.kapugems.com/#/dna/24292054?key=7tRvkp%23UUxy1sXx0GZhTQX5GmY4@k5pr" TargetMode="External" Type="http://schemas.openxmlformats.org/officeDocument/2006/relationships/hyperlink"/><Relationship Id="rId119" Target="https://d3ala6utm5rxsh.cloudfront.net/Images/7432433875.jpg" TargetMode="External" Type="http://schemas.openxmlformats.org/officeDocument/2006/relationships/hyperlink"/><Relationship Id="rId120" Target="https://site.kapugems.com/#/dna/20151363?key=7tRvkp%23UUxy1sXx0GZhTQX5GmY4@k5pr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Z65"/>
  <sheetViews>
    <sheetView showGridLines="1" workbookViewId="0" rightToLeft="0" zoomScale="100" zoomScaleNormal="100" zoomScalePageLayoutView="100">
      <pane xSplit="2" ySplit="5" topLeftCell="C6" activePane="bottomRight" state="frozen"/>
    </sheetView>
  </sheetViews>
  <sheetFormatPr baseColWidth="10" defaultRowHeight="16"/>
  <cols>
    <col min="1" max="1" width="10" customWidth="1"/>
    <col min="2" max="2" width="12" customWidth="1"/>
    <col min="3" max="3" width="12" customWidth="1"/>
    <col min="4" max="4" width="8" customWidth="1"/>
    <col min="5" max="5" width="9" customWidth="1"/>
    <col min="6" max="6" width="8" customWidth="1"/>
    <col min="7" max="7" width="8" customWidth="1"/>
    <col min="8" max="8" width="10" customWidth="1"/>
    <col min="9" max="9" width="6" customWidth="1"/>
    <col min="10" max="10" width="6" customWidth="1"/>
    <col min="11" max="11" width="6" customWidth="1"/>
    <col min="12" max="12" width="8" customWidth="1"/>
    <col min="13" max="13" width="9" customWidth="1"/>
    <col min="14" max="14" width="11" customWidth="1"/>
    <col min="15" max="15" width="8" customWidth="1"/>
    <col min="16" max="16" width="12" customWidth="1"/>
    <col min="17" max="17" width="11" customWidth="1"/>
    <col min="18" max="18" width="6" customWidth="1"/>
    <col min="19" max="19" width="10" customWidth="1"/>
    <col min="20" max="20" width="13" customWidth="1"/>
    <col min="21" max="21" width="9" customWidth="1"/>
    <col min="22" max="22" width="7" customWidth="1"/>
    <col min="23" max="23" width="7" customWidth="1"/>
    <col min="24" max="24" width="7" customWidth="1"/>
    <col min="25" max="25" width="13" customWidth="1"/>
    <col min="26" max="26" width="9" customWidth="1"/>
    <col min="27" max="27" width="8" customWidth="1"/>
    <col min="28" max="28" width="8" customWidth="1"/>
    <col min="29" max="29" width="12" customWidth="1"/>
    <col min="30" max="30" width="13" customWidth="1"/>
    <col min="31" max="31" width="13" customWidth="1"/>
    <col min="32" max="32" width="11" customWidth="1"/>
    <col min="33" max="33" width="10" customWidth="1"/>
    <col min="34" max="34" width="14" customWidth="1"/>
    <col min="35" max="35" width="14" customWidth="1"/>
    <col min="36" max="36" width="15" customWidth="1"/>
    <col min="37" max="37" width="8" customWidth="1"/>
    <col min="38" max="38" width="75" customWidth="1"/>
    <col min="39" max="39" width="11" customWidth="1"/>
    <col min="40" max="40" width="8" customWidth="1"/>
    <col min="41" max="41" width="10" customWidth="1"/>
    <col min="42" max="42" width="8" customWidth="1"/>
    <col min="43" max="43" width="11" customWidth="1"/>
    <col min="44" max="44" width="8" customWidth="1"/>
    <col min="45" max="45" width="8" customWidth="1"/>
    <col min="46" max="46" width="14" customWidth="1"/>
    <col min="47" max="47" width="94" customWidth="1"/>
    <col min="48" max="48" width="16" customWidth="1"/>
    <col min="49" max="49" width="9" customWidth="1"/>
    <col min="50" max="50" width="8" customWidth="1"/>
  </cols>
  <sheetData>
    <row r="1" spans="3:6">
      <c r="C1" s="6" t="s">
        <v>57</v>
      </c>
      <c r="D1" s="6"/>
      <c r="E1" s="6" t="s">
        <v>327</v>
      </c>
      <c r="F1" s="6" t="s">
        <v>328</v>
      </c>
    </row>
    <row r="2" spans="3:6">
      <c r="C2" s="6" t="s">
        <v>329</v>
      </c>
      <c r="D2" s="6"/>
      <c r="E2" s="6">
        <f>count(A6 : A65)</f>
      </c>
      <c r="F2" s="6">
        <f>round(sum(E6 : E65),2)</f>
      </c>
    </row>
    <row r="3" spans="3:6">
      <c r="C3" s="6" t="s">
        <v>330</v>
      </c>
      <c r="D3" s="6"/>
      <c r="E3" s="6">
        <f>subtotal(2, A6 : A65)</f>
      </c>
      <c r="F3" s="6">
        <f>round(subtotal(9, E6 : E65),2)</f>
      </c>
    </row>
    <row r="5" spans="1:50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19</v>
      </c>
      <c r="T5" s="1" t="s">
        <v>20</v>
      </c>
      <c r="U5" s="1" t="s">
        <v>21</v>
      </c>
      <c r="V5" s="1" t="s">
        <v>22</v>
      </c>
      <c r="W5" s="1" t="s">
        <v>23</v>
      </c>
      <c r="X5" s="1" t="s">
        <v>24</v>
      </c>
      <c r="Y5" s="1" t="s">
        <v>25</v>
      </c>
      <c r="Z5" s="1" t="s">
        <v>26</v>
      </c>
      <c r="AA5" s="1" t="s">
        <v>27</v>
      </c>
      <c r="AB5" s="1" t="s">
        <v>28</v>
      </c>
      <c r="AC5" s="1" t="s">
        <v>29</v>
      </c>
      <c r="AD5" s="1" t="s">
        <v>30</v>
      </c>
      <c r="AE5" s="1" t="s">
        <v>31</v>
      </c>
      <c r="AF5" s="1" t="s">
        <v>32</v>
      </c>
      <c r="AG5" s="1" t="s">
        <v>33</v>
      </c>
      <c r="AH5" s="1" t="s">
        <v>34</v>
      </c>
      <c r="AI5" s="1" t="s">
        <v>35</v>
      </c>
      <c r="AJ5" s="1" t="s">
        <v>36</v>
      </c>
      <c r="AK5" s="1" t="s">
        <v>37</v>
      </c>
      <c r="AL5" s="1" t="s">
        <v>38</v>
      </c>
      <c r="AM5" s="1" t="s">
        <v>39</v>
      </c>
      <c r="AN5" s="1" t="s">
        <v>40</v>
      </c>
      <c r="AO5" s="1" t="s">
        <v>41</v>
      </c>
      <c r="AP5" s="1" t="s">
        <v>42</v>
      </c>
      <c r="AQ5" s="1" t="s">
        <v>43</v>
      </c>
      <c r="AR5" s="1" t="s">
        <v>44</v>
      </c>
      <c r="AS5" s="1" t="s">
        <v>45</v>
      </c>
      <c r="AT5" s="1" t="s">
        <v>46</v>
      </c>
      <c r="AU5" s="1" t="s">
        <v>47</v>
      </c>
      <c r="AV5" s="1" t="s">
        <v>48</v>
      </c>
      <c r="AW5" s="1" t="s">
        <v>49</v>
      </c>
      <c r="AX5" s="1" t="s">
        <v>50</v>
      </c>
    </row>
    <row r="6" spans="1:104">
      <c r="A6" s="3" t="n">
        <v>1</v>
      </c>
      <c r="B6" s="3" t="s">
        <v>51</v>
      </c>
      <c r="C6" s="3" t="s">
        <v>52</v>
      </c>
      <c r="D6" s="3" t="s">
        <v>53</v>
      </c>
      <c r="E6" s="3" t="n">
        <v>5.5</v>
      </c>
      <c r="F6" s="3" t="s">
        <v>54</v>
      </c>
      <c r="G6" s="3" t="s">
        <v>55</v>
      </c>
      <c r="H6" s="3" t="s">
        <v>56</v>
      </c>
      <c r="I6" s="3" t="s">
        <v>57</v>
      </c>
      <c r="J6" s="3" t="s">
        <v>58</v>
      </c>
      <c r="K6" s="3" t="s">
        <v>58</v>
      </c>
      <c r="L6" s="3" t="s">
        <v>59</v>
      </c>
      <c r="M6" s="3" t="s">
        <v>60</v>
      </c>
      <c r="N6" s="6">
        <f>trunc(((Q6*(100+O6))/100)*CY6,2)</f>
      </c>
      <c r="O6" s="4" t="n">
        <v>-31.7</v>
      </c>
      <c r="P6" s="6">
        <f>trunc((N6*E6),2)</f>
      </c>
      <c r="Q6" s="3" t="n">
        <v>56000</v>
      </c>
      <c r="R6" s="9" t="s">
        <v>61</v>
      </c>
      <c r="S6" s="9" t="s">
        <v>62</v>
      </c>
      <c r="T6" s="3" t="s">
        <v>63</v>
      </c>
      <c r="U6" s="3" t="n">
        <v>5.98</v>
      </c>
      <c r="V6" s="3" t="n">
        <v>62.5</v>
      </c>
      <c r="W6" s="3" t="n">
        <v>58</v>
      </c>
      <c r="X6" s="3" t="n">
        <v>1.51</v>
      </c>
      <c r="Y6" s="3" t="s">
        <v>64</v>
      </c>
      <c r="Z6" s="3" t="s">
        <v>65</v>
      </c>
      <c r="AA6" s="3" t="s">
        <v>66</v>
      </c>
      <c r="AB6" s="3" t="s">
        <v>67</v>
      </c>
      <c r="AC6" s="3" t="s">
        <v>68</v>
      </c>
      <c r="AD6" s="3" t="s">
        <v>69</v>
      </c>
      <c r="AE6" s="3" t="s">
        <v>68</v>
      </c>
      <c r="AF6" s="3" t="s">
        <v>68</v>
      </c>
      <c r="AG6" s="3" t="s">
        <v>68</v>
      </c>
      <c r="AH6" s="3" t="s">
        <v>68</v>
      </c>
      <c r="AI6" s="3" t="s">
        <v>57</v>
      </c>
      <c r="AJ6" s="3" t="s">
        <v>57</v>
      </c>
      <c r="AK6" s="3" t="s">
        <v>70</v>
      </c>
      <c r="AL6" s="3" t="s">
        <v>71</v>
      </c>
      <c r="AM6" s="3" t="s">
        <v>57</v>
      </c>
      <c r="AN6" s="3" t="n">
        <v>37.9</v>
      </c>
      <c r="AO6" s="3" t="n">
        <v>15.9</v>
      </c>
      <c r="AP6" s="3" t="n">
        <v>36.5</v>
      </c>
      <c r="AQ6" s="3" t="n">
        <v>42.5</v>
      </c>
      <c r="AR6" s="3" t="s">
        <v>57</v>
      </c>
      <c r="AS6" s="3" t="s">
        <v>70</v>
      </c>
      <c r="AT6" s="3" t="s">
        <v>68</v>
      </c>
      <c r="AU6" s="3" t="s">
        <v>72</v>
      </c>
      <c r="AV6" s="3" t="s">
        <v>57</v>
      </c>
      <c r="AW6" s="3" t="s">
        <v>58</v>
      </c>
      <c r="AX6" s="3" t="s">
        <v>73</v>
      </c>
      <c r="CY6" s="0" t="n">
        <v>1</v>
      </c>
      <c r="CZ6" s="6">
        <f>trunc((P6/CY6),2)</f>
      </c>
    </row>
    <row r="7" spans="1:104">
      <c r="A7" s="3" t="n">
        <v>2</v>
      </c>
      <c r="B7" s="3" t="s">
        <v>74</v>
      </c>
      <c r="C7" s="3" t="s">
        <v>68</v>
      </c>
      <c r="D7" s="3" t="s">
        <v>53</v>
      </c>
      <c r="E7" s="3" t="n">
        <v>4.07</v>
      </c>
      <c r="F7" s="3" t="s">
        <v>75</v>
      </c>
      <c r="G7" s="3" t="s">
        <v>55</v>
      </c>
      <c r="H7" s="3" t="s">
        <v>56</v>
      </c>
      <c r="I7" s="3" t="s">
        <v>57</v>
      </c>
      <c r="J7" s="3" t="s">
        <v>58</v>
      </c>
      <c r="K7" s="3" t="s">
        <v>58</v>
      </c>
      <c r="L7" s="3" t="s">
        <v>70</v>
      </c>
      <c r="M7" s="3" t="s">
        <v>76</v>
      </c>
      <c r="N7" s="6">
        <f>trunc(((Q7*(100+O7))/100)*CY7,2)</f>
      </c>
      <c r="O7" s="4" t="n">
        <v>-20.4</v>
      </c>
      <c r="P7" s="6">
        <f>trunc((N7*E7),2)</f>
      </c>
      <c r="Q7" s="3" t="n">
        <v>31000</v>
      </c>
      <c r="R7" s="9" t="s">
        <v>61</v>
      </c>
      <c r="S7" s="9" t="s">
        <v>62</v>
      </c>
      <c r="T7" s="3" t="s">
        <v>77</v>
      </c>
      <c r="U7" s="3" t="n">
        <v>5</v>
      </c>
      <c r="V7" s="3" t="n">
        <v>53.2</v>
      </c>
      <c r="W7" s="3" t="n">
        <v>59</v>
      </c>
      <c r="X7" s="3" t="n">
        <v>1.41</v>
      </c>
      <c r="Y7" s="3" t="s">
        <v>78</v>
      </c>
      <c r="Z7" s="3" t="s">
        <v>79</v>
      </c>
      <c r="AA7" s="3" t="s">
        <v>80</v>
      </c>
      <c r="AB7" s="3" t="s">
        <v>67</v>
      </c>
      <c r="AC7" s="3" t="s">
        <v>68</v>
      </c>
      <c r="AD7" s="3" t="s">
        <v>69</v>
      </c>
      <c r="AE7" s="3" t="s">
        <v>68</v>
      </c>
      <c r="AF7" s="3" t="s">
        <v>68</v>
      </c>
      <c r="AG7" s="3" t="s">
        <v>68</v>
      </c>
      <c r="AH7" s="3" t="s">
        <v>68</v>
      </c>
      <c r="AI7" s="3" t="s">
        <v>57</v>
      </c>
      <c r="AJ7" s="3" t="s">
        <v>57</v>
      </c>
      <c r="AK7" s="3" t="s">
        <v>70</v>
      </c>
      <c r="AL7" s="3" t="s">
        <v>81</v>
      </c>
      <c r="AM7" s="3" t="s">
        <v>57</v>
      </c>
      <c r="AN7" s="3" t="n">
        <v>34.1</v>
      </c>
      <c r="AO7" s="3" t="n">
        <v>14.1</v>
      </c>
      <c r="AP7" s="3" t="n">
        <v>31.9</v>
      </c>
      <c r="AQ7" s="3" t="n">
        <v>34.5</v>
      </c>
      <c r="AR7" s="3" t="s">
        <v>57</v>
      </c>
      <c r="AS7" s="3" t="s">
        <v>70</v>
      </c>
      <c r="AT7" s="3" t="s">
        <v>68</v>
      </c>
      <c r="AU7" s="3" t="s">
        <v>82</v>
      </c>
      <c r="AV7" s="3" t="s">
        <v>57</v>
      </c>
      <c r="AW7" s="3" t="s">
        <v>58</v>
      </c>
      <c r="AX7" s="3" t="s">
        <v>73</v>
      </c>
      <c r="CY7" s="0" t="n">
        <v>1</v>
      </c>
      <c r="CZ7" s="6">
        <f>trunc((P7/CY7),2)</f>
      </c>
    </row>
    <row r="8" spans="1:104">
      <c r="A8" s="3" t="n">
        <v>3</v>
      </c>
      <c r="B8" s="3" t="s">
        <v>83</v>
      </c>
      <c r="C8" s="3" t="s">
        <v>68</v>
      </c>
      <c r="D8" s="3" t="s">
        <v>53</v>
      </c>
      <c r="E8" s="3" t="n">
        <v>3.77</v>
      </c>
      <c r="F8" s="3" t="s">
        <v>54</v>
      </c>
      <c r="G8" s="3" t="s">
        <v>55</v>
      </c>
      <c r="H8" s="3" t="s">
        <v>84</v>
      </c>
      <c r="I8" s="3" t="s">
        <v>57</v>
      </c>
      <c r="J8" s="3" t="s">
        <v>58</v>
      </c>
      <c r="K8" s="3" t="s">
        <v>58</v>
      </c>
      <c r="L8" s="3" t="s">
        <v>59</v>
      </c>
      <c r="M8" s="3" t="s">
        <v>60</v>
      </c>
      <c r="N8" s="6">
        <f>trunc(((Q8*(100+O8))/100)*CY8,2)</f>
      </c>
      <c r="O8" s="4" t="n">
        <v>-22.4</v>
      </c>
      <c r="P8" s="6">
        <f>trunc((N8*E8),2)</f>
      </c>
      <c r="Q8" s="3" t="n">
        <v>24500</v>
      </c>
      <c r="R8" s="9" t="s">
        <v>61</v>
      </c>
      <c r="S8" s="9" t="s">
        <v>62</v>
      </c>
      <c r="T8" s="3" t="s">
        <v>85</v>
      </c>
      <c r="U8" s="3" t="n">
        <v>5.45</v>
      </c>
      <c r="V8" s="3" t="n">
        <v>63.6</v>
      </c>
      <c r="W8" s="3" t="n">
        <v>60</v>
      </c>
      <c r="X8" s="3" t="n">
        <v>1.43</v>
      </c>
      <c r="Y8" s="3" t="s">
        <v>86</v>
      </c>
      <c r="Z8" s="3" t="s">
        <v>79</v>
      </c>
      <c r="AA8" s="3" t="s">
        <v>66</v>
      </c>
      <c r="AB8" s="3" t="s">
        <v>67</v>
      </c>
      <c r="AC8" s="3" t="s">
        <v>87</v>
      </c>
      <c r="AD8" s="3" t="s">
        <v>69</v>
      </c>
      <c r="AE8" s="3" t="s">
        <v>68</v>
      </c>
      <c r="AF8" s="3" t="s">
        <v>68</v>
      </c>
      <c r="AG8" s="3" t="s">
        <v>68</v>
      </c>
      <c r="AH8" s="3" t="s">
        <v>68</v>
      </c>
      <c r="AI8" s="3" t="s">
        <v>57</v>
      </c>
      <c r="AJ8" s="3" t="s">
        <v>57</v>
      </c>
      <c r="AK8" s="3" t="s">
        <v>70</v>
      </c>
      <c r="AL8" s="3" t="s">
        <v>88</v>
      </c>
      <c r="AM8" s="3" t="s">
        <v>57</v>
      </c>
      <c r="AN8" s="3" t="n">
        <v>38.7</v>
      </c>
      <c r="AO8" s="3" t="n">
        <v>15.9</v>
      </c>
      <c r="AP8" s="3" t="n">
        <v>37.1</v>
      </c>
      <c r="AQ8" s="3" t="n">
        <v>43.2</v>
      </c>
      <c r="AR8" s="3" t="s">
        <v>57</v>
      </c>
      <c r="AS8" s="3" t="s">
        <v>70</v>
      </c>
      <c r="AT8" s="3" t="s">
        <v>68</v>
      </c>
      <c r="AU8" s="3" t="s">
        <v>89</v>
      </c>
      <c r="AV8" s="3" t="s">
        <v>57</v>
      </c>
      <c r="AW8" s="3" t="s">
        <v>58</v>
      </c>
      <c r="AX8" s="3" t="s">
        <v>73</v>
      </c>
      <c r="CY8" s="0" t="n">
        <v>1</v>
      </c>
      <c r="CZ8" s="6">
        <f>trunc((P8/CY8),2)</f>
      </c>
    </row>
    <row r="9" spans="1:104">
      <c r="A9" s="3" t="n">
        <v>4</v>
      </c>
      <c r="B9" s="3" t="s">
        <v>90</v>
      </c>
      <c r="C9" s="3" t="s">
        <v>68</v>
      </c>
      <c r="D9" s="3" t="s">
        <v>53</v>
      </c>
      <c r="E9" s="3" t="n">
        <v>3.15</v>
      </c>
      <c r="F9" s="3" t="s">
        <v>91</v>
      </c>
      <c r="G9" s="3" t="s">
        <v>55</v>
      </c>
      <c r="H9" s="3" t="s">
        <v>92</v>
      </c>
      <c r="I9" s="3" t="s">
        <v>57</v>
      </c>
      <c r="J9" s="3" t="s">
        <v>58</v>
      </c>
      <c r="K9" s="3" t="s">
        <v>58</v>
      </c>
      <c r="L9" s="3" t="s">
        <v>59</v>
      </c>
      <c r="M9" s="3" t="s">
        <v>93</v>
      </c>
      <c r="N9" s="6">
        <f>trunc(((Q9*(100+O9))/100)*CY9,2)</f>
      </c>
      <c r="O9" s="4" t="n">
        <v>-25</v>
      </c>
      <c r="P9" s="6">
        <f>trunc((N9*E9),2)</f>
      </c>
      <c r="Q9" s="3" t="n">
        <v>30500</v>
      </c>
      <c r="R9" s="9" t="s">
        <v>61</v>
      </c>
      <c r="S9" s="9" t="s">
        <v>62</v>
      </c>
      <c r="T9" s="3" t="s">
        <v>94</v>
      </c>
      <c r="U9" s="3" t="n">
        <v>4.73</v>
      </c>
      <c r="V9" s="3" t="n">
        <v>56.3</v>
      </c>
      <c r="W9" s="3" t="n">
        <v>58</v>
      </c>
      <c r="X9" s="3" t="n">
        <v>1.43</v>
      </c>
      <c r="Y9" s="3" t="s">
        <v>64</v>
      </c>
      <c r="Z9" s="3" t="s">
        <v>70</v>
      </c>
      <c r="AA9" s="3" t="s">
        <v>70</v>
      </c>
      <c r="AB9" s="3" t="s">
        <v>95</v>
      </c>
      <c r="AC9" s="3" t="s">
        <v>68</v>
      </c>
      <c r="AD9" s="3" t="s">
        <v>96</v>
      </c>
      <c r="AE9" s="3" t="s">
        <v>68</v>
      </c>
      <c r="AF9" s="3" t="s">
        <v>68</v>
      </c>
      <c r="AG9" s="3" t="s">
        <v>68</v>
      </c>
      <c r="AH9" s="3" t="s">
        <v>68</v>
      </c>
      <c r="AI9" s="3" t="s">
        <v>57</v>
      </c>
      <c r="AJ9" s="3" t="s">
        <v>57</v>
      </c>
      <c r="AK9" s="3" t="s">
        <v>70</v>
      </c>
      <c r="AL9" s="3" t="s">
        <v>97</v>
      </c>
      <c r="AM9" s="3" t="s">
        <v>57</v>
      </c>
      <c r="AN9" s="3" t="n">
        <v>37.3</v>
      </c>
      <c r="AO9" s="3" t="n">
        <v>15.9</v>
      </c>
      <c r="AP9" s="3" t="n">
        <v>32.5</v>
      </c>
      <c r="AQ9" s="3" t="n">
        <v>36.2</v>
      </c>
      <c r="AR9" s="3" t="s">
        <v>57</v>
      </c>
      <c r="AS9" s="3" t="s">
        <v>70</v>
      </c>
      <c r="AT9" s="3" t="s">
        <v>68</v>
      </c>
      <c r="AU9" s="3" t="s">
        <v>57</v>
      </c>
      <c r="AV9" s="3" t="s">
        <v>57</v>
      </c>
      <c r="AW9" s="3" t="s">
        <v>58</v>
      </c>
      <c r="AX9" s="3" t="s">
        <v>73</v>
      </c>
      <c r="CY9" s="0" t="n">
        <v>1</v>
      </c>
      <c r="CZ9" s="6">
        <f>trunc((P9/CY9),2)</f>
      </c>
    </row>
    <row r="10" spans="1:104">
      <c r="A10" s="3" t="n">
        <v>5</v>
      </c>
      <c r="B10" s="3" t="s">
        <v>98</v>
      </c>
      <c r="C10" s="3" t="s">
        <v>68</v>
      </c>
      <c r="D10" s="3" t="s">
        <v>53</v>
      </c>
      <c r="E10" s="3" t="n">
        <v>3.09</v>
      </c>
      <c r="F10" s="3" t="s">
        <v>99</v>
      </c>
      <c r="G10" s="3" t="s">
        <v>55</v>
      </c>
      <c r="H10" s="3" t="s">
        <v>56</v>
      </c>
      <c r="I10" s="3" t="s">
        <v>57</v>
      </c>
      <c r="J10" s="3" t="s">
        <v>58</v>
      </c>
      <c r="K10" s="3" t="s">
        <v>58</v>
      </c>
      <c r="L10" s="3" t="s">
        <v>59</v>
      </c>
      <c r="M10" s="3" t="s">
        <v>76</v>
      </c>
      <c r="N10" s="6">
        <f>trunc(((Q10*(100+O10))/100)*CY10,2)</f>
      </c>
      <c r="O10" s="4" t="n">
        <v>-33.7</v>
      </c>
      <c r="P10" s="6">
        <f>trunc((N10*E10),2)</f>
      </c>
      <c r="Q10" s="3" t="n">
        <v>30500</v>
      </c>
      <c r="R10" s="9" t="s">
        <v>61</v>
      </c>
      <c r="S10" s="9" t="s">
        <v>62</v>
      </c>
      <c r="T10" s="3" t="s">
        <v>100</v>
      </c>
      <c r="U10" s="3" t="n">
        <v>5.12</v>
      </c>
      <c r="V10" s="3" t="n">
        <v>62.4</v>
      </c>
      <c r="W10" s="3" t="n">
        <v>60</v>
      </c>
      <c r="X10" s="3" t="n">
        <v>1.39</v>
      </c>
      <c r="Y10" s="3" t="s">
        <v>101</v>
      </c>
      <c r="Z10" s="3" t="s">
        <v>102</v>
      </c>
      <c r="AA10" s="3" t="s">
        <v>66</v>
      </c>
      <c r="AB10" s="3" t="s">
        <v>103</v>
      </c>
      <c r="AC10" s="3" t="s">
        <v>68</v>
      </c>
      <c r="AD10" s="3" t="s">
        <v>69</v>
      </c>
      <c r="AE10" s="3" t="s">
        <v>68</v>
      </c>
      <c r="AF10" s="3" t="s">
        <v>68</v>
      </c>
      <c r="AG10" s="3" t="s">
        <v>68</v>
      </c>
      <c r="AH10" s="3" t="s">
        <v>68</v>
      </c>
      <c r="AI10" s="3" t="s">
        <v>57</v>
      </c>
      <c r="AJ10" s="3" t="s">
        <v>57</v>
      </c>
      <c r="AK10" s="3" t="s">
        <v>70</v>
      </c>
      <c r="AL10" s="3" t="s">
        <v>104</v>
      </c>
      <c r="AM10" s="3" t="s">
        <v>57</v>
      </c>
      <c r="AN10" s="3" t="n">
        <v>38.4</v>
      </c>
      <c r="AO10" s="3" t="n">
        <v>15.4</v>
      </c>
      <c r="AP10" s="3" t="n">
        <v>37.3</v>
      </c>
      <c r="AQ10" s="3" t="n">
        <v>43.9</v>
      </c>
      <c r="AR10" s="3" t="s">
        <v>57</v>
      </c>
      <c r="AS10" s="3" t="s">
        <v>70</v>
      </c>
      <c r="AT10" s="3" t="s">
        <v>68</v>
      </c>
      <c r="AU10" s="3" t="s">
        <v>82</v>
      </c>
      <c r="AV10" s="3" t="s">
        <v>57</v>
      </c>
      <c r="AW10" s="3" t="s">
        <v>58</v>
      </c>
      <c r="AX10" s="3" t="s">
        <v>105</v>
      </c>
      <c r="CY10" s="0" t="n">
        <v>1</v>
      </c>
      <c r="CZ10" s="6">
        <f>trunc((P10/CY10),2)</f>
      </c>
    </row>
    <row r="11" spans="1:104">
      <c r="A11" s="3" t="n">
        <v>6</v>
      </c>
      <c r="B11" s="3" t="s">
        <v>106</v>
      </c>
      <c r="C11" s="3" t="s">
        <v>68</v>
      </c>
      <c r="D11" s="3" t="s">
        <v>53</v>
      </c>
      <c r="E11" s="3" t="n">
        <v>3.01</v>
      </c>
      <c r="F11" s="3" t="s">
        <v>75</v>
      </c>
      <c r="G11" s="3" t="s">
        <v>55</v>
      </c>
      <c r="H11" s="3" t="s">
        <v>107</v>
      </c>
      <c r="I11" s="3" t="s">
        <v>57</v>
      </c>
      <c r="J11" s="3" t="s">
        <v>58</v>
      </c>
      <c r="K11" s="3" t="s">
        <v>58</v>
      </c>
      <c r="L11" s="3" t="s">
        <v>70</v>
      </c>
      <c r="M11" s="3" t="s">
        <v>108</v>
      </c>
      <c r="N11" s="6">
        <f>trunc(((Q11*(100+O11))/100)*CY11,2)</f>
      </c>
      <c r="O11" s="4" t="n">
        <v>-25.5</v>
      </c>
      <c r="P11" s="6">
        <f>trunc((N11*E11),2)</f>
      </c>
      <c r="Q11" s="3" t="n">
        <v>20500</v>
      </c>
      <c r="R11" s="9" t="s">
        <v>61</v>
      </c>
      <c r="S11" s="9" t="s">
        <v>62</v>
      </c>
      <c r="T11" s="3" t="s">
        <v>109</v>
      </c>
      <c r="U11" s="3" t="n">
        <v>5.02</v>
      </c>
      <c r="V11" s="3" t="n">
        <v>60.2</v>
      </c>
      <c r="W11" s="3" t="n">
        <v>59</v>
      </c>
      <c r="X11" s="3" t="n">
        <v>1.4</v>
      </c>
      <c r="Y11" s="3" t="s">
        <v>101</v>
      </c>
      <c r="Z11" s="3" t="s">
        <v>110</v>
      </c>
      <c r="AA11" s="3" t="s">
        <v>111</v>
      </c>
      <c r="AB11" s="3" t="s">
        <v>112</v>
      </c>
      <c r="AC11" s="3" t="s">
        <v>87</v>
      </c>
      <c r="AD11" s="3" t="s">
        <v>69</v>
      </c>
      <c r="AE11" s="3" t="s">
        <v>68</v>
      </c>
      <c r="AF11" s="3" t="s">
        <v>68</v>
      </c>
      <c r="AG11" s="3" t="s">
        <v>68</v>
      </c>
      <c r="AH11" s="3" t="s">
        <v>68</v>
      </c>
      <c r="AI11" s="3" t="s">
        <v>57</v>
      </c>
      <c r="AJ11" s="3" t="s">
        <v>57</v>
      </c>
      <c r="AK11" s="3" t="s">
        <v>70</v>
      </c>
      <c r="AL11" s="3" t="s">
        <v>113</v>
      </c>
      <c r="AM11" s="3" t="s">
        <v>57</v>
      </c>
      <c r="AN11" s="3" t="n">
        <v>30</v>
      </c>
      <c r="AO11" s="3" t="n">
        <v>13.3</v>
      </c>
      <c r="AP11" s="3" t="n">
        <v>37.7</v>
      </c>
      <c r="AQ11" s="3" t="n">
        <v>44.1</v>
      </c>
      <c r="AR11" s="3" t="s">
        <v>57</v>
      </c>
      <c r="AS11" s="3" t="s">
        <v>70</v>
      </c>
      <c r="AT11" s="3" t="s">
        <v>68</v>
      </c>
      <c r="AU11" s="3" t="s">
        <v>114</v>
      </c>
      <c r="AV11" s="3" t="s">
        <v>57</v>
      </c>
      <c r="AW11" s="3" t="s">
        <v>58</v>
      </c>
      <c r="AX11" s="3" t="s">
        <v>73</v>
      </c>
      <c r="CY11" s="0" t="n">
        <v>1</v>
      </c>
      <c r="CZ11" s="6">
        <f>trunc((P11/CY11),2)</f>
      </c>
    </row>
    <row r="12" spans="1:104">
      <c r="A12" s="3" t="n">
        <v>7</v>
      </c>
      <c r="B12" s="3" t="s">
        <v>115</v>
      </c>
      <c r="C12" s="3" t="s">
        <v>68</v>
      </c>
      <c r="D12" s="3" t="s">
        <v>53</v>
      </c>
      <c r="E12" s="3" t="n">
        <v>3.09</v>
      </c>
      <c r="F12" s="3" t="s">
        <v>75</v>
      </c>
      <c r="G12" s="3" t="s">
        <v>55</v>
      </c>
      <c r="H12" s="3" t="s">
        <v>107</v>
      </c>
      <c r="I12" s="3" t="s">
        <v>57</v>
      </c>
      <c r="J12" s="3" t="s">
        <v>58</v>
      </c>
      <c r="K12" s="3" t="s">
        <v>58</v>
      </c>
      <c r="L12" s="3" t="s">
        <v>70</v>
      </c>
      <c r="M12" s="3" t="s">
        <v>60</v>
      </c>
      <c r="N12" s="6">
        <f>trunc(((Q12*(100+O12))/100)*CY12,2)</f>
      </c>
      <c r="O12" s="4" t="n">
        <v>-15.2</v>
      </c>
      <c r="P12" s="6">
        <f>trunc((N12*E12),2)</f>
      </c>
      <c r="Q12" s="3" t="n">
        <v>20500</v>
      </c>
      <c r="R12" s="9" t="s">
        <v>61</v>
      </c>
      <c r="S12" s="9" t="s">
        <v>62</v>
      </c>
      <c r="T12" s="3" t="s">
        <v>116</v>
      </c>
      <c r="U12" s="3" t="n">
        <v>5.14</v>
      </c>
      <c r="V12" s="3" t="n">
        <v>62.6</v>
      </c>
      <c r="W12" s="3" t="n">
        <v>58</v>
      </c>
      <c r="X12" s="3" t="n">
        <v>1.38</v>
      </c>
      <c r="Y12" s="3" t="s">
        <v>117</v>
      </c>
      <c r="Z12" s="3" t="s">
        <v>118</v>
      </c>
      <c r="AA12" s="3" t="s">
        <v>66</v>
      </c>
      <c r="AB12" s="3" t="s">
        <v>103</v>
      </c>
      <c r="AC12" s="3" t="s">
        <v>87</v>
      </c>
      <c r="AD12" s="3" t="s">
        <v>96</v>
      </c>
      <c r="AE12" s="3" t="s">
        <v>68</v>
      </c>
      <c r="AF12" s="3" t="s">
        <v>68</v>
      </c>
      <c r="AG12" s="3" t="s">
        <v>68</v>
      </c>
      <c r="AH12" s="3" t="s">
        <v>68</v>
      </c>
      <c r="AI12" s="3" t="s">
        <v>57</v>
      </c>
      <c r="AJ12" s="3" t="s">
        <v>57</v>
      </c>
      <c r="AK12" s="3" t="s">
        <v>70</v>
      </c>
      <c r="AL12" s="3" t="s">
        <v>119</v>
      </c>
      <c r="AM12" s="3" t="s">
        <v>57</v>
      </c>
      <c r="AN12" s="3" t="n">
        <v>37</v>
      </c>
      <c r="AO12" s="3" t="n">
        <v>15.8</v>
      </c>
      <c r="AP12" s="3" t="n">
        <v>37</v>
      </c>
      <c r="AQ12" s="3" t="n">
        <v>42.9</v>
      </c>
      <c r="AR12" s="3" t="s">
        <v>57</v>
      </c>
      <c r="AS12" s="3" t="s">
        <v>70</v>
      </c>
      <c r="AT12" s="3" t="s">
        <v>57</v>
      </c>
      <c r="AU12" s="3" t="s">
        <v>120</v>
      </c>
      <c r="AV12" s="3" t="s">
        <v>57</v>
      </c>
      <c r="AW12" s="3" t="s">
        <v>58</v>
      </c>
      <c r="AX12" s="3" t="s">
        <v>73</v>
      </c>
      <c r="CY12" s="0" t="n">
        <v>1</v>
      </c>
      <c r="CZ12" s="6">
        <f>trunc((P12/CY12),2)</f>
      </c>
    </row>
    <row r="13" spans="1:104">
      <c r="A13" s="3" t="n">
        <v>8</v>
      </c>
      <c r="B13" s="3" t="s">
        <v>121</v>
      </c>
      <c r="C13" s="3" t="s">
        <v>68</v>
      </c>
      <c r="D13" s="3" t="s">
        <v>53</v>
      </c>
      <c r="E13" s="3" t="n">
        <v>3.01</v>
      </c>
      <c r="F13" s="3" t="s">
        <v>122</v>
      </c>
      <c r="G13" s="3" t="s">
        <v>55</v>
      </c>
      <c r="H13" s="3" t="s">
        <v>107</v>
      </c>
      <c r="I13" s="3" t="s">
        <v>57</v>
      </c>
      <c r="J13" s="3" t="s">
        <v>58</v>
      </c>
      <c r="K13" s="3" t="s">
        <v>58</v>
      </c>
      <c r="L13" s="3" t="s">
        <v>70</v>
      </c>
      <c r="M13" s="3" t="s">
        <v>108</v>
      </c>
      <c r="N13" s="6">
        <f>trunc(((Q13*(100+O13))/100)*CY13,2)</f>
      </c>
      <c r="O13" s="4" t="n">
        <v>-18.3</v>
      </c>
      <c r="P13" s="6">
        <f>trunc((N13*E13),2)</f>
      </c>
      <c r="Q13" s="3" t="n">
        <v>18000</v>
      </c>
      <c r="R13" s="9" t="s">
        <v>61</v>
      </c>
      <c r="S13" s="9" t="s">
        <v>62</v>
      </c>
      <c r="T13" s="3" t="s">
        <v>123</v>
      </c>
      <c r="U13" s="3" t="n">
        <v>5.09</v>
      </c>
      <c r="V13" s="3" t="n">
        <v>62.9</v>
      </c>
      <c r="W13" s="3" t="n">
        <v>60</v>
      </c>
      <c r="X13" s="3" t="n">
        <v>1.38</v>
      </c>
      <c r="Y13" s="3" t="s">
        <v>124</v>
      </c>
      <c r="Z13" s="3" t="s">
        <v>102</v>
      </c>
      <c r="AA13" s="3" t="s">
        <v>125</v>
      </c>
      <c r="AB13" s="3" t="s">
        <v>103</v>
      </c>
      <c r="AC13" s="3" t="s">
        <v>87</v>
      </c>
      <c r="AD13" s="3" t="s">
        <v>69</v>
      </c>
      <c r="AE13" s="3" t="s">
        <v>68</v>
      </c>
      <c r="AF13" s="3" t="s">
        <v>68</v>
      </c>
      <c r="AG13" s="3" t="s">
        <v>68</v>
      </c>
      <c r="AH13" s="3" t="s">
        <v>68</v>
      </c>
      <c r="AI13" s="3" t="s">
        <v>57</v>
      </c>
      <c r="AJ13" s="3" t="s">
        <v>57</v>
      </c>
      <c r="AK13" s="3" t="s">
        <v>70</v>
      </c>
      <c r="AL13" s="3" t="s">
        <v>126</v>
      </c>
      <c r="AM13" s="3" t="s">
        <v>57</v>
      </c>
      <c r="AN13" s="3" t="n">
        <v>37.1</v>
      </c>
      <c r="AO13" s="3" t="n">
        <v>14.8</v>
      </c>
      <c r="AP13" s="3" t="n">
        <v>37</v>
      </c>
      <c r="AQ13" s="3" t="n">
        <v>43.5</v>
      </c>
      <c r="AR13" s="3" t="s">
        <v>57</v>
      </c>
      <c r="AS13" s="3" t="s">
        <v>70</v>
      </c>
      <c r="AT13" s="3" t="s">
        <v>68</v>
      </c>
      <c r="AU13" s="3" t="s">
        <v>72</v>
      </c>
      <c r="AV13" s="3" t="s">
        <v>57</v>
      </c>
      <c r="AW13" s="3" t="s">
        <v>58</v>
      </c>
      <c r="AX13" s="3" t="s">
        <v>73</v>
      </c>
      <c r="CY13" s="0" t="n">
        <v>1</v>
      </c>
      <c r="CZ13" s="6">
        <f>trunc((P13/CY13),2)</f>
      </c>
    </row>
    <row r="14" spans="1:104">
      <c r="A14" s="3" t="n">
        <v>9</v>
      </c>
      <c r="B14" s="3" t="s">
        <v>127</v>
      </c>
      <c r="C14" s="3" t="s">
        <v>68</v>
      </c>
      <c r="D14" s="3" t="s">
        <v>53</v>
      </c>
      <c r="E14" s="3" t="n">
        <v>3.17</v>
      </c>
      <c r="F14" s="3" t="s">
        <v>128</v>
      </c>
      <c r="G14" s="3" t="s">
        <v>55</v>
      </c>
      <c r="H14" s="3" t="s">
        <v>107</v>
      </c>
      <c r="I14" s="3" t="s">
        <v>57</v>
      </c>
      <c r="J14" s="3" t="s">
        <v>58</v>
      </c>
      <c r="K14" s="3" t="s">
        <v>58</v>
      </c>
      <c r="L14" s="3" t="s">
        <v>70</v>
      </c>
      <c r="M14" s="3" t="s">
        <v>60</v>
      </c>
      <c r="N14" s="6">
        <f>trunc(((Q14*(100+O14))/100)*CY14,2)</f>
      </c>
      <c r="O14" s="4" t="n">
        <v>-21.9</v>
      </c>
      <c r="P14" s="6">
        <f>trunc((N14*E14),2)</f>
      </c>
      <c r="Q14" s="3" t="n">
        <v>15500</v>
      </c>
      <c r="R14" s="9" t="s">
        <v>61</v>
      </c>
      <c r="S14" s="9" t="s">
        <v>62</v>
      </c>
      <c r="T14" s="3" t="s">
        <v>129</v>
      </c>
      <c r="U14" s="3" t="n">
        <v>5.1</v>
      </c>
      <c r="V14" s="3" t="n">
        <v>62.4</v>
      </c>
      <c r="W14" s="3" t="n">
        <v>57</v>
      </c>
      <c r="X14" s="3" t="n">
        <v>1.46</v>
      </c>
      <c r="Y14" s="3" t="s">
        <v>101</v>
      </c>
      <c r="Z14" s="3" t="s">
        <v>79</v>
      </c>
      <c r="AA14" s="3" t="s">
        <v>80</v>
      </c>
      <c r="AB14" s="3" t="s">
        <v>67</v>
      </c>
      <c r="AC14" s="3" t="s">
        <v>87</v>
      </c>
      <c r="AD14" s="3" t="s">
        <v>69</v>
      </c>
      <c r="AE14" s="3" t="s">
        <v>68</v>
      </c>
      <c r="AF14" s="3" t="s">
        <v>68</v>
      </c>
      <c r="AG14" s="3" t="s">
        <v>68</v>
      </c>
      <c r="AH14" s="3" t="s">
        <v>68</v>
      </c>
      <c r="AI14" s="3" t="s">
        <v>57</v>
      </c>
      <c r="AJ14" s="3" t="s">
        <v>57</v>
      </c>
      <c r="AK14" s="3" t="s">
        <v>70</v>
      </c>
      <c r="AL14" s="3" t="s">
        <v>130</v>
      </c>
      <c r="AM14" s="3" t="s">
        <v>57</v>
      </c>
      <c r="AN14" s="3" t="n">
        <v>37.6</v>
      </c>
      <c r="AO14" s="3" t="n">
        <v>15.9</v>
      </c>
      <c r="AP14" s="3" t="n">
        <v>35.7</v>
      </c>
      <c r="AQ14" s="3" t="n">
        <v>42.7</v>
      </c>
      <c r="AR14" s="3" t="s">
        <v>57</v>
      </c>
      <c r="AS14" s="3" t="s">
        <v>70</v>
      </c>
      <c r="AT14" s="3" t="s">
        <v>68</v>
      </c>
      <c r="AU14" s="3" t="s">
        <v>82</v>
      </c>
      <c r="AV14" s="3" t="s">
        <v>131</v>
      </c>
      <c r="AW14" s="3" t="s">
        <v>58</v>
      </c>
      <c r="AX14" s="3" t="s">
        <v>73</v>
      </c>
      <c r="CY14" s="0" t="n">
        <v>1</v>
      </c>
      <c r="CZ14" s="6">
        <f>trunc((P14/CY14),2)</f>
      </c>
    </row>
    <row r="15" spans="1:104">
      <c r="A15" s="3" t="n">
        <v>10</v>
      </c>
      <c r="B15" s="3" t="s">
        <v>132</v>
      </c>
      <c r="C15" s="3" t="s">
        <v>133</v>
      </c>
      <c r="D15" s="3" t="s">
        <v>53</v>
      </c>
      <c r="E15" s="3" t="n">
        <v>3.03</v>
      </c>
      <c r="F15" s="3" t="s">
        <v>99</v>
      </c>
      <c r="G15" s="3" t="s">
        <v>55</v>
      </c>
      <c r="H15" s="3" t="s">
        <v>134</v>
      </c>
      <c r="I15" s="3" t="s">
        <v>57</v>
      </c>
      <c r="J15" s="3" t="s">
        <v>58</v>
      </c>
      <c r="K15" s="3" t="s">
        <v>58</v>
      </c>
      <c r="L15" s="3" t="s">
        <v>59</v>
      </c>
      <c r="M15" s="3" t="s">
        <v>135</v>
      </c>
      <c r="N15" s="6">
        <f>trunc(((Q15*(100+O15))/100)*CY15,2)</f>
      </c>
      <c r="O15" s="4" t="n">
        <v>-37.2</v>
      </c>
      <c r="P15" s="6">
        <f>trunc((N15*E15),2)</f>
      </c>
      <c r="Q15" s="3" t="n">
        <v>17500</v>
      </c>
      <c r="R15" s="9" t="s">
        <v>61</v>
      </c>
      <c r="S15" s="9" t="s">
        <v>62</v>
      </c>
      <c r="T15" s="3" t="s">
        <v>136</v>
      </c>
      <c r="U15" s="3" t="n">
        <v>4.57</v>
      </c>
      <c r="V15" s="3" t="n">
        <v>56.6</v>
      </c>
      <c r="W15" s="3" t="n">
        <v>57</v>
      </c>
      <c r="X15" s="3" t="n">
        <v>1.54</v>
      </c>
      <c r="Y15" s="3" t="s">
        <v>101</v>
      </c>
      <c r="Z15" s="3" t="s">
        <v>137</v>
      </c>
      <c r="AA15" s="3" t="s">
        <v>138</v>
      </c>
      <c r="AB15" s="3" t="s">
        <v>112</v>
      </c>
      <c r="AC15" s="3" t="s">
        <v>87</v>
      </c>
      <c r="AD15" s="3" t="s">
        <v>69</v>
      </c>
      <c r="AE15" s="3" t="s">
        <v>68</v>
      </c>
      <c r="AF15" s="3" t="s">
        <v>68</v>
      </c>
      <c r="AG15" s="3" t="s">
        <v>139</v>
      </c>
      <c r="AH15" s="3" t="s">
        <v>140</v>
      </c>
      <c r="AI15" s="3" t="s">
        <v>57</v>
      </c>
      <c r="AJ15" s="3" t="s">
        <v>57</v>
      </c>
      <c r="AK15" s="3" t="s">
        <v>70</v>
      </c>
      <c r="AL15" s="3" t="s">
        <v>141</v>
      </c>
      <c r="AM15" s="3" t="s">
        <v>57</v>
      </c>
      <c r="AN15" s="3" t="n">
        <v>37.8</v>
      </c>
      <c r="AO15" s="3" t="n">
        <v>16.2</v>
      </c>
      <c r="AP15" s="3" t="n">
        <v>32.8</v>
      </c>
      <c r="AQ15" s="3" t="n">
        <v>36.4</v>
      </c>
      <c r="AR15" s="3" t="s">
        <v>57</v>
      </c>
      <c r="AS15" s="3" t="s">
        <v>70</v>
      </c>
      <c r="AT15" s="3" t="s">
        <v>68</v>
      </c>
      <c r="AU15" s="3" t="s">
        <v>82</v>
      </c>
      <c r="AV15" s="3" t="s">
        <v>57</v>
      </c>
      <c r="AW15" s="3" t="s">
        <v>58</v>
      </c>
      <c r="AX15" s="3" t="s">
        <v>73</v>
      </c>
      <c r="CY15" s="0" t="n">
        <v>1</v>
      </c>
      <c r="CZ15" s="6">
        <f>trunc((P15/CY15),2)</f>
      </c>
    </row>
    <row r="16" spans="1:104">
      <c r="A16" s="3" t="n">
        <v>11</v>
      </c>
      <c r="B16" s="3" t="s">
        <v>142</v>
      </c>
      <c r="C16" s="3" t="s">
        <v>68</v>
      </c>
      <c r="D16" s="3" t="s">
        <v>53</v>
      </c>
      <c r="E16" s="3" t="n">
        <v>3.05</v>
      </c>
      <c r="F16" s="3" t="s">
        <v>54</v>
      </c>
      <c r="G16" s="3" t="s">
        <v>55</v>
      </c>
      <c r="H16" s="3" t="s">
        <v>134</v>
      </c>
      <c r="I16" s="3" t="s">
        <v>57</v>
      </c>
      <c r="J16" s="3" t="s">
        <v>58</v>
      </c>
      <c r="K16" s="3" t="s">
        <v>58</v>
      </c>
      <c r="L16" s="3" t="s">
        <v>59</v>
      </c>
      <c r="M16" s="3" t="s">
        <v>108</v>
      </c>
      <c r="N16" s="6">
        <f>trunc(((Q16*(100+O16))/100)*CY16,2)</f>
      </c>
      <c r="O16" s="4" t="n">
        <v>-35.9</v>
      </c>
      <c r="P16" s="6">
        <f>trunc((N16*E16),2)</f>
      </c>
      <c r="Q16" s="3" t="n">
        <v>16500</v>
      </c>
      <c r="R16" s="9" t="s">
        <v>61</v>
      </c>
      <c r="S16" s="9" t="s">
        <v>62</v>
      </c>
      <c r="T16" s="3" t="s">
        <v>143</v>
      </c>
      <c r="U16" s="3" t="n">
        <v>4.35</v>
      </c>
      <c r="V16" s="3" t="n">
        <v>52.8</v>
      </c>
      <c r="W16" s="3" t="n">
        <v>62</v>
      </c>
      <c r="X16" s="3" t="n">
        <v>1.53</v>
      </c>
      <c r="Y16" s="3" t="s">
        <v>64</v>
      </c>
      <c r="Z16" s="3" t="s">
        <v>137</v>
      </c>
      <c r="AA16" s="3" t="s">
        <v>138</v>
      </c>
      <c r="AB16" s="3" t="s">
        <v>112</v>
      </c>
      <c r="AC16" s="3" t="s">
        <v>87</v>
      </c>
      <c r="AD16" s="3" t="s">
        <v>144</v>
      </c>
      <c r="AE16" s="3" t="s">
        <v>68</v>
      </c>
      <c r="AF16" s="3" t="s">
        <v>68</v>
      </c>
      <c r="AG16" s="3" t="s">
        <v>68</v>
      </c>
      <c r="AH16" s="3" t="s">
        <v>68</v>
      </c>
      <c r="AI16" s="3" t="s">
        <v>57</v>
      </c>
      <c r="AJ16" s="3" t="s">
        <v>57</v>
      </c>
      <c r="AK16" s="3" t="s">
        <v>70</v>
      </c>
      <c r="AL16" s="3" t="s">
        <v>145</v>
      </c>
      <c r="AM16" s="3" t="s">
        <v>57</v>
      </c>
      <c r="AN16" s="3" t="n">
        <v>35.4</v>
      </c>
      <c r="AO16" s="3" t="n">
        <v>13.4</v>
      </c>
      <c r="AP16" s="3" t="n">
        <v>31.5</v>
      </c>
      <c r="AQ16" s="3" t="n">
        <v>35.3</v>
      </c>
      <c r="AR16" s="3" t="s">
        <v>57</v>
      </c>
      <c r="AS16" s="3" t="s">
        <v>70</v>
      </c>
      <c r="AT16" s="3" t="s">
        <v>68</v>
      </c>
      <c r="AU16" s="3" t="s">
        <v>146</v>
      </c>
      <c r="AV16" s="3" t="s">
        <v>57</v>
      </c>
      <c r="AW16" s="3" t="s">
        <v>58</v>
      </c>
      <c r="AX16" s="3" t="s">
        <v>73</v>
      </c>
      <c r="CY16" s="0" t="n">
        <v>1</v>
      </c>
      <c r="CZ16" s="6">
        <f>trunc((P16/CY16),2)</f>
      </c>
    </row>
    <row r="17" spans="1:104">
      <c r="A17" s="3" t="n">
        <v>12</v>
      </c>
      <c r="B17" s="3" t="s">
        <v>147</v>
      </c>
      <c r="C17" s="3" t="s">
        <v>68</v>
      </c>
      <c r="D17" s="3" t="s">
        <v>53</v>
      </c>
      <c r="E17" s="3" t="n">
        <v>2.76</v>
      </c>
      <c r="F17" s="3" t="s">
        <v>91</v>
      </c>
      <c r="G17" s="3" t="s">
        <v>55</v>
      </c>
      <c r="H17" s="3" t="s">
        <v>107</v>
      </c>
      <c r="I17" s="3" t="s">
        <v>57</v>
      </c>
      <c r="J17" s="3" t="s">
        <v>58</v>
      </c>
      <c r="K17" s="3" t="s">
        <v>58</v>
      </c>
      <c r="L17" s="3" t="s">
        <v>70</v>
      </c>
      <c r="M17" s="3" t="s">
        <v>108</v>
      </c>
      <c r="N17" s="6">
        <f>trunc(((Q17*(100+O17))/100)*CY17,2)</f>
      </c>
      <c r="O17" s="4" t="n">
        <v>-11.9</v>
      </c>
      <c r="P17" s="6">
        <f>trunc((N17*E17),2)</f>
      </c>
      <c r="Q17" s="3" t="n">
        <v>15500</v>
      </c>
      <c r="R17" s="9" t="s">
        <v>61</v>
      </c>
      <c r="S17" s="9" t="s">
        <v>62</v>
      </c>
      <c r="T17" s="3" t="s">
        <v>148</v>
      </c>
      <c r="U17" s="3" t="n">
        <v>4.92</v>
      </c>
      <c r="V17" s="3" t="n">
        <v>63.1</v>
      </c>
      <c r="W17" s="3" t="n">
        <v>58</v>
      </c>
      <c r="X17" s="3" t="n">
        <v>1.39</v>
      </c>
      <c r="Y17" s="3" t="s">
        <v>101</v>
      </c>
      <c r="Z17" s="3" t="s">
        <v>110</v>
      </c>
      <c r="AA17" s="3" t="s">
        <v>66</v>
      </c>
      <c r="AB17" s="3" t="s">
        <v>112</v>
      </c>
      <c r="AC17" s="3" t="s">
        <v>87</v>
      </c>
      <c r="AD17" s="3" t="s">
        <v>69</v>
      </c>
      <c r="AE17" s="3" t="s">
        <v>68</v>
      </c>
      <c r="AF17" s="3" t="s">
        <v>68</v>
      </c>
      <c r="AG17" s="3" t="s">
        <v>68</v>
      </c>
      <c r="AH17" s="3" t="s">
        <v>149</v>
      </c>
      <c r="AI17" s="3" t="s">
        <v>57</v>
      </c>
      <c r="AJ17" s="3" t="s">
        <v>57</v>
      </c>
      <c r="AK17" s="3" t="s">
        <v>70</v>
      </c>
      <c r="AL17" s="3" t="s">
        <v>150</v>
      </c>
      <c r="AM17" s="3" t="s">
        <v>57</v>
      </c>
      <c r="AN17" s="3" t="n">
        <v>38.2</v>
      </c>
      <c r="AO17" s="3" t="n">
        <v>16.6</v>
      </c>
      <c r="AP17" s="3" t="n">
        <v>36.3</v>
      </c>
      <c r="AQ17" s="3" t="n">
        <v>42.5</v>
      </c>
      <c r="AR17" s="3" t="s">
        <v>57</v>
      </c>
      <c r="AS17" s="3" t="s">
        <v>70</v>
      </c>
      <c r="AT17" s="3" t="s">
        <v>68</v>
      </c>
      <c r="AU17" s="3" t="s">
        <v>72</v>
      </c>
      <c r="AV17" s="3" t="s">
        <v>57</v>
      </c>
      <c r="AW17" s="3" t="s">
        <v>58</v>
      </c>
      <c r="AX17" s="3" t="s">
        <v>73</v>
      </c>
      <c r="CY17" s="0" t="n">
        <v>1</v>
      </c>
      <c r="CZ17" s="6">
        <f>trunc((P17/CY17),2)</f>
      </c>
    </row>
    <row r="18" spans="1:104">
      <c r="A18" s="3" t="n">
        <v>13</v>
      </c>
      <c r="B18" s="3" t="s">
        <v>151</v>
      </c>
      <c r="C18" s="3" t="s">
        <v>68</v>
      </c>
      <c r="D18" s="3" t="s">
        <v>53</v>
      </c>
      <c r="E18" s="3" t="n">
        <v>2.71</v>
      </c>
      <c r="F18" s="3" t="s">
        <v>122</v>
      </c>
      <c r="G18" s="3" t="s">
        <v>55</v>
      </c>
      <c r="H18" s="3" t="s">
        <v>152</v>
      </c>
      <c r="I18" s="3" t="s">
        <v>57</v>
      </c>
      <c r="J18" s="3" t="s">
        <v>58</v>
      </c>
      <c r="K18" s="3" t="s">
        <v>58</v>
      </c>
      <c r="L18" s="3" t="s">
        <v>153</v>
      </c>
      <c r="M18" s="3" t="s">
        <v>60</v>
      </c>
      <c r="N18" s="6">
        <f>trunc(((Q18*(100+O18))/100)*CY18,2)</f>
      </c>
      <c r="O18" s="4" t="n">
        <v>-6</v>
      </c>
      <c r="P18" s="6">
        <f>trunc((N18*E18),2)</f>
      </c>
      <c r="Q18" s="3" t="n">
        <v>9200</v>
      </c>
      <c r="R18" s="9" t="s">
        <v>61</v>
      </c>
      <c r="S18" s="9" t="s">
        <v>62</v>
      </c>
      <c r="T18" s="3" t="s">
        <v>154</v>
      </c>
      <c r="U18" s="3" t="n">
        <v>4.75</v>
      </c>
      <c r="V18" s="3" t="n">
        <v>62.1</v>
      </c>
      <c r="W18" s="3" t="n">
        <v>64</v>
      </c>
      <c r="X18" s="3" t="n">
        <v>1.52</v>
      </c>
      <c r="Y18" s="3" t="s">
        <v>101</v>
      </c>
      <c r="Z18" s="3" t="s">
        <v>70</v>
      </c>
      <c r="AA18" s="3" t="s">
        <v>155</v>
      </c>
      <c r="AB18" s="3" t="s">
        <v>95</v>
      </c>
      <c r="AC18" s="3" t="s">
        <v>87</v>
      </c>
      <c r="AD18" s="3" t="s">
        <v>96</v>
      </c>
      <c r="AE18" s="3" t="s">
        <v>68</v>
      </c>
      <c r="AF18" s="3" t="s">
        <v>68</v>
      </c>
      <c r="AG18" s="3" t="s">
        <v>139</v>
      </c>
      <c r="AH18" s="3" t="s">
        <v>68</v>
      </c>
      <c r="AI18" s="3" t="s">
        <v>57</v>
      </c>
      <c r="AJ18" s="3" t="s">
        <v>57</v>
      </c>
      <c r="AK18" s="3" t="s">
        <v>70</v>
      </c>
      <c r="AL18" s="3" t="s">
        <v>156</v>
      </c>
      <c r="AM18" s="3" t="s">
        <v>57</v>
      </c>
      <c r="AN18" s="3" t="n">
        <v>35.9</v>
      </c>
      <c r="AO18" s="3" t="n">
        <v>14.1</v>
      </c>
      <c r="AP18" s="3" t="n">
        <v>33.3</v>
      </c>
      <c r="AQ18" s="3" t="n">
        <v>44.3</v>
      </c>
      <c r="AR18" s="3" t="s">
        <v>57</v>
      </c>
      <c r="AS18" s="3" t="s">
        <v>70</v>
      </c>
      <c r="AT18" s="3" t="s">
        <v>68</v>
      </c>
      <c r="AU18" s="3" t="s">
        <v>57</v>
      </c>
      <c r="AV18" s="3" t="s">
        <v>57</v>
      </c>
      <c r="AW18" s="3" t="s">
        <v>58</v>
      </c>
      <c r="AX18" s="3" t="s">
        <v>73</v>
      </c>
      <c r="CY18" s="0" t="n">
        <v>1</v>
      </c>
      <c r="CZ18" s="6">
        <f>trunc((P18/CY18),2)</f>
      </c>
    </row>
    <row r="19" spans="1:104">
      <c r="A19" s="3" t="n">
        <v>14</v>
      </c>
      <c r="B19" s="3" t="s">
        <v>157</v>
      </c>
      <c r="C19" s="3" t="s">
        <v>68</v>
      </c>
      <c r="D19" s="3" t="s">
        <v>53</v>
      </c>
      <c r="E19" s="3" t="n">
        <v>2.54</v>
      </c>
      <c r="F19" s="3" t="s">
        <v>75</v>
      </c>
      <c r="G19" s="3" t="s">
        <v>55</v>
      </c>
      <c r="H19" s="3" t="s">
        <v>56</v>
      </c>
      <c r="I19" s="3" t="s">
        <v>57</v>
      </c>
      <c r="J19" s="3" t="s">
        <v>58</v>
      </c>
      <c r="K19" s="3" t="s">
        <v>58</v>
      </c>
      <c r="L19" s="3" t="s">
        <v>70</v>
      </c>
      <c r="M19" s="3" t="s">
        <v>60</v>
      </c>
      <c r="N19" s="6">
        <f>trunc(((Q19*(100+O19))/100)*CY19,2)</f>
      </c>
      <c r="O19" s="4" t="n">
        <v>-7.2</v>
      </c>
      <c r="P19" s="6">
        <f>trunc((N19*E19),2)</f>
      </c>
      <c r="Q19" s="3" t="n">
        <v>15500</v>
      </c>
      <c r="R19" s="9" t="s">
        <v>61</v>
      </c>
      <c r="S19" s="9" t="s">
        <v>62</v>
      </c>
      <c r="T19" s="3" t="s">
        <v>158</v>
      </c>
      <c r="U19" s="3" t="n">
        <v>4.6</v>
      </c>
      <c r="V19" s="3" t="n">
        <v>61.9</v>
      </c>
      <c r="W19" s="3" t="n">
        <v>57</v>
      </c>
      <c r="X19" s="3" t="n">
        <v>1.53</v>
      </c>
      <c r="Y19" s="3" t="s">
        <v>101</v>
      </c>
      <c r="Z19" s="3" t="s">
        <v>118</v>
      </c>
      <c r="AA19" s="3" t="s">
        <v>66</v>
      </c>
      <c r="AB19" s="3" t="s">
        <v>103</v>
      </c>
      <c r="AC19" s="3" t="s">
        <v>68</v>
      </c>
      <c r="AD19" s="3" t="s">
        <v>96</v>
      </c>
      <c r="AE19" s="3" t="s">
        <v>68</v>
      </c>
      <c r="AF19" s="3" t="s">
        <v>68</v>
      </c>
      <c r="AG19" s="3" t="s">
        <v>68</v>
      </c>
      <c r="AH19" s="3" t="s">
        <v>68</v>
      </c>
      <c r="AI19" s="3" t="s">
        <v>57</v>
      </c>
      <c r="AJ19" s="3" t="s">
        <v>57</v>
      </c>
      <c r="AK19" s="3" t="s">
        <v>70</v>
      </c>
      <c r="AL19" s="3" t="s">
        <v>150</v>
      </c>
      <c r="AM19" s="3" t="s">
        <v>57</v>
      </c>
      <c r="AN19" s="3" t="n">
        <v>36.4</v>
      </c>
      <c r="AO19" s="3" t="n">
        <v>16.1</v>
      </c>
      <c r="AP19" s="3" t="n">
        <v>36</v>
      </c>
      <c r="AQ19" s="3" t="n">
        <v>42.2</v>
      </c>
      <c r="AR19" s="3" t="s">
        <v>57</v>
      </c>
      <c r="AS19" s="3" t="s">
        <v>70</v>
      </c>
      <c r="AT19" s="3" t="s">
        <v>68</v>
      </c>
      <c r="AU19" s="3" t="s">
        <v>159</v>
      </c>
      <c r="AV19" s="3" t="s">
        <v>57</v>
      </c>
      <c r="AW19" s="3" t="s">
        <v>58</v>
      </c>
      <c r="AX19" s="3" t="s">
        <v>73</v>
      </c>
      <c r="CY19" s="0" t="n">
        <v>1</v>
      </c>
      <c r="CZ19" s="6">
        <f>trunc((P19/CY19),2)</f>
      </c>
    </row>
    <row r="20" spans="1:104">
      <c r="A20" s="3" t="n">
        <v>15</v>
      </c>
      <c r="B20" s="3" t="s">
        <v>160</v>
      </c>
      <c r="C20" s="3" t="s">
        <v>68</v>
      </c>
      <c r="D20" s="3" t="s">
        <v>53</v>
      </c>
      <c r="E20" s="3" t="n">
        <v>2.17</v>
      </c>
      <c r="F20" s="3" t="s">
        <v>75</v>
      </c>
      <c r="G20" s="3" t="s">
        <v>55</v>
      </c>
      <c r="H20" s="3" t="s">
        <v>161</v>
      </c>
      <c r="I20" s="3" t="s">
        <v>57</v>
      </c>
      <c r="J20" s="3" t="s">
        <v>58</v>
      </c>
      <c r="K20" s="3" t="s">
        <v>58</v>
      </c>
      <c r="L20" s="3" t="s">
        <v>153</v>
      </c>
      <c r="M20" s="3" t="s">
        <v>93</v>
      </c>
      <c r="N20" s="6">
        <f>trunc(((Q20*(100+O20))/100)*CY20,2)</f>
      </c>
      <c r="O20" s="4" t="n">
        <v>-39.1</v>
      </c>
      <c r="P20" s="6">
        <f>trunc((N20*E20),2)</f>
      </c>
      <c r="Q20" s="3" t="n">
        <v>16500</v>
      </c>
      <c r="R20" s="9" t="s">
        <v>61</v>
      </c>
      <c r="S20" s="9" t="s">
        <v>62</v>
      </c>
      <c r="T20" s="3" t="s">
        <v>162</v>
      </c>
      <c r="U20" s="3" t="n">
        <v>4.48</v>
      </c>
      <c r="V20" s="3" t="n">
        <v>61.7</v>
      </c>
      <c r="W20" s="3" t="n">
        <v>59</v>
      </c>
      <c r="X20" s="3" t="n">
        <v>1.43</v>
      </c>
      <c r="Y20" s="3" t="s">
        <v>101</v>
      </c>
      <c r="Z20" s="3" t="s">
        <v>70</v>
      </c>
      <c r="AA20" s="3" t="s">
        <v>80</v>
      </c>
      <c r="AB20" s="3" t="s">
        <v>95</v>
      </c>
      <c r="AC20" s="3" t="s">
        <v>68</v>
      </c>
      <c r="AD20" s="3" t="s">
        <v>69</v>
      </c>
      <c r="AE20" s="3" t="s">
        <v>68</v>
      </c>
      <c r="AF20" s="3" t="s">
        <v>68</v>
      </c>
      <c r="AG20" s="3" t="s">
        <v>68</v>
      </c>
      <c r="AH20" s="3" t="s">
        <v>68</v>
      </c>
      <c r="AI20" s="3" t="s">
        <v>57</v>
      </c>
      <c r="AJ20" s="3" t="s">
        <v>57</v>
      </c>
      <c r="AK20" s="3" t="s">
        <v>70</v>
      </c>
      <c r="AL20" s="3" t="s">
        <v>97</v>
      </c>
      <c r="AM20" s="3" t="s">
        <v>57</v>
      </c>
      <c r="AN20" s="3" t="n">
        <v>36</v>
      </c>
      <c r="AO20" s="3" t="n">
        <v>15.4</v>
      </c>
      <c r="AP20" s="3" t="n">
        <v>36.3</v>
      </c>
      <c r="AQ20" s="3" t="n">
        <v>42.3</v>
      </c>
      <c r="AR20" s="3" t="s">
        <v>57</v>
      </c>
      <c r="AS20" s="3" t="s">
        <v>70</v>
      </c>
      <c r="AT20" s="3" t="s">
        <v>68</v>
      </c>
      <c r="AU20" s="3" t="s">
        <v>82</v>
      </c>
      <c r="AV20" s="3" t="s">
        <v>57</v>
      </c>
      <c r="AW20" s="3" t="s">
        <v>58</v>
      </c>
      <c r="AX20" s="3" t="s">
        <v>73</v>
      </c>
      <c r="CY20" s="0" t="n">
        <v>1</v>
      </c>
      <c r="CZ20" s="6">
        <f>trunc((P20/CY20),2)</f>
      </c>
    </row>
    <row r="21" spans="1:104">
      <c r="A21" s="3" t="n">
        <v>16</v>
      </c>
      <c r="B21" s="3" t="s">
        <v>163</v>
      </c>
      <c r="C21" s="3" t="s">
        <v>68</v>
      </c>
      <c r="D21" s="3" t="s">
        <v>53</v>
      </c>
      <c r="E21" s="3" t="n">
        <v>2.01</v>
      </c>
      <c r="F21" s="3" t="s">
        <v>91</v>
      </c>
      <c r="G21" s="3" t="s">
        <v>55</v>
      </c>
      <c r="H21" s="3" t="s">
        <v>56</v>
      </c>
      <c r="I21" s="3" t="s">
        <v>57</v>
      </c>
      <c r="J21" s="3" t="s">
        <v>164</v>
      </c>
      <c r="K21" s="3" t="s">
        <v>164</v>
      </c>
      <c r="L21" s="3" t="s">
        <v>70</v>
      </c>
      <c r="M21" s="3" t="s">
        <v>135</v>
      </c>
      <c r="N21" s="6">
        <f>trunc(((Q21*(100+O21))/100)*CY21,2)</f>
      </c>
      <c r="O21" s="4" t="n">
        <v>-38.6</v>
      </c>
      <c r="P21" s="6">
        <f>trunc((N21*E21),2)</f>
      </c>
      <c r="Q21" s="3" t="n">
        <v>17000</v>
      </c>
      <c r="R21" s="9" t="s">
        <v>61</v>
      </c>
      <c r="S21" s="9" t="s">
        <v>62</v>
      </c>
      <c r="T21" s="3" t="s">
        <v>165</v>
      </c>
      <c r="U21" s="3" t="n">
        <v>4.38</v>
      </c>
      <c r="V21" s="3" t="n">
        <v>63.5</v>
      </c>
      <c r="W21" s="3" t="n">
        <v>61</v>
      </c>
      <c r="X21" s="3" t="n">
        <v>1.43</v>
      </c>
      <c r="Y21" s="3" t="s">
        <v>124</v>
      </c>
      <c r="Z21" s="3" t="s">
        <v>70</v>
      </c>
      <c r="AA21" s="3" t="s">
        <v>125</v>
      </c>
      <c r="AB21" s="3" t="s">
        <v>95</v>
      </c>
      <c r="AC21" s="3" t="s">
        <v>68</v>
      </c>
      <c r="AD21" s="3" t="s">
        <v>69</v>
      </c>
      <c r="AE21" s="3" t="s">
        <v>68</v>
      </c>
      <c r="AF21" s="3" t="s">
        <v>68</v>
      </c>
      <c r="AG21" s="3" t="s">
        <v>68</v>
      </c>
      <c r="AH21" s="3" t="s">
        <v>149</v>
      </c>
      <c r="AI21" s="3" t="s">
        <v>166</v>
      </c>
      <c r="AJ21" s="3" t="s">
        <v>57</v>
      </c>
      <c r="AK21" s="3" t="s">
        <v>70</v>
      </c>
      <c r="AL21" s="3" t="s">
        <v>167</v>
      </c>
      <c r="AM21" s="3" t="s">
        <v>57</v>
      </c>
      <c r="AN21" s="3" t="n">
        <v>38.2</v>
      </c>
      <c r="AO21" s="3" t="n">
        <v>15.4</v>
      </c>
      <c r="AP21" s="3" t="n">
        <v>35.9</v>
      </c>
      <c r="AQ21" s="3" t="n">
        <v>42.6</v>
      </c>
      <c r="AR21" s="3" t="s">
        <v>57</v>
      </c>
      <c r="AS21" s="3" t="s">
        <v>70</v>
      </c>
      <c r="AT21" s="3" t="s">
        <v>68</v>
      </c>
      <c r="AU21" s="3" t="s">
        <v>57</v>
      </c>
      <c r="AV21" s="3" t="s">
        <v>57</v>
      </c>
      <c r="AW21" s="3" t="s">
        <v>58</v>
      </c>
      <c r="AX21" s="3" t="s">
        <v>73</v>
      </c>
      <c r="CY21" s="0" t="n">
        <v>1</v>
      </c>
      <c r="CZ21" s="6">
        <f>trunc((P21/CY21),2)</f>
      </c>
    </row>
    <row r="22" spans="1:104">
      <c r="A22" s="3" t="n">
        <v>17</v>
      </c>
      <c r="B22" s="3" t="s">
        <v>168</v>
      </c>
      <c r="C22" s="3" t="s">
        <v>68</v>
      </c>
      <c r="D22" s="3" t="s">
        <v>53</v>
      </c>
      <c r="E22" s="3" t="n">
        <v>2.01</v>
      </c>
      <c r="F22" s="3" t="s">
        <v>91</v>
      </c>
      <c r="G22" s="3" t="s">
        <v>55</v>
      </c>
      <c r="H22" s="3" t="s">
        <v>107</v>
      </c>
      <c r="I22" s="3" t="s">
        <v>57</v>
      </c>
      <c r="J22" s="3" t="s">
        <v>58</v>
      </c>
      <c r="K22" s="3" t="s">
        <v>58</v>
      </c>
      <c r="L22" s="3" t="s">
        <v>70</v>
      </c>
      <c r="M22" s="3" t="s">
        <v>108</v>
      </c>
      <c r="N22" s="6">
        <f>trunc(((Q22*(100+O22))/100)*CY22,2)</f>
      </c>
      <c r="O22" s="4" t="n">
        <v>-33.9</v>
      </c>
      <c r="P22" s="6">
        <f>trunc((N22*E22),2)</f>
      </c>
      <c r="Q22" s="3" t="n">
        <v>15500</v>
      </c>
      <c r="R22" s="9" t="s">
        <v>61</v>
      </c>
      <c r="S22" s="9" t="s">
        <v>62</v>
      </c>
      <c r="T22" s="3" t="s">
        <v>169</v>
      </c>
      <c r="U22" s="3" t="n">
        <v>4.05</v>
      </c>
      <c r="V22" s="3" t="n">
        <v>56.2</v>
      </c>
      <c r="W22" s="3" t="n">
        <v>59</v>
      </c>
      <c r="X22" s="3" t="n">
        <v>1.41</v>
      </c>
      <c r="Y22" s="3" t="s">
        <v>101</v>
      </c>
      <c r="Z22" s="3" t="s">
        <v>170</v>
      </c>
      <c r="AA22" s="3" t="s">
        <v>66</v>
      </c>
      <c r="AB22" s="3" t="s">
        <v>103</v>
      </c>
      <c r="AC22" s="3" t="s">
        <v>87</v>
      </c>
      <c r="AD22" s="3" t="s">
        <v>69</v>
      </c>
      <c r="AE22" s="3" t="s">
        <v>68</v>
      </c>
      <c r="AF22" s="3" t="s">
        <v>171</v>
      </c>
      <c r="AG22" s="3" t="s">
        <v>68</v>
      </c>
      <c r="AH22" s="3" t="s">
        <v>172</v>
      </c>
      <c r="AI22" s="3" t="s">
        <v>57</v>
      </c>
      <c r="AJ22" s="3" t="s">
        <v>57</v>
      </c>
      <c r="AK22" s="3" t="s">
        <v>70</v>
      </c>
      <c r="AL22" s="3" t="s">
        <v>173</v>
      </c>
      <c r="AM22" s="3" t="s">
        <v>57</v>
      </c>
      <c r="AN22" s="3" t="n">
        <v>32.2</v>
      </c>
      <c r="AO22" s="3" t="n">
        <v>15.8</v>
      </c>
      <c r="AP22" s="3" t="n">
        <v>37</v>
      </c>
      <c r="AQ22" s="3" t="n">
        <v>36.7</v>
      </c>
      <c r="AR22" s="3" t="s">
        <v>57</v>
      </c>
      <c r="AS22" s="3" t="s">
        <v>70</v>
      </c>
      <c r="AT22" s="3" t="s">
        <v>68</v>
      </c>
      <c r="AU22" s="3" t="s">
        <v>159</v>
      </c>
      <c r="AV22" s="3" t="s">
        <v>57</v>
      </c>
      <c r="AW22" s="3" t="s">
        <v>58</v>
      </c>
      <c r="AX22" s="3" t="s">
        <v>73</v>
      </c>
      <c r="CY22" s="0" t="n">
        <v>1</v>
      </c>
      <c r="CZ22" s="6">
        <f>trunc((P22/CY22),2)</f>
      </c>
    </row>
    <row r="23" spans="1:104">
      <c r="A23" s="3" t="n">
        <v>18</v>
      </c>
      <c r="B23" s="3" t="s">
        <v>174</v>
      </c>
      <c r="C23" s="3" t="s">
        <v>68</v>
      </c>
      <c r="D23" s="3" t="s">
        <v>53</v>
      </c>
      <c r="E23" s="3" t="n">
        <v>2.01</v>
      </c>
      <c r="F23" s="3" t="s">
        <v>99</v>
      </c>
      <c r="G23" s="3" t="s">
        <v>55</v>
      </c>
      <c r="H23" s="3" t="s">
        <v>134</v>
      </c>
      <c r="I23" s="3" t="s">
        <v>57</v>
      </c>
      <c r="J23" s="3" t="s">
        <v>58</v>
      </c>
      <c r="K23" s="3" t="s">
        <v>58</v>
      </c>
      <c r="L23" s="3" t="s">
        <v>59</v>
      </c>
      <c r="M23" s="3" t="s">
        <v>76</v>
      </c>
      <c r="N23" s="6">
        <f>trunc(((Q23*(100+O23))/100)*CY23,2)</f>
      </c>
      <c r="O23" s="4" t="n">
        <v>-29.9</v>
      </c>
      <c r="P23" s="6">
        <f>trunc((N23*E23),2)</f>
      </c>
      <c r="Q23" s="3" t="n">
        <v>11600</v>
      </c>
      <c r="R23" s="9" t="s">
        <v>61</v>
      </c>
      <c r="S23" s="9" t="s">
        <v>62</v>
      </c>
      <c r="T23" s="3" t="s">
        <v>175</v>
      </c>
      <c r="U23" s="3" t="n">
        <v>4.31</v>
      </c>
      <c r="V23" s="3" t="n">
        <v>62.5</v>
      </c>
      <c r="W23" s="3" t="n">
        <v>60</v>
      </c>
      <c r="X23" s="3" t="n">
        <v>1.55</v>
      </c>
      <c r="Y23" s="3" t="s">
        <v>101</v>
      </c>
      <c r="Z23" s="3" t="s">
        <v>137</v>
      </c>
      <c r="AA23" s="3" t="s">
        <v>155</v>
      </c>
      <c r="AB23" s="3" t="s">
        <v>112</v>
      </c>
      <c r="AC23" s="3" t="s">
        <v>87</v>
      </c>
      <c r="AD23" s="3" t="s">
        <v>69</v>
      </c>
      <c r="AE23" s="3" t="s">
        <v>68</v>
      </c>
      <c r="AF23" s="3" t="s">
        <v>68</v>
      </c>
      <c r="AG23" s="3" t="s">
        <v>68</v>
      </c>
      <c r="AH23" s="3" t="s">
        <v>176</v>
      </c>
      <c r="AI23" s="3" t="s">
        <v>57</v>
      </c>
      <c r="AJ23" s="3" t="s">
        <v>57</v>
      </c>
      <c r="AK23" s="3" t="s">
        <v>70</v>
      </c>
      <c r="AL23" s="3" t="s">
        <v>177</v>
      </c>
      <c r="AM23" s="3" t="s">
        <v>57</v>
      </c>
      <c r="AN23" s="3" t="n">
        <v>38.1</v>
      </c>
      <c r="AO23" s="3" t="n">
        <v>14.1</v>
      </c>
      <c r="AP23" s="3" t="n">
        <v>35</v>
      </c>
      <c r="AQ23" s="3" t="n">
        <v>44.2</v>
      </c>
      <c r="AR23" s="3" t="s">
        <v>57</v>
      </c>
      <c r="AS23" s="3" t="s">
        <v>70</v>
      </c>
      <c r="AT23" s="3" t="s">
        <v>68</v>
      </c>
      <c r="AU23" s="3" t="s">
        <v>159</v>
      </c>
      <c r="AV23" s="3" t="s">
        <v>57</v>
      </c>
      <c r="AW23" s="3" t="s">
        <v>58</v>
      </c>
      <c r="AX23" s="3" t="s">
        <v>73</v>
      </c>
      <c r="CY23" s="0" t="n">
        <v>1</v>
      </c>
      <c r="CZ23" s="6">
        <f>trunc((P23/CY23),2)</f>
      </c>
    </row>
    <row r="24" spans="1:104">
      <c r="A24" s="3" t="n">
        <v>19</v>
      </c>
      <c r="B24" s="3" t="s">
        <v>178</v>
      </c>
      <c r="C24" s="3" t="s">
        <v>68</v>
      </c>
      <c r="D24" s="3" t="s">
        <v>53</v>
      </c>
      <c r="E24" s="3" t="n">
        <v>2.06</v>
      </c>
      <c r="F24" s="3" t="s">
        <v>54</v>
      </c>
      <c r="G24" s="3" t="s">
        <v>55</v>
      </c>
      <c r="H24" s="3" t="s">
        <v>152</v>
      </c>
      <c r="I24" s="3" t="s">
        <v>57</v>
      </c>
      <c r="J24" s="3" t="s">
        <v>58</v>
      </c>
      <c r="K24" s="3" t="s">
        <v>58</v>
      </c>
      <c r="L24" s="3" t="s">
        <v>70</v>
      </c>
      <c r="M24" s="3" t="s">
        <v>60</v>
      </c>
      <c r="N24" s="6">
        <f>trunc(((Q24*(100+O24))/100)*CY24,2)</f>
      </c>
      <c r="O24" s="4" t="n">
        <v>-15.6</v>
      </c>
      <c r="P24" s="6">
        <f>trunc((N24*E24),2)</f>
      </c>
      <c r="Q24" s="3" t="n">
        <v>10900</v>
      </c>
      <c r="R24" s="9" t="s">
        <v>61</v>
      </c>
      <c r="S24" s="9" t="s">
        <v>62</v>
      </c>
      <c r="T24" s="3" t="s">
        <v>179</v>
      </c>
      <c r="U24" s="3" t="n">
        <v>4.39</v>
      </c>
      <c r="V24" s="3" t="n">
        <v>62</v>
      </c>
      <c r="W24" s="3" t="n">
        <v>57</v>
      </c>
      <c r="X24" s="3" t="n">
        <v>1.45</v>
      </c>
      <c r="Y24" s="3" t="s">
        <v>101</v>
      </c>
      <c r="Z24" s="3" t="s">
        <v>170</v>
      </c>
      <c r="AA24" s="3" t="s">
        <v>125</v>
      </c>
      <c r="AB24" s="3" t="s">
        <v>103</v>
      </c>
      <c r="AC24" s="3" t="s">
        <v>87</v>
      </c>
      <c r="AD24" s="3" t="s">
        <v>69</v>
      </c>
      <c r="AE24" s="3" t="s">
        <v>68</v>
      </c>
      <c r="AF24" s="3" t="s">
        <v>171</v>
      </c>
      <c r="AG24" s="3" t="s">
        <v>68</v>
      </c>
      <c r="AH24" s="3" t="s">
        <v>68</v>
      </c>
      <c r="AI24" s="3" t="s">
        <v>57</v>
      </c>
      <c r="AJ24" s="3" t="s">
        <v>57</v>
      </c>
      <c r="AK24" s="3" t="s">
        <v>70</v>
      </c>
      <c r="AL24" s="3" t="s">
        <v>180</v>
      </c>
      <c r="AM24" s="3" t="s">
        <v>57</v>
      </c>
      <c r="AN24" s="3" t="n">
        <v>35.7</v>
      </c>
      <c r="AO24" s="3" t="n">
        <v>15.6</v>
      </c>
      <c r="AP24" s="3" t="n">
        <v>36</v>
      </c>
      <c r="AQ24" s="3" t="n">
        <v>42.9</v>
      </c>
      <c r="AR24" s="3" t="s">
        <v>57</v>
      </c>
      <c r="AS24" s="3" t="s">
        <v>70</v>
      </c>
      <c r="AT24" s="3" t="s">
        <v>68</v>
      </c>
      <c r="AU24" s="3" t="s">
        <v>181</v>
      </c>
      <c r="AV24" s="3" t="s">
        <v>57</v>
      </c>
      <c r="AW24" s="3" t="s">
        <v>58</v>
      </c>
      <c r="AX24" s="3" t="s">
        <v>73</v>
      </c>
      <c r="CY24" s="0" t="n">
        <v>1</v>
      </c>
      <c r="CZ24" s="6">
        <f>trunc((P24/CY24),2)</f>
      </c>
    </row>
    <row r="25" spans="1:104">
      <c r="A25" s="3" t="n">
        <v>20</v>
      </c>
      <c r="B25" s="3" t="s">
        <v>182</v>
      </c>
      <c r="C25" s="3" t="s">
        <v>68</v>
      </c>
      <c r="D25" s="3" t="s">
        <v>53</v>
      </c>
      <c r="E25" s="3" t="n">
        <v>2.02</v>
      </c>
      <c r="F25" s="3" t="s">
        <v>128</v>
      </c>
      <c r="G25" s="3" t="s">
        <v>55</v>
      </c>
      <c r="H25" s="3" t="s">
        <v>134</v>
      </c>
      <c r="I25" s="3" t="s">
        <v>57</v>
      </c>
      <c r="J25" s="3" t="s">
        <v>164</v>
      </c>
      <c r="K25" s="3" t="s">
        <v>58</v>
      </c>
      <c r="L25" s="3" t="s">
        <v>70</v>
      </c>
      <c r="M25" s="3" t="s">
        <v>108</v>
      </c>
      <c r="N25" s="6">
        <f>trunc(((Q25*(100+O25))/100)*CY25,2)</f>
      </c>
      <c r="O25" s="4" t="n">
        <v>-30.7</v>
      </c>
      <c r="P25" s="6">
        <f>trunc((N25*E25),2)</f>
      </c>
      <c r="Q25" s="3" t="n">
        <v>8500</v>
      </c>
      <c r="R25" s="9" t="s">
        <v>61</v>
      </c>
      <c r="S25" s="9" t="s">
        <v>62</v>
      </c>
      <c r="T25" s="3" t="s">
        <v>183</v>
      </c>
      <c r="U25" s="3" t="n">
        <v>3.98</v>
      </c>
      <c r="V25" s="3" t="n">
        <v>55</v>
      </c>
      <c r="W25" s="3" t="n">
        <v>57</v>
      </c>
      <c r="X25" s="3" t="n">
        <v>1.44</v>
      </c>
      <c r="Y25" s="3" t="s">
        <v>64</v>
      </c>
      <c r="Z25" s="3" t="s">
        <v>170</v>
      </c>
      <c r="AA25" s="3" t="s">
        <v>138</v>
      </c>
      <c r="AB25" s="3" t="s">
        <v>103</v>
      </c>
      <c r="AC25" s="3" t="s">
        <v>87</v>
      </c>
      <c r="AD25" s="3" t="s">
        <v>144</v>
      </c>
      <c r="AE25" s="3" t="s">
        <v>68</v>
      </c>
      <c r="AF25" s="3" t="s">
        <v>68</v>
      </c>
      <c r="AG25" s="3" t="s">
        <v>139</v>
      </c>
      <c r="AH25" s="3" t="s">
        <v>149</v>
      </c>
      <c r="AI25" s="3" t="s">
        <v>57</v>
      </c>
      <c r="AJ25" s="3" t="s">
        <v>57</v>
      </c>
      <c r="AK25" s="3" t="s">
        <v>70</v>
      </c>
      <c r="AL25" s="3" t="s">
        <v>184</v>
      </c>
      <c r="AM25" s="3" t="s">
        <v>57</v>
      </c>
      <c r="AN25" s="3" t="n">
        <v>37.3</v>
      </c>
      <c r="AO25" s="3" t="n">
        <v>16.5</v>
      </c>
      <c r="AP25" s="3" t="n">
        <v>31.6</v>
      </c>
      <c r="AQ25" s="3" t="n">
        <v>34.7</v>
      </c>
      <c r="AR25" s="3" t="s">
        <v>57</v>
      </c>
      <c r="AS25" s="3" t="s">
        <v>70</v>
      </c>
      <c r="AT25" s="3" t="s">
        <v>68</v>
      </c>
      <c r="AU25" s="3" t="s">
        <v>185</v>
      </c>
      <c r="AV25" s="3" t="s">
        <v>57</v>
      </c>
      <c r="AW25" s="3" t="s">
        <v>58</v>
      </c>
      <c r="AX25" s="3" t="s">
        <v>73</v>
      </c>
      <c r="CY25" s="0" t="n">
        <v>1</v>
      </c>
      <c r="CZ25" s="6">
        <f>trunc((P25/CY25),2)</f>
      </c>
    </row>
    <row r="26" spans="1:104">
      <c r="A26" s="3" t="n">
        <v>21</v>
      </c>
      <c r="B26" s="3" t="s">
        <v>186</v>
      </c>
      <c r="C26" s="3" t="s">
        <v>68</v>
      </c>
      <c r="D26" s="3" t="s">
        <v>53</v>
      </c>
      <c r="E26" s="3" t="n">
        <v>1.8</v>
      </c>
      <c r="F26" s="3" t="s">
        <v>122</v>
      </c>
      <c r="G26" s="3" t="s">
        <v>55</v>
      </c>
      <c r="H26" s="3" t="s">
        <v>161</v>
      </c>
      <c r="I26" s="3" t="s">
        <v>57</v>
      </c>
      <c r="J26" s="3" t="s">
        <v>58</v>
      </c>
      <c r="K26" s="3" t="s">
        <v>58</v>
      </c>
      <c r="L26" s="3" t="s">
        <v>70</v>
      </c>
      <c r="M26" s="3" t="s">
        <v>76</v>
      </c>
      <c r="N26" s="6">
        <f>trunc(((Q26*(100+O26))/100)*CY26,2)</f>
      </c>
      <c r="O26" s="4" t="n">
        <v>-8</v>
      </c>
      <c r="P26" s="6">
        <f>trunc((N26*E26),2)</f>
      </c>
      <c r="Q26" s="3" t="n">
        <v>9900</v>
      </c>
      <c r="R26" s="9" t="s">
        <v>61</v>
      </c>
      <c r="S26" s="9" t="s">
        <v>62</v>
      </c>
      <c r="T26" s="3" t="s">
        <v>187</v>
      </c>
      <c r="U26" s="3" t="n">
        <v>4.31</v>
      </c>
      <c r="V26" s="3" t="n">
        <v>63.3</v>
      </c>
      <c r="W26" s="3" t="n">
        <v>61</v>
      </c>
      <c r="X26" s="3" t="n">
        <v>1.38</v>
      </c>
      <c r="Y26" s="3" t="s">
        <v>124</v>
      </c>
      <c r="Z26" s="3" t="s">
        <v>70</v>
      </c>
      <c r="AA26" s="3" t="s">
        <v>66</v>
      </c>
      <c r="AB26" s="3" t="s">
        <v>95</v>
      </c>
      <c r="AC26" s="3" t="s">
        <v>68</v>
      </c>
      <c r="AD26" s="3" t="s">
        <v>96</v>
      </c>
      <c r="AE26" s="3" t="s">
        <v>68</v>
      </c>
      <c r="AF26" s="3" t="s">
        <v>68</v>
      </c>
      <c r="AG26" s="3" t="s">
        <v>68</v>
      </c>
      <c r="AH26" s="3" t="s">
        <v>68</v>
      </c>
      <c r="AI26" s="3" t="s">
        <v>57</v>
      </c>
      <c r="AJ26" s="3" t="s">
        <v>57</v>
      </c>
      <c r="AK26" s="3" t="s">
        <v>70</v>
      </c>
      <c r="AL26" s="3" t="s">
        <v>188</v>
      </c>
      <c r="AM26" s="3" t="s">
        <v>57</v>
      </c>
      <c r="AN26" s="3" t="n">
        <v>32.9</v>
      </c>
      <c r="AO26" s="3" t="n">
        <v>12.6</v>
      </c>
      <c r="AP26" s="3" t="n">
        <v>39.5</v>
      </c>
      <c r="AQ26" s="3" t="n">
        <v>45.7</v>
      </c>
      <c r="AR26" s="3" t="s">
        <v>57</v>
      </c>
      <c r="AS26" s="3" t="s">
        <v>70</v>
      </c>
      <c r="AT26" s="3" t="s">
        <v>68</v>
      </c>
      <c r="AU26" s="3" t="s">
        <v>57</v>
      </c>
      <c r="AV26" s="3" t="s">
        <v>57</v>
      </c>
      <c r="AW26" s="3" t="s">
        <v>58</v>
      </c>
      <c r="AX26" s="3" t="s">
        <v>73</v>
      </c>
      <c r="CY26" s="0" t="n">
        <v>1</v>
      </c>
      <c r="CZ26" s="6">
        <f>trunc((P26/CY26),2)</f>
      </c>
    </row>
    <row r="27" spans="1:104">
      <c r="A27" s="3" t="n">
        <v>22</v>
      </c>
      <c r="B27" s="3" t="s">
        <v>189</v>
      </c>
      <c r="C27" s="3" t="s">
        <v>68</v>
      </c>
      <c r="D27" s="3" t="s">
        <v>53</v>
      </c>
      <c r="E27" s="3" t="n">
        <v>1.81</v>
      </c>
      <c r="F27" s="3" t="s">
        <v>190</v>
      </c>
      <c r="G27" s="3" t="s">
        <v>55</v>
      </c>
      <c r="H27" s="3" t="s">
        <v>56</v>
      </c>
      <c r="I27" s="3" t="s">
        <v>57</v>
      </c>
      <c r="J27" s="3" t="s">
        <v>58</v>
      </c>
      <c r="K27" s="3" t="s">
        <v>58</v>
      </c>
      <c r="L27" s="3" t="s">
        <v>70</v>
      </c>
      <c r="M27" s="3" t="s">
        <v>60</v>
      </c>
      <c r="N27" s="6">
        <f>trunc(((Q27*(100+O27))/100)*CY27,2)</f>
      </c>
      <c r="O27" s="4" t="n">
        <v>-6.1</v>
      </c>
      <c r="P27" s="6">
        <f>trunc((N27*E27),2)</f>
      </c>
      <c r="Q27" s="3" t="n">
        <v>11200</v>
      </c>
      <c r="R27" s="9" t="s">
        <v>61</v>
      </c>
      <c r="S27" s="9" t="s">
        <v>62</v>
      </c>
      <c r="T27" s="3" t="s">
        <v>191</v>
      </c>
      <c r="U27" s="3" t="n">
        <v>4.33</v>
      </c>
      <c r="V27" s="3" t="n">
        <v>63.3</v>
      </c>
      <c r="W27" s="3" t="n">
        <v>56</v>
      </c>
      <c r="X27" s="3" t="n">
        <v>1.41</v>
      </c>
      <c r="Y27" s="3" t="s">
        <v>101</v>
      </c>
      <c r="Z27" s="3" t="s">
        <v>70</v>
      </c>
      <c r="AA27" s="3" t="s">
        <v>66</v>
      </c>
      <c r="AB27" s="3" t="s">
        <v>95</v>
      </c>
      <c r="AC27" s="3" t="s">
        <v>68</v>
      </c>
      <c r="AD27" s="3" t="s">
        <v>96</v>
      </c>
      <c r="AE27" s="3" t="s">
        <v>68</v>
      </c>
      <c r="AF27" s="3" t="s">
        <v>171</v>
      </c>
      <c r="AG27" s="3" t="s">
        <v>68</v>
      </c>
      <c r="AH27" s="3" t="s">
        <v>68</v>
      </c>
      <c r="AI27" s="3" t="s">
        <v>57</v>
      </c>
      <c r="AJ27" s="3" t="s">
        <v>57</v>
      </c>
      <c r="AK27" s="3" t="s">
        <v>70</v>
      </c>
      <c r="AL27" s="3" t="s">
        <v>156</v>
      </c>
      <c r="AM27" s="3" t="s">
        <v>57</v>
      </c>
      <c r="AN27" s="3" t="n">
        <v>37.5</v>
      </c>
      <c r="AO27" s="3" t="n">
        <v>16.8</v>
      </c>
      <c r="AP27" s="3" t="n">
        <v>37.5</v>
      </c>
      <c r="AQ27" s="3" t="n">
        <v>43.2</v>
      </c>
      <c r="AR27" s="3" t="s">
        <v>57</v>
      </c>
      <c r="AS27" s="3" t="s">
        <v>70</v>
      </c>
      <c r="AT27" s="3" t="s">
        <v>68</v>
      </c>
      <c r="AU27" s="3" t="s">
        <v>57</v>
      </c>
      <c r="AV27" s="3" t="s">
        <v>57</v>
      </c>
      <c r="AW27" s="3" t="s">
        <v>58</v>
      </c>
      <c r="AX27" s="3" t="s">
        <v>73</v>
      </c>
      <c r="CY27" s="0" t="n">
        <v>1</v>
      </c>
      <c r="CZ27" s="6">
        <f>trunc((P27/CY27),2)</f>
      </c>
    </row>
    <row r="28" spans="1:104">
      <c r="A28" s="3" t="n">
        <v>23</v>
      </c>
      <c r="B28" s="3" t="s">
        <v>192</v>
      </c>
      <c r="C28" s="3" t="s">
        <v>68</v>
      </c>
      <c r="D28" s="3" t="s">
        <v>53</v>
      </c>
      <c r="E28" s="3" t="n">
        <v>1.83</v>
      </c>
      <c r="F28" s="3" t="s">
        <v>193</v>
      </c>
      <c r="G28" s="3" t="s">
        <v>55</v>
      </c>
      <c r="H28" s="3" t="s">
        <v>107</v>
      </c>
      <c r="I28" s="3" t="s">
        <v>57</v>
      </c>
      <c r="J28" s="3" t="s">
        <v>58</v>
      </c>
      <c r="K28" s="3" t="s">
        <v>58</v>
      </c>
      <c r="L28" s="3" t="s">
        <v>70</v>
      </c>
      <c r="M28" s="3" t="s">
        <v>108</v>
      </c>
      <c r="N28" s="6">
        <f>trunc(((Q28*(100+O28))/100)*CY28,2)</f>
      </c>
      <c r="O28" s="4" t="n">
        <v>-11.9</v>
      </c>
      <c r="P28" s="6">
        <f>trunc((N28*E28),2)</f>
      </c>
      <c r="Q28" s="3" t="n">
        <v>10900</v>
      </c>
      <c r="R28" s="9" t="s">
        <v>61</v>
      </c>
      <c r="S28" s="9" t="s">
        <v>62</v>
      </c>
      <c r="T28" s="3" t="s">
        <v>194</v>
      </c>
      <c r="U28" s="3" t="n">
        <v>4.22</v>
      </c>
      <c r="V28" s="3" t="n">
        <v>61.4</v>
      </c>
      <c r="W28" s="3" t="n">
        <v>57</v>
      </c>
      <c r="X28" s="3" t="n">
        <v>1.42</v>
      </c>
      <c r="Y28" s="3" t="s">
        <v>101</v>
      </c>
      <c r="Z28" s="3" t="s">
        <v>102</v>
      </c>
      <c r="AA28" s="3" t="s">
        <v>70</v>
      </c>
      <c r="AB28" s="3" t="s">
        <v>103</v>
      </c>
      <c r="AC28" s="3" t="s">
        <v>87</v>
      </c>
      <c r="AD28" s="3" t="s">
        <v>69</v>
      </c>
      <c r="AE28" s="3" t="s">
        <v>68</v>
      </c>
      <c r="AF28" s="3" t="s">
        <v>68</v>
      </c>
      <c r="AG28" s="3" t="s">
        <v>68</v>
      </c>
      <c r="AH28" s="3" t="s">
        <v>68</v>
      </c>
      <c r="AI28" s="3" t="s">
        <v>57</v>
      </c>
      <c r="AJ28" s="3" t="s">
        <v>57</v>
      </c>
      <c r="AK28" s="3" t="s">
        <v>70</v>
      </c>
      <c r="AL28" s="3" t="s">
        <v>195</v>
      </c>
      <c r="AM28" s="3" t="s">
        <v>57</v>
      </c>
      <c r="AN28" s="3" t="n">
        <v>36.6</v>
      </c>
      <c r="AO28" s="3" t="n">
        <v>15.7</v>
      </c>
      <c r="AP28" s="3" t="n">
        <v>37</v>
      </c>
      <c r="AQ28" s="3" t="n">
        <v>42.3</v>
      </c>
      <c r="AR28" s="3" t="s">
        <v>57</v>
      </c>
      <c r="AS28" s="3" t="s">
        <v>70</v>
      </c>
      <c r="AT28" s="3" t="s">
        <v>68</v>
      </c>
      <c r="AU28" s="3" t="s">
        <v>159</v>
      </c>
      <c r="AV28" s="3" t="s">
        <v>57</v>
      </c>
      <c r="AW28" s="3" t="s">
        <v>58</v>
      </c>
      <c r="AX28" s="3" t="s">
        <v>73</v>
      </c>
      <c r="CY28" s="0" t="n">
        <v>1</v>
      </c>
      <c r="CZ28" s="6">
        <f>trunc((P28/CY28),2)</f>
      </c>
    </row>
    <row r="29" spans="1:104">
      <c r="A29" s="3" t="n">
        <v>24</v>
      </c>
      <c r="B29" s="3" t="s">
        <v>196</v>
      </c>
      <c r="C29" s="3" t="s">
        <v>68</v>
      </c>
      <c r="D29" s="3" t="s">
        <v>53</v>
      </c>
      <c r="E29" s="3" t="n">
        <v>1.8</v>
      </c>
      <c r="F29" s="3" t="s">
        <v>91</v>
      </c>
      <c r="G29" s="3" t="s">
        <v>55</v>
      </c>
      <c r="H29" s="3" t="s">
        <v>107</v>
      </c>
      <c r="I29" s="3" t="s">
        <v>57</v>
      </c>
      <c r="J29" s="3" t="s">
        <v>58</v>
      </c>
      <c r="K29" s="3" t="s">
        <v>58</v>
      </c>
      <c r="L29" s="3" t="s">
        <v>70</v>
      </c>
      <c r="M29" s="3" t="s">
        <v>108</v>
      </c>
      <c r="N29" s="6">
        <f>trunc(((Q29*(100+O29))/100)*CY29,2)</f>
      </c>
      <c r="O29" s="4" t="n">
        <v>-6.9</v>
      </c>
      <c r="P29" s="6">
        <f>trunc((N29*E29),2)</f>
      </c>
      <c r="Q29" s="3" t="n">
        <v>10900</v>
      </c>
      <c r="R29" s="9" t="s">
        <v>61</v>
      </c>
      <c r="S29" s="9" t="s">
        <v>62</v>
      </c>
      <c r="T29" s="3" t="s">
        <v>197</v>
      </c>
      <c r="U29" s="3" t="n">
        <v>3.71</v>
      </c>
      <c r="V29" s="3" t="n">
        <v>52.2</v>
      </c>
      <c r="W29" s="3" t="n">
        <v>63</v>
      </c>
      <c r="X29" s="3" t="n">
        <v>1.41</v>
      </c>
      <c r="Y29" s="3" t="s">
        <v>124</v>
      </c>
      <c r="Z29" s="3" t="s">
        <v>70</v>
      </c>
      <c r="AA29" s="3" t="s">
        <v>138</v>
      </c>
      <c r="AB29" s="3" t="s">
        <v>95</v>
      </c>
      <c r="AC29" s="3" t="s">
        <v>87</v>
      </c>
      <c r="AD29" s="3" t="s">
        <v>144</v>
      </c>
      <c r="AE29" s="3" t="s">
        <v>68</v>
      </c>
      <c r="AF29" s="3" t="s">
        <v>68</v>
      </c>
      <c r="AG29" s="3" t="s">
        <v>68</v>
      </c>
      <c r="AH29" s="3" t="s">
        <v>68</v>
      </c>
      <c r="AI29" s="3" t="s">
        <v>57</v>
      </c>
      <c r="AJ29" s="3" t="s">
        <v>57</v>
      </c>
      <c r="AK29" s="3" t="s">
        <v>70</v>
      </c>
      <c r="AL29" s="3" t="s">
        <v>188</v>
      </c>
      <c r="AM29" s="3" t="s">
        <v>57</v>
      </c>
      <c r="AN29" s="3" t="n">
        <v>33.7</v>
      </c>
      <c r="AO29" s="3" t="n">
        <v>12.4</v>
      </c>
      <c r="AP29" s="3" t="n">
        <v>31.7</v>
      </c>
      <c r="AQ29" s="3" t="n">
        <v>34.8</v>
      </c>
      <c r="AR29" s="3" t="s">
        <v>57</v>
      </c>
      <c r="AS29" s="3" t="s">
        <v>70</v>
      </c>
      <c r="AT29" s="3" t="s">
        <v>68</v>
      </c>
      <c r="AU29" s="3" t="s">
        <v>159</v>
      </c>
      <c r="AV29" s="3" t="s">
        <v>57</v>
      </c>
      <c r="AW29" s="3" t="s">
        <v>58</v>
      </c>
      <c r="AX29" s="3" t="s">
        <v>73</v>
      </c>
      <c r="CY29" s="0" t="n">
        <v>1</v>
      </c>
      <c r="CZ29" s="6">
        <f>trunc((P29/CY29),2)</f>
      </c>
    </row>
    <row r="30" spans="1:104">
      <c r="A30" s="3" t="n">
        <v>25</v>
      </c>
      <c r="B30" s="3" t="s">
        <v>198</v>
      </c>
      <c r="C30" s="3" t="s">
        <v>68</v>
      </c>
      <c r="D30" s="3" t="s">
        <v>53</v>
      </c>
      <c r="E30" s="3" t="n">
        <v>1.82</v>
      </c>
      <c r="F30" s="3" t="s">
        <v>91</v>
      </c>
      <c r="G30" s="3" t="s">
        <v>55</v>
      </c>
      <c r="H30" s="3" t="s">
        <v>84</v>
      </c>
      <c r="I30" s="3" t="s">
        <v>57</v>
      </c>
      <c r="J30" s="3" t="s">
        <v>58</v>
      </c>
      <c r="K30" s="3" t="s">
        <v>58</v>
      </c>
      <c r="L30" s="3" t="s">
        <v>70</v>
      </c>
      <c r="M30" s="3" t="s">
        <v>93</v>
      </c>
      <c r="N30" s="6">
        <f>trunc(((Q30*(100+O30))/100)*CY30,2)</f>
      </c>
      <c r="O30" s="4" t="n">
        <v>-2.3</v>
      </c>
      <c r="P30" s="6">
        <f>trunc((N30*E30),2)</f>
      </c>
      <c r="Q30" s="3" t="n">
        <v>10900</v>
      </c>
      <c r="R30" s="9" t="s">
        <v>61</v>
      </c>
      <c r="S30" s="9" t="s">
        <v>62</v>
      </c>
      <c r="T30" s="3" t="s">
        <v>199</v>
      </c>
      <c r="U30" s="3" t="n">
        <v>4.27</v>
      </c>
      <c r="V30" s="3" t="n">
        <v>61.9</v>
      </c>
      <c r="W30" s="3" t="n">
        <v>58</v>
      </c>
      <c r="X30" s="3" t="n">
        <v>1.38</v>
      </c>
      <c r="Y30" s="3" t="s">
        <v>101</v>
      </c>
      <c r="Z30" s="3" t="s">
        <v>70</v>
      </c>
      <c r="AA30" s="3" t="s">
        <v>66</v>
      </c>
      <c r="AB30" s="3" t="s">
        <v>95</v>
      </c>
      <c r="AC30" s="3" t="s">
        <v>87</v>
      </c>
      <c r="AD30" s="3" t="s">
        <v>69</v>
      </c>
      <c r="AE30" s="3" t="s">
        <v>68</v>
      </c>
      <c r="AF30" s="3" t="s">
        <v>68</v>
      </c>
      <c r="AG30" s="3" t="s">
        <v>68</v>
      </c>
      <c r="AH30" s="3" t="s">
        <v>68</v>
      </c>
      <c r="AI30" s="3" t="s">
        <v>57</v>
      </c>
      <c r="AJ30" s="3" t="s">
        <v>57</v>
      </c>
      <c r="AK30" s="3" t="s">
        <v>70</v>
      </c>
      <c r="AL30" s="3" t="s">
        <v>200</v>
      </c>
      <c r="AM30" s="3" t="s">
        <v>57</v>
      </c>
      <c r="AN30" s="3" t="n">
        <v>37</v>
      </c>
      <c r="AO30" s="3" t="n">
        <v>15.7</v>
      </c>
      <c r="AP30" s="3" t="n">
        <v>37</v>
      </c>
      <c r="AQ30" s="3" t="n">
        <v>42.5</v>
      </c>
      <c r="AR30" s="3" t="s">
        <v>57</v>
      </c>
      <c r="AS30" s="3" t="s">
        <v>70</v>
      </c>
      <c r="AT30" s="3" t="s">
        <v>68</v>
      </c>
      <c r="AU30" s="3" t="s">
        <v>159</v>
      </c>
      <c r="AV30" s="3" t="s">
        <v>57</v>
      </c>
      <c r="AW30" s="3" t="s">
        <v>58</v>
      </c>
      <c r="AX30" s="3" t="s">
        <v>73</v>
      </c>
      <c r="CY30" s="0" t="n">
        <v>1</v>
      </c>
      <c r="CZ30" s="6">
        <f>trunc((P30/CY30),2)</f>
      </c>
    </row>
    <row r="31" spans="1:104">
      <c r="A31" s="3" t="n">
        <v>26</v>
      </c>
      <c r="B31" s="3" t="s">
        <v>201</v>
      </c>
      <c r="C31" s="3" t="s">
        <v>68</v>
      </c>
      <c r="D31" s="3" t="s">
        <v>53</v>
      </c>
      <c r="E31" s="3" t="n">
        <v>1.8</v>
      </c>
      <c r="F31" s="3" t="s">
        <v>99</v>
      </c>
      <c r="G31" s="3" t="s">
        <v>55</v>
      </c>
      <c r="H31" s="3" t="s">
        <v>202</v>
      </c>
      <c r="I31" s="3" t="s">
        <v>57</v>
      </c>
      <c r="J31" s="3" t="s">
        <v>58</v>
      </c>
      <c r="K31" s="3" t="s">
        <v>58</v>
      </c>
      <c r="L31" s="3" t="s">
        <v>70</v>
      </c>
      <c r="M31" s="3" t="s">
        <v>108</v>
      </c>
      <c r="N31" s="6">
        <f>trunc(((Q31*(100+O31))/100)*CY31,2)</f>
      </c>
      <c r="O31" s="4" t="n">
        <v>-20.2</v>
      </c>
      <c r="P31" s="6">
        <f>trunc((N31*E31),2)</f>
      </c>
      <c r="Q31" s="3" t="n">
        <v>10300</v>
      </c>
      <c r="R31" s="9" t="s">
        <v>61</v>
      </c>
      <c r="S31" s="9" t="s">
        <v>62</v>
      </c>
      <c r="T31" s="3" t="s">
        <v>203</v>
      </c>
      <c r="U31" s="3" t="n">
        <v>4.25</v>
      </c>
      <c r="V31" s="3" t="n">
        <v>62.3</v>
      </c>
      <c r="W31" s="3" t="n">
        <v>57</v>
      </c>
      <c r="X31" s="3" t="n">
        <v>1.38</v>
      </c>
      <c r="Y31" s="3" t="s">
        <v>101</v>
      </c>
      <c r="Z31" s="3" t="s">
        <v>204</v>
      </c>
      <c r="AA31" s="3" t="s">
        <v>125</v>
      </c>
      <c r="AB31" s="3" t="s">
        <v>205</v>
      </c>
      <c r="AC31" s="3" t="s">
        <v>206</v>
      </c>
      <c r="AD31" s="3" t="s">
        <v>144</v>
      </c>
      <c r="AE31" s="3" t="s">
        <v>68</v>
      </c>
      <c r="AF31" s="3" t="s">
        <v>68</v>
      </c>
      <c r="AG31" s="3" t="s">
        <v>68</v>
      </c>
      <c r="AH31" s="3" t="s">
        <v>149</v>
      </c>
      <c r="AI31" s="3" t="s">
        <v>57</v>
      </c>
      <c r="AJ31" s="3" t="s">
        <v>57</v>
      </c>
      <c r="AK31" s="3" t="s">
        <v>70</v>
      </c>
      <c r="AL31" s="3" t="s">
        <v>113</v>
      </c>
      <c r="AM31" s="3" t="s">
        <v>57</v>
      </c>
      <c r="AN31" s="3" t="n">
        <v>38.3</v>
      </c>
      <c r="AO31" s="3" t="n">
        <v>15.8</v>
      </c>
      <c r="AP31" s="3" t="n">
        <v>37.4</v>
      </c>
      <c r="AQ31" s="3" t="n">
        <v>42.4</v>
      </c>
      <c r="AR31" s="3" t="s">
        <v>57</v>
      </c>
      <c r="AS31" s="3" t="s">
        <v>70</v>
      </c>
      <c r="AT31" s="3" t="s">
        <v>68</v>
      </c>
      <c r="AU31" s="3" t="s">
        <v>207</v>
      </c>
      <c r="AV31" s="3" t="s">
        <v>57</v>
      </c>
      <c r="AW31" s="3" t="s">
        <v>58</v>
      </c>
      <c r="AX31" s="3" t="s">
        <v>73</v>
      </c>
      <c r="CY31" s="0" t="n">
        <v>1</v>
      </c>
      <c r="CZ31" s="6">
        <f>trunc((P31/CY31),2)</f>
      </c>
    </row>
    <row r="32" spans="1:104">
      <c r="A32" s="3" t="n">
        <v>27</v>
      </c>
      <c r="B32" s="3" t="s">
        <v>208</v>
      </c>
      <c r="C32" s="3" t="s">
        <v>68</v>
      </c>
      <c r="D32" s="3" t="s">
        <v>53</v>
      </c>
      <c r="E32" s="3" t="n">
        <v>1.7</v>
      </c>
      <c r="F32" s="3" t="s">
        <v>91</v>
      </c>
      <c r="G32" s="3" t="s">
        <v>55</v>
      </c>
      <c r="H32" s="3" t="s">
        <v>56</v>
      </c>
      <c r="I32" s="3" t="s">
        <v>57</v>
      </c>
      <c r="J32" s="3" t="s">
        <v>58</v>
      </c>
      <c r="K32" s="3" t="s">
        <v>58</v>
      </c>
      <c r="L32" s="3" t="s">
        <v>70</v>
      </c>
      <c r="M32" s="3" t="s">
        <v>108</v>
      </c>
      <c r="N32" s="6">
        <f>trunc(((Q32*(100+O32))/100)*CY32,2)</f>
      </c>
      <c r="O32" s="4" t="n">
        <v>-14.5</v>
      </c>
      <c r="P32" s="6">
        <f>trunc((N32*E32),2)</f>
      </c>
      <c r="Q32" s="3" t="n">
        <v>12200</v>
      </c>
      <c r="R32" s="9" t="s">
        <v>61</v>
      </c>
      <c r="S32" s="9" t="s">
        <v>62</v>
      </c>
      <c r="T32" s="3" t="s">
        <v>209</v>
      </c>
      <c r="U32" s="3" t="n">
        <v>4.23</v>
      </c>
      <c r="V32" s="3" t="n">
        <v>62.9</v>
      </c>
      <c r="W32" s="3" t="n">
        <v>59</v>
      </c>
      <c r="X32" s="3" t="n">
        <v>1.4</v>
      </c>
      <c r="Y32" s="3" t="s">
        <v>210</v>
      </c>
      <c r="Z32" s="3" t="s">
        <v>79</v>
      </c>
      <c r="AA32" s="3" t="s">
        <v>66</v>
      </c>
      <c r="AB32" s="3" t="s">
        <v>67</v>
      </c>
      <c r="AC32" s="3" t="s">
        <v>68</v>
      </c>
      <c r="AD32" s="3" t="s">
        <v>69</v>
      </c>
      <c r="AE32" s="3" t="s">
        <v>68</v>
      </c>
      <c r="AF32" s="3" t="s">
        <v>68</v>
      </c>
      <c r="AG32" s="3" t="s">
        <v>68</v>
      </c>
      <c r="AH32" s="3" t="s">
        <v>149</v>
      </c>
      <c r="AI32" s="3" t="s">
        <v>57</v>
      </c>
      <c r="AJ32" s="3" t="s">
        <v>57</v>
      </c>
      <c r="AK32" s="3" t="s">
        <v>70</v>
      </c>
      <c r="AL32" s="3" t="s">
        <v>211</v>
      </c>
      <c r="AM32" s="3" t="s">
        <v>57</v>
      </c>
      <c r="AN32" s="3" t="n">
        <v>36.3</v>
      </c>
      <c r="AO32" s="3" t="n">
        <v>15.9</v>
      </c>
      <c r="AP32" s="3" t="n">
        <v>37</v>
      </c>
      <c r="AQ32" s="3" t="n">
        <v>43.7</v>
      </c>
      <c r="AR32" s="3" t="s">
        <v>57</v>
      </c>
      <c r="AS32" s="3" t="s">
        <v>70</v>
      </c>
      <c r="AT32" s="3" t="s">
        <v>212</v>
      </c>
      <c r="AU32" s="3" t="s">
        <v>82</v>
      </c>
      <c r="AV32" s="3" t="s">
        <v>57</v>
      </c>
      <c r="AW32" s="3" t="s">
        <v>58</v>
      </c>
      <c r="AX32" s="3" t="s">
        <v>73</v>
      </c>
      <c r="CY32" s="0" t="n">
        <v>1</v>
      </c>
      <c r="CZ32" s="6">
        <f>trunc((P32/CY32),2)</f>
      </c>
    </row>
    <row r="33" spans="1:104">
      <c r="A33" s="3" t="n">
        <v>28</v>
      </c>
      <c r="B33" s="3" t="s">
        <v>213</v>
      </c>
      <c r="C33" s="3" t="s">
        <v>68</v>
      </c>
      <c r="D33" s="3" t="s">
        <v>53</v>
      </c>
      <c r="E33" s="3" t="n">
        <v>1.7</v>
      </c>
      <c r="F33" s="3" t="s">
        <v>99</v>
      </c>
      <c r="G33" s="3" t="s">
        <v>55</v>
      </c>
      <c r="H33" s="3" t="s">
        <v>107</v>
      </c>
      <c r="I33" s="3" t="s">
        <v>57</v>
      </c>
      <c r="J33" s="3" t="s">
        <v>164</v>
      </c>
      <c r="K33" s="3" t="s">
        <v>164</v>
      </c>
      <c r="L33" s="3" t="s">
        <v>70</v>
      </c>
      <c r="M33" s="3" t="s">
        <v>108</v>
      </c>
      <c r="N33" s="6">
        <f>trunc(((Q33*(100+O33))/100)*CY33,2)</f>
      </c>
      <c r="O33" s="4" t="n">
        <v>-24.2</v>
      </c>
      <c r="P33" s="6">
        <f>trunc((N33*E33),2)</f>
      </c>
      <c r="Q33" s="3" t="n">
        <v>12000</v>
      </c>
      <c r="R33" s="9" t="s">
        <v>61</v>
      </c>
      <c r="S33" s="9" t="s">
        <v>62</v>
      </c>
      <c r="T33" s="3" t="s">
        <v>214</v>
      </c>
      <c r="U33" s="3" t="n">
        <v>3.76</v>
      </c>
      <c r="V33" s="3" t="n">
        <v>55.6</v>
      </c>
      <c r="W33" s="3" t="n">
        <v>55</v>
      </c>
      <c r="X33" s="3" t="n">
        <v>1.48</v>
      </c>
      <c r="Y33" s="3" t="s">
        <v>64</v>
      </c>
      <c r="Z33" s="3" t="s">
        <v>110</v>
      </c>
      <c r="AA33" s="3" t="s">
        <v>66</v>
      </c>
      <c r="AB33" s="3" t="s">
        <v>112</v>
      </c>
      <c r="AC33" s="3" t="s">
        <v>87</v>
      </c>
      <c r="AD33" s="3" t="s">
        <v>69</v>
      </c>
      <c r="AE33" s="3" t="s">
        <v>57</v>
      </c>
      <c r="AF33" s="3" t="s">
        <v>68</v>
      </c>
      <c r="AG33" s="3" t="s">
        <v>68</v>
      </c>
      <c r="AH33" s="3" t="s">
        <v>176</v>
      </c>
      <c r="AI33" s="3" t="s">
        <v>57</v>
      </c>
      <c r="AJ33" s="3" t="s">
        <v>57</v>
      </c>
      <c r="AK33" s="3" t="s">
        <v>70</v>
      </c>
      <c r="AL33" s="3" t="s">
        <v>215</v>
      </c>
      <c r="AM33" s="3" t="s">
        <v>57</v>
      </c>
      <c r="AN33" s="3" t="n">
        <v>20.1</v>
      </c>
      <c r="AO33" s="3" t="n">
        <v>16.4</v>
      </c>
      <c r="AP33" s="3" t="n">
        <v>35.4</v>
      </c>
      <c r="AQ33" s="3" t="n">
        <v>34.5</v>
      </c>
      <c r="AR33" s="3" t="s">
        <v>57</v>
      </c>
      <c r="AS33" s="3" t="s">
        <v>70</v>
      </c>
      <c r="AT33" s="3" t="s">
        <v>68</v>
      </c>
      <c r="AU33" s="3" t="s">
        <v>57</v>
      </c>
      <c r="AV33" s="3" t="s">
        <v>57</v>
      </c>
      <c r="AW33" s="3" t="s">
        <v>58</v>
      </c>
      <c r="AX33" s="3" t="s">
        <v>105</v>
      </c>
      <c r="CY33" s="0" t="n">
        <v>1</v>
      </c>
      <c r="CZ33" s="6">
        <f>trunc((P33/CY33),2)</f>
      </c>
    </row>
    <row r="34" spans="1:104">
      <c r="A34" s="3" t="n">
        <v>29</v>
      </c>
      <c r="B34" s="3" t="s">
        <v>216</v>
      </c>
      <c r="C34" s="3" t="s">
        <v>68</v>
      </c>
      <c r="D34" s="3" t="s">
        <v>53</v>
      </c>
      <c r="E34" s="3" t="n">
        <v>1.75</v>
      </c>
      <c r="F34" s="3" t="s">
        <v>91</v>
      </c>
      <c r="G34" s="3" t="s">
        <v>55</v>
      </c>
      <c r="H34" s="3" t="s">
        <v>107</v>
      </c>
      <c r="I34" s="3" t="s">
        <v>57</v>
      </c>
      <c r="J34" s="3" t="s">
        <v>58</v>
      </c>
      <c r="K34" s="3" t="s">
        <v>58</v>
      </c>
      <c r="L34" s="3" t="s">
        <v>59</v>
      </c>
      <c r="M34" s="3" t="s">
        <v>76</v>
      </c>
      <c r="N34" s="6">
        <f>trunc(((Q34*(100+O34))/100)*CY34,2)</f>
      </c>
      <c r="O34" s="4" t="n">
        <v>-18.5</v>
      </c>
      <c r="P34" s="6">
        <f>trunc((N34*E34),2)</f>
      </c>
      <c r="Q34" s="3" t="n">
        <v>10900</v>
      </c>
      <c r="R34" s="9" t="s">
        <v>61</v>
      </c>
      <c r="S34" s="9" t="s">
        <v>62</v>
      </c>
      <c r="T34" s="3" t="s">
        <v>217</v>
      </c>
      <c r="U34" s="3" t="n">
        <v>4.1</v>
      </c>
      <c r="V34" s="3" t="n">
        <v>58.6</v>
      </c>
      <c r="W34" s="3" t="n">
        <v>56</v>
      </c>
      <c r="X34" s="3" t="n">
        <v>1.38</v>
      </c>
      <c r="Y34" s="3" t="s">
        <v>101</v>
      </c>
      <c r="Z34" s="3" t="s">
        <v>170</v>
      </c>
      <c r="AA34" s="3" t="s">
        <v>70</v>
      </c>
      <c r="AB34" s="3" t="s">
        <v>103</v>
      </c>
      <c r="AC34" s="3" t="s">
        <v>87</v>
      </c>
      <c r="AD34" s="3" t="s">
        <v>69</v>
      </c>
      <c r="AE34" s="3" t="s">
        <v>68</v>
      </c>
      <c r="AF34" s="3" t="s">
        <v>68</v>
      </c>
      <c r="AG34" s="3" t="s">
        <v>68</v>
      </c>
      <c r="AH34" s="3" t="s">
        <v>68</v>
      </c>
      <c r="AI34" s="3" t="s">
        <v>57</v>
      </c>
      <c r="AJ34" s="3" t="s">
        <v>57</v>
      </c>
      <c r="AK34" s="3" t="s">
        <v>70</v>
      </c>
      <c r="AL34" s="3" t="s">
        <v>218</v>
      </c>
      <c r="AM34" s="3" t="s">
        <v>57</v>
      </c>
      <c r="AN34" s="3" t="n">
        <v>36</v>
      </c>
      <c r="AO34" s="3" t="n">
        <v>15.7</v>
      </c>
      <c r="AP34" s="3" t="n">
        <v>36.7</v>
      </c>
      <c r="AQ34" s="3" t="n">
        <v>39.2</v>
      </c>
      <c r="AR34" s="3" t="s">
        <v>57</v>
      </c>
      <c r="AS34" s="3" t="s">
        <v>70</v>
      </c>
      <c r="AT34" s="3" t="s">
        <v>212</v>
      </c>
      <c r="AU34" s="3" t="s">
        <v>159</v>
      </c>
      <c r="AV34" s="3" t="s">
        <v>57</v>
      </c>
      <c r="AW34" s="3" t="s">
        <v>58</v>
      </c>
      <c r="AX34" s="3" t="s">
        <v>73</v>
      </c>
      <c r="CY34" s="0" t="n">
        <v>1</v>
      </c>
      <c r="CZ34" s="6">
        <f>trunc((P34/CY34),2)</f>
      </c>
    </row>
    <row r="35" spans="1:104">
      <c r="A35" s="3" t="n">
        <v>30</v>
      </c>
      <c r="B35" s="3" t="s">
        <v>219</v>
      </c>
      <c r="C35" s="3" t="s">
        <v>68</v>
      </c>
      <c r="D35" s="3" t="s">
        <v>53</v>
      </c>
      <c r="E35" s="3" t="n">
        <v>1.7</v>
      </c>
      <c r="F35" s="3" t="s">
        <v>91</v>
      </c>
      <c r="G35" s="3" t="s">
        <v>55</v>
      </c>
      <c r="H35" s="3" t="s">
        <v>107</v>
      </c>
      <c r="I35" s="3" t="s">
        <v>57</v>
      </c>
      <c r="J35" s="3" t="s">
        <v>58</v>
      </c>
      <c r="K35" s="3" t="s">
        <v>58</v>
      </c>
      <c r="L35" s="3" t="s">
        <v>70</v>
      </c>
      <c r="M35" s="3" t="s">
        <v>76</v>
      </c>
      <c r="N35" s="6">
        <f>trunc(((Q35*(100+O35))/100)*CY35,2)</f>
      </c>
      <c r="O35" s="4" t="n">
        <v>-12.8</v>
      </c>
      <c r="P35" s="6">
        <f>trunc((N35*E35),2)</f>
      </c>
      <c r="Q35" s="3" t="n">
        <v>10900</v>
      </c>
      <c r="R35" s="9" t="s">
        <v>61</v>
      </c>
      <c r="S35" s="9" t="s">
        <v>62</v>
      </c>
      <c r="T35" s="3" t="s">
        <v>220</v>
      </c>
      <c r="U35" s="3" t="n">
        <v>4.09</v>
      </c>
      <c r="V35" s="3" t="n">
        <v>59.9</v>
      </c>
      <c r="W35" s="3" t="n">
        <v>60</v>
      </c>
      <c r="X35" s="3" t="n">
        <v>1.38</v>
      </c>
      <c r="Y35" s="3" t="s">
        <v>221</v>
      </c>
      <c r="Z35" s="3" t="s">
        <v>102</v>
      </c>
      <c r="AA35" s="3" t="s">
        <v>66</v>
      </c>
      <c r="AB35" s="3" t="s">
        <v>103</v>
      </c>
      <c r="AC35" s="3" t="s">
        <v>87</v>
      </c>
      <c r="AD35" s="3" t="s">
        <v>69</v>
      </c>
      <c r="AE35" s="3" t="s">
        <v>68</v>
      </c>
      <c r="AF35" s="3" t="s">
        <v>171</v>
      </c>
      <c r="AG35" s="3" t="s">
        <v>68</v>
      </c>
      <c r="AH35" s="3" t="s">
        <v>222</v>
      </c>
      <c r="AI35" s="3" t="s">
        <v>57</v>
      </c>
      <c r="AJ35" s="3" t="s">
        <v>57</v>
      </c>
      <c r="AK35" s="3" t="s">
        <v>70</v>
      </c>
      <c r="AL35" s="3" t="s">
        <v>223</v>
      </c>
      <c r="AM35" s="3" t="s">
        <v>57</v>
      </c>
      <c r="AN35" s="3" t="n">
        <v>36.3</v>
      </c>
      <c r="AO35" s="3" t="n">
        <v>14.9</v>
      </c>
      <c r="AP35" s="3" t="n">
        <v>36.3</v>
      </c>
      <c r="AQ35" s="3" t="n">
        <v>41.3</v>
      </c>
      <c r="AR35" s="3" t="s">
        <v>57</v>
      </c>
      <c r="AS35" s="3" t="s">
        <v>70</v>
      </c>
      <c r="AT35" s="3" t="s">
        <v>68</v>
      </c>
      <c r="AU35" s="3" t="s">
        <v>57</v>
      </c>
      <c r="AV35" s="3" t="s">
        <v>57</v>
      </c>
      <c r="AW35" s="3" t="s">
        <v>58</v>
      </c>
      <c r="AX35" s="3" t="s">
        <v>73</v>
      </c>
      <c r="CY35" s="0" t="n">
        <v>1</v>
      </c>
      <c r="CZ35" s="6">
        <f>trunc((P35/CY35),2)</f>
      </c>
    </row>
    <row r="36" spans="1:104">
      <c r="A36" s="3" t="n">
        <v>31</v>
      </c>
      <c r="B36" s="3" t="s">
        <v>224</v>
      </c>
      <c r="C36" s="3" t="s">
        <v>68</v>
      </c>
      <c r="D36" s="3" t="s">
        <v>53</v>
      </c>
      <c r="E36" s="3" t="n">
        <v>1.52</v>
      </c>
      <c r="F36" s="3" t="s">
        <v>75</v>
      </c>
      <c r="G36" s="3" t="s">
        <v>55</v>
      </c>
      <c r="H36" s="3" t="s">
        <v>92</v>
      </c>
      <c r="I36" s="3" t="s">
        <v>57</v>
      </c>
      <c r="J36" s="3" t="s">
        <v>58</v>
      </c>
      <c r="K36" s="3" t="s">
        <v>58</v>
      </c>
      <c r="L36" s="3" t="s">
        <v>153</v>
      </c>
      <c r="M36" s="3" t="s">
        <v>60</v>
      </c>
      <c r="N36" s="6">
        <f>trunc(((Q36*(100+O36))/100)*CY36,2)</f>
      </c>
      <c r="O36" s="4" t="n">
        <v>-35.2</v>
      </c>
      <c r="P36" s="6">
        <f>trunc((N36*E36),2)</f>
      </c>
      <c r="Q36" s="3" t="n">
        <v>12200</v>
      </c>
      <c r="R36" s="9" t="s">
        <v>61</v>
      </c>
      <c r="S36" s="9" t="s">
        <v>62</v>
      </c>
      <c r="T36" s="3" t="s">
        <v>225</v>
      </c>
      <c r="U36" s="3" t="n">
        <v>3.46</v>
      </c>
      <c r="V36" s="3" t="n">
        <v>52.8</v>
      </c>
      <c r="W36" s="3" t="n">
        <v>62</v>
      </c>
      <c r="X36" s="3" t="n">
        <v>1.53</v>
      </c>
      <c r="Y36" s="3" t="s">
        <v>64</v>
      </c>
      <c r="Z36" s="3" t="s">
        <v>70</v>
      </c>
      <c r="AA36" s="3" t="s">
        <v>70</v>
      </c>
      <c r="AB36" s="3" t="s">
        <v>95</v>
      </c>
      <c r="AC36" s="3" t="s">
        <v>68</v>
      </c>
      <c r="AD36" s="3" t="s">
        <v>96</v>
      </c>
      <c r="AE36" s="3" t="s">
        <v>68</v>
      </c>
      <c r="AF36" s="3" t="s">
        <v>68</v>
      </c>
      <c r="AG36" s="3" t="s">
        <v>68</v>
      </c>
      <c r="AH36" s="3" t="s">
        <v>68</v>
      </c>
      <c r="AI36" s="3" t="s">
        <v>57</v>
      </c>
      <c r="AJ36" s="3" t="s">
        <v>57</v>
      </c>
      <c r="AK36" s="3" t="s">
        <v>70</v>
      </c>
      <c r="AL36" s="3" t="s">
        <v>97</v>
      </c>
      <c r="AM36" s="3" t="s">
        <v>57</v>
      </c>
      <c r="AN36" s="3" t="n">
        <v>34.2</v>
      </c>
      <c r="AO36" s="3" t="n">
        <v>13.1</v>
      </c>
      <c r="AP36" s="3" t="n">
        <v>31.3</v>
      </c>
      <c r="AQ36" s="3" t="n">
        <v>35.6</v>
      </c>
      <c r="AR36" s="3" t="s">
        <v>57</v>
      </c>
      <c r="AS36" s="3" t="s">
        <v>70</v>
      </c>
      <c r="AT36" s="3" t="s">
        <v>68</v>
      </c>
      <c r="AU36" s="3" t="s">
        <v>57</v>
      </c>
      <c r="AV36" s="3" t="s">
        <v>57</v>
      </c>
      <c r="AW36" s="3" t="s">
        <v>58</v>
      </c>
      <c r="AX36" s="3" t="s">
        <v>73</v>
      </c>
      <c r="CY36" s="0" t="n">
        <v>1</v>
      </c>
      <c r="CZ36" s="6">
        <f>trunc((P36/CY36),2)</f>
      </c>
    </row>
    <row r="37" spans="1:104">
      <c r="A37" s="3" t="n">
        <v>32</v>
      </c>
      <c r="B37" s="3" t="s">
        <v>226</v>
      </c>
      <c r="C37" s="3" t="s">
        <v>68</v>
      </c>
      <c r="D37" s="3" t="s">
        <v>53</v>
      </c>
      <c r="E37" s="3" t="n">
        <v>1.54</v>
      </c>
      <c r="F37" s="3" t="s">
        <v>75</v>
      </c>
      <c r="G37" s="3" t="s">
        <v>55</v>
      </c>
      <c r="H37" s="3" t="s">
        <v>92</v>
      </c>
      <c r="I37" s="3" t="s">
        <v>57</v>
      </c>
      <c r="J37" s="3" t="s">
        <v>58</v>
      </c>
      <c r="K37" s="3" t="s">
        <v>58</v>
      </c>
      <c r="L37" s="3" t="s">
        <v>70</v>
      </c>
      <c r="M37" s="3" t="s">
        <v>93</v>
      </c>
      <c r="N37" s="6">
        <f>trunc(((Q37*(100+O37))/100)*CY37,2)</f>
      </c>
      <c r="O37" s="4" t="n">
        <v>-12.4</v>
      </c>
      <c r="P37" s="6">
        <f>trunc((N37*E37),2)</f>
      </c>
      <c r="Q37" s="3" t="n">
        <v>12200</v>
      </c>
      <c r="R37" s="9" t="s">
        <v>61</v>
      </c>
      <c r="S37" s="9" t="s">
        <v>62</v>
      </c>
      <c r="T37" s="3" t="s">
        <v>227</v>
      </c>
      <c r="U37" s="3" t="n">
        <v>3.66</v>
      </c>
      <c r="V37" s="3" t="n">
        <v>56.4</v>
      </c>
      <c r="W37" s="3" t="n">
        <v>60</v>
      </c>
      <c r="X37" s="3" t="n">
        <v>1.51</v>
      </c>
      <c r="Y37" s="3" t="s">
        <v>64</v>
      </c>
      <c r="Z37" s="3" t="s">
        <v>70</v>
      </c>
      <c r="AA37" s="3" t="s">
        <v>70</v>
      </c>
      <c r="AB37" s="3" t="s">
        <v>95</v>
      </c>
      <c r="AC37" s="3" t="s">
        <v>68</v>
      </c>
      <c r="AD37" s="3" t="s">
        <v>96</v>
      </c>
      <c r="AE37" s="3" t="s">
        <v>68</v>
      </c>
      <c r="AF37" s="3" t="s">
        <v>68</v>
      </c>
      <c r="AG37" s="3" t="s">
        <v>68</v>
      </c>
      <c r="AH37" s="3" t="s">
        <v>68</v>
      </c>
      <c r="AI37" s="3" t="s">
        <v>57</v>
      </c>
      <c r="AJ37" s="3" t="s">
        <v>57</v>
      </c>
      <c r="AK37" s="3" t="s">
        <v>70</v>
      </c>
      <c r="AL37" s="3" t="s">
        <v>97</v>
      </c>
      <c r="AM37" s="3" t="s">
        <v>57</v>
      </c>
      <c r="AN37" s="3" t="n">
        <v>32.7</v>
      </c>
      <c r="AO37" s="3" t="n">
        <v>15.1</v>
      </c>
      <c r="AP37" s="3" t="n">
        <v>39.3</v>
      </c>
      <c r="AQ37" s="3" t="n">
        <v>37.5</v>
      </c>
      <c r="AR37" s="3" t="s">
        <v>57</v>
      </c>
      <c r="AS37" s="3" t="s">
        <v>70</v>
      </c>
      <c r="AT37" s="3" t="s">
        <v>68</v>
      </c>
      <c r="AU37" s="3" t="s">
        <v>57</v>
      </c>
      <c r="AV37" s="3" t="s">
        <v>57</v>
      </c>
      <c r="AW37" s="3" t="s">
        <v>58</v>
      </c>
      <c r="AX37" s="3" t="s">
        <v>73</v>
      </c>
      <c r="CY37" s="0" t="n">
        <v>1</v>
      </c>
      <c r="CZ37" s="6">
        <f>trunc((P37/CY37),2)</f>
      </c>
    </row>
    <row r="38" spans="1:104">
      <c r="A38" s="3" t="n">
        <v>33</v>
      </c>
      <c r="B38" s="3" t="s">
        <v>228</v>
      </c>
      <c r="C38" s="3" t="s">
        <v>68</v>
      </c>
      <c r="D38" s="3" t="s">
        <v>53</v>
      </c>
      <c r="E38" s="3" t="n">
        <v>1.51</v>
      </c>
      <c r="F38" s="3" t="s">
        <v>54</v>
      </c>
      <c r="G38" s="3" t="s">
        <v>55</v>
      </c>
      <c r="H38" s="3" t="s">
        <v>161</v>
      </c>
      <c r="I38" s="3" t="s">
        <v>57</v>
      </c>
      <c r="J38" s="3" t="s">
        <v>58</v>
      </c>
      <c r="K38" s="3" t="s">
        <v>58</v>
      </c>
      <c r="L38" s="3" t="s">
        <v>70</v>
      </c>
      <c r="M38" s="3" t="s">
        <v>135</v>
      </c>
      <c r="N38" s="6">
        <f>trunc(((Q38*(100+O38))/100)*CY38,2)</f>
      </c>
      <c r="O38" s="4" t="n">
        <v>-21.6</v>
      </c>
      <c r="P38" s="6">
        <f>trunc((N38*E38),2)</f>
      </c>
      <c r="Q38" s="3" t="n">
        <v>13600</v>
      </c>
      <c r="R38" s="9" t="s">
        <v>61</v>
      </c>
      <c r="S38" s="9" t="s">
        <v>62</v>
      </c>
      <c r="T38" s="3" t="s">
        <v>229</v>
      </c>
      <c r="U38" s="3" t="n">
        <v>3.9</v>
      </c>
      <c r="V38" s="3" t="n">
        <v>62.5</v>
      </c>
      <c r="W38" s="3" t="n">
        <v>58</v>
      </c>
      <c r="X38" s="3" t="n">
        <v>1.53</v>
      </c>
      <c r="Y38" s="3" t="s">
        <v>64</v>
      </c>
      <c r="Z38" s="3" t="s">
        <v>170</v>
      </c>
      <c r="AA38" s="3" t="s">
        <v>70</v>
      </c>
      <c r="AB38" s="3" t="s">
        <v>103</v>
      </c>
      <c r="AC38" s="3" t="s">
        <v>68</v>
      </c>
      <c r="AD38" s="3" t="s">
        <v>69</v>
      </c>
      <c r="AE38" s="3" t="s">
        <v>68</v>
      </c>
      <c r="AF38" s="3" t="s">
        <v>68</v>
      </c>
      <c r="AG38" s="3" t="s">
        <v>68</v>
      </c>
      <c r="AH38" s="3" t="s">
        <v>68</v>
      </c>
      <c r="AI38" s="3" t="s">
        <v>57</v>
      </c>
      <c r="AJ38" s="3" t="s">
        <v>57</v>
      </c>
      <c r="AK38" s="3" t="s">
        <v>70</v>
      </c>
      <c r="AL38" s="3" t="s">
        <v>218</v>
      </c>
      <c r="AM38" s="3" t="s">
        <v>57</v>
      </c>
      <c r="AN38" s="3" t="n">
        <v>36.9</v>
      </c>
      <c r="AO38" s="3" t="n">
        <v>15.7</v>
      </c>
      <c r="AP38" s="3" t="n">
        <v>37.2</v>
      </c>
      <c r="AQ38" s="3" t="n">
        <v>43.2</v>
      </c>
      <c r="AR38" s="3" t="s">
        <v>57</v>
      </c>
      <c r="AS38" s="3" t="s">
        <v>70</v>
      </c>
      <c r="AT38" s="3" t="s">
        <v>68</v>
      </c>
      <c r="AU38" s="3" t="s">
        <v>230</v>
      </c>
      <c r="AV38" s="3" t="s">
        <v>57</v>
      </c>
      <c r="AW38" s="3" t="s">
        <v>58</v>
      </c>
      <c r="AX38" s="3" t="s">
        <v>73</v>
      </c>
      <c r="CY38" s="0" t="n">
        <v>1</v>
      </c>
      <c r="CZ38" s="6">
        <f>trunc((P38/CY38),2)</f>
      </c>
    </row>
    <row r="39" spans="1:104">
      <c r="A39" s="3" t="n">
        <v>34</v>
      </c>
      <c r="B39" s="3" t="s">
        <v>231</v>
      </c>
      <c r="C39" s="3" t="s">
        <v>68</v>
      </c>
      <c r="D39" s="3" t="s">
        <v>53</v>
      </c>
      <c r="E39" s="3" t="n">
        <v>1.5</v>
      </c>
      <c r="F39" s="3" t="s">
        <v>54</v>
      </c>
      <c r="G39" s="3" t="s">
        <v>55</v>
      </c>
      <c r="H39" s="3" t="s">
        <v>56</v>
      </c>
      <c r="I39" s="3" t="s">
        <v>57</v>
      </c>
      <c r="J39" s="3" t="s">
        <v>164</v>
      </c>
      <c r="K39" s="3" t="s">
        <v>58</v>
      </c>
      <c r="L39" s="3" t="s">
        <v>70</v>
      </c>
      <c r="M39" s="3" t="s">
        <v>60</v>
      </c>
      <c r="N39" s="6">
        <f>trunc(((Q39*(100+O39))/100)*CY39,2)</f>
      </c>
      <c r="O39" s="4" t="n">
        <v>-28</v>
      </c>
      <c r="P39" s="6">
        <f>trunc((N39*E39),2)</f>
      </c>
      <c r="Q39" s="3" t="n">
        <v>12800</v>
      </c>
      <c r="R39" s="9" t="s">
        <v>61</v>
      </c>
      <c r="S39" s="9" t="s">
        <v>62</v>
      </c>
      <c r="T39" s="3" t="s">
        <v>232</v>
      </c>
      <c r="U39" s="3" t="n">
        <v>3.7</v>
      </c>
      <c r="V39" s="3" t="n">
        <v>56.1</v>
      </c>
      <c r="W39" s="3" t="n">
        <v>61</v>
      </c>
      <c r="X39" s="3" t="n">
        <v>1.4</v>
      </c>
      <c r="Y39" s="3" t="s">
        <v>210</v>
      </c>
      <c r="Z39" s="3" t="s">
        <v>79</v>
      </c>
      <c r="AA39" s="3" t="s">
        <v>66</v>
      </c>
      <c r="AB39" s="3" t="s">
        <v>67</v>
      </c>
      <c r="AC39" s="3" t="s">
        <v>68</v>
      </c>
      <c r="AD39" s="3" t="s">
        <v>69</v>
      </c>
      <c r="AE39" s="3" t="s">
        <v>68</v>
      </c>
      <c r="AF39" s="3" t="s">
        <v>68</v>
      </c>
      <c r="AG39" s="3" t="s">
        <v>68</v>
      </c>
      <c r="AH39" s="3" t="s">
        <v>233</v>
      </c>
      <c r="AI39" s="3" t="s">
        <v>57</v>
      </c>
      <c r="AJ39" s="3" t="s">
        <v>57</v>
      </c>
      <c r="AK39" s="3" t="s">
        <v>70</v>
      </c>
      <c r="AL39" s="3" t="s">
        <v>156</v>
      </c>
      <c r="AM39" s="3" t="s">
        <v>57</v>
      </c>
      <c r="AN39" s="3" t="n">
        <v>36.7</v>
      </c>
      <c r="AO39" s="3" t="n">
        <v>14.4</v>
      </c>
      <c r="AP39" s="3" t="n">
        <v>34.8</v>
      </c>
      <c r="AQ39" s="3" t="n">
        <v>36.5</v>
      </c>
      <c r="AR39" s="3" t="s">
        <v>57</v>
      </c>
      <c r="AS39" s="3" t="s">
        <v>70</v>
      </c>
      <c r="AT39" s="3" t="s">
        <v>68</v>
      </c>
      <c r="AU39" s="3" t="s">
        <v>57</v>
      </c>
      <c r="AV39" s="3" t="s">
        <v>57</v>
      </c>
      <c r="AW39" s="3" t="s">
        <v>58</v>
      </c>
      <c r="AX39" s="3" t="s">
        <v>73</v>
      </c>
      <c r="CY39" s="0" t="n">
        <v>1</v>
      </c>
      <c r="CZ39" s="6">
        <f>trunc((P39/CY39),2)</f>
      </c>
    </row>
    <row r="40" spans="1:104">
      <c r="A40" s="3" t="n">
        <v>35</v>
      </c>
      <c r="B40" s="3" t="s">
        <v>234</v>
      </c>
      <c r="C40" s="3" t="s">
        <v>68</v>
      </c>
      <c r="D40" s="3" t="s">
        <v>53</v>
      </c>
      <c r="E40" s="3" t="n">
        <v>1.5</v>
      </c>
      <c r="F40" s="3" t="s">
        <v>193</v>
      </c>
      <c r="G40" s="3" t="s">
        <v>55</v>
      </c>
      <c r="H40" s="3" t="s">
        <v>56</v>
      </c>
      <c r="I40" s="3" t="s">
        <v>57</v>
      </c>
      <c r="J40" s="3" t="s">
        <v>58</v>
      </c>
      <c r="K40" s="3" t="s">
        <v>58</v>
      </c>
      <c r="L40" s="3" t="s">
        <v>70</v>
      </c>
      <c r="M40" s="3" t="s">
        <v>76</v>
      </c>
      <c r="N40" s="6">
        <f>trunc(((Q40*(100+O40))/100)*CY40,2)</f>
      </c>
      <c r="O40" s="4" t="n">
        <v>-20.4</v>
      </c>
      <c r="P40" s="6">
        <f>trunc((N40*E40),2)</f>
      </c>
      <c r="Q40" s="3" t="n">
        <v>12200</v>
      </c>
      <c r="R40" s="9" t="s">
        <v>61</v>
      </c>
      <c r="S40" s="9" t="s">
        <v>62</v>
      </c>
      <c r="T40" s="3" t="s">
        <v>235</v>
      </c>
      <c r="U40" s="3" t="n">
        <v>4.03</v>
      </c>
      <c r="V40" s="3" t="n">
        <v>62</v>
      </c>
      <c r="W40" s="3" t="n">
        <v>57</v>
      </c>
      <c r="X40" s="3" t="n">
        <v>1.38</v>
      </c>
      <c r="Y40" s="3" t="s">
        <v>101</v>
      </c>
      <c r="Z40" s="3" t="s">
        <v>70</v>
      </c>
      <c r="AA40" s="3" t="s">
        <v>66</v>
      </c>
      <c r="AB40" s="3" t="s">
        <v>95</v>
      </c>
      <c r="AC40" s="3" t="s">
        <v>68</v>
      </c>
      <c r="AD40" s="3" t="s">
        <v>96</v>
      </c>
      <c r="AE40" s="3" t="s">
        <v>68</v>
      </c>
      <c r="AF40" s="3" t="s">
        <v>68</v>
      </c>
      <c r="AG40" s="3" t="s">
        <v>139</v>
      </c>
      <c r="AH40" s="3" t="s">
        <v>236</v>
      </c>
      <c r="AI40" s="3" t="s">
        <v>57</v>
      </c>
      <c r="AJ40" s="3" t="s">
        <v>57</v>
      </c>
      <c r="AK40" s="3" t="s">
        <v>70</v>
      </c>
      <c r="AL40" s="3" t="s">
        <v>237</v>
      </c>
      <c r="AM40" s="3" t="s">
        <v>57</v>
      </c>
      <c r="AN40" s="3" t="n">
        <v>36.2</v>
      </c>
      <c r="AO40" s="3" t="n">
        <v>16</v>
      </c>
      <c r="AP40" s="3" t="n">
        <v>37.1</v>
      </c>
      <c r="AQ40" s="3" t="n">
        <v>41.9</v>
      </c>
      <c r="AR40" s="3" t="s">
        <v>57</v>
      </c>
      <c r="AS40" s="3" t="s">
        <v>70</v>
      </c>
      <c r="AT40" s="3" t="s">
        <v>68</v>
      </c>
      <c r="AU40" s="3" t="s">
        <v>57</v>
      </c>
      <c r="AV40" s="3" t="s">
        <v>57</v>
      </c>
      <c r="AW40" s="3" t="s">
        <v>58</v>
      </c>
      <c r="AX40" s="3" t="s">
        <v>73</v>
      </c>
      <c r="CY40" s="0" t="n">
        <v>1</v>
      </c>
      <c r="CZ40" s="6">
        <f>trunc((P40/CY40),2)</f>
      </c>
    </row>
    <row r="41" spans="1:104">
      <c r="A41" s="3" t="n">
        <v>36</v>
      </c>
      <c r="B41" s="3" t="s">
        <v>238</v>
      </c>
      <c r="C41" s="3" t="s">
        <v>68</v>
      </c>
      <c r="D41" s="3" t="s">
        <v>53</v>
      </c>
      <c r="E41" s="3" t="n">
        <v>1.5</v>
      </c>
      <c r="F41" s="3" t="s">
        <v>75</v>
      </c>
      <c r="G41" s="3" t="s">
        <v>55</v>
      </c>
      <c r="H41" s="3" t="s">
        <v>56</v>
      </c>
      <c r="I41" s="3" t="s">
        <v>57</v>
      </c>
      <c r="J41" s="3" t="s">
        <v>58</v>
      </c>
      <c r="K41" s="3" t="s">
        <v>58</v>
      </c>
      <c r="L41" s="3" t="s">
        <v>70</v>
      </c>
      <c r="M41" s="3" t="s">
        <v>108</v>
      </c>
      <c r="N41" s="6">
        <f>trunc(((Q41*(100+O41))/100)*CY41,2)</f>
      </c>
      <c r="O41" s="4" t="n">
        <v>-22.1</v>
      </c>
      <c r="P41" s="6">
        <f>trunc((N41*E41),2)</f>
      </c>
      <c r="Q41" s="3" t="n">
        <v>11200</v>
      </c>
      <c r="R41" s="9" t="s">
        <v>61</v>
      </c>
      <c r="S41" s="9" t="s">
        <v>62</v>
      </c>
      <c r="T41" s="3" t="s">
        <v>239</v>
      </c>
      <c r="U41" s="3" t="n">
        <v>3.48</v>
      </c>
      <c r="V41" s="3" t="n">
        <v>54.4</v>
      </c>
      <c r="W41" s="3" t="n">
        <v>54</v>
      </c>
      <c r="X41" s="3" t="n">
        <v>1.53</v>
      </c>
      <c r="Y41" s="3" t="s">
        <v>78</v>
      </c>
      <c r="Z41" s="3" t="s">
        <v>70</v>
      </c>
      <c r="AA41" s="3" t="s">
        <v>240</v>
      </c>
      <c r="AB41" s="3" t="s">
        <v>95</v>
      </c>
      <c r="AC41" s="3" t="s">
        <v>68</v>
      </c>
      <c r="AD41" s="3" t="s">
        <v>69</v>
      </c>
      <c r="AE41" s="3" t="s">
        <v>68</v>
      </c>
      <c r="AF41" s="3" t="s">
        <v>68</v>
      </c>
      <c r="AG41" s="3" t="s">
        <v>68</v>
      </c>
      <c r="AH41" s="3" t="s">
        <v>68</v>
      </c>
      <c r="AI41" s="3" t="s">
        <v>57</v>
      </c>
      <c r="AJ41" s="3" t="s">
        <v>57</v>
      </c>
      <c r="AK41" s="3" t="s">
        <v>70</v>
      </c>
      <c r="AL41" s="3" t="s">
        <v>126</v>
      </c>
      <c r="AM41" s="3" t="s">
        <v>57</v>
      </c>
      <c r="AN41" s="3" t="n">
        <v>37</v>
      </c>
      <c r="AO41" s="3" t="n">
        <v>17.2</v>
      </c>
      <c r="AP41" s="3" t="n">
        <v>31.1</v>
      </c>
      <c r="AQ41" s="3" t="n">
        <v>33.3</v>
      </c>
      <c r="AR41" s="3" t="s">
        <v>57</v>
      </c>
      <c r="AS41" s="3" t="s">
        <v>70</v>
      </c>
      <c r="AT41" s="3" t="s">
        <v>212</v>
      </c>
      <c r="AU41" s="3" t="s">
        <v>57</v>
      </c>
      <c r="AV41" s="3" t="s">
        <v>57</v>
      </c>
      <c r="AW41" s="3" t="s">
        <v>58</v>
      </c>
      <c r="AX41" s="3" t="s">
        <v>73</v>
      </c>
      <c r="CY41" s="0" t="n">
        <v>1</v>
      </c>
      <c r="CZ41" s="6">
        <f>trunc((P41/CY41),2)</f>
      </c>
    </row>
    <row r="42" spans="1:104">
      <c r="A42" s="3" t="n">
        <v>37</v>
      </c>
      <c r="B42" s="3" t="s">
        <v>241</v>
      </c>
      <c r="C42" s="3" t="s">
        <v>68</v>
      </c>
      <c r="D42" s="3" t="s">
        <v>53</v>
      </c>
      <c r="E42" s="3" t="n">
        <v>1.5</v>
      </c>
      <c r="F42" s="3" t="s">
        <v>75</v>
      </c>
      <c r="G42" s="3" t="s">
        <v>55</v>
      </c>
      <c r="H42" s="3" t="s">
        <v>56</v>
      </c>
      <c r="I42" s="3" t="s">
        <v>57</v>
      </c>
      <c r="J42" s="3" t="s">
        <v>58</v>
      </c>
      <c r="K42" s="3" t="s">
        <v>58</v>
      </c>
      <c r="L42" s="3" t="s">
        <v>70</v>
      </c>
      <c r="M42" s="3" t="s">
        <v>76</v>
      </c>
      <c r="N42" s="6">
        <f>trunc(((Q42*(100+O42))/100)*CY42,2)</f>
      </c>
      <c r="O42" s="4" t="n">
        <v>-21.3</v>
      </c>
      <c r="P42" s="6">
        <f>trunc((N42*E42),2)</f>
      </c>
      <c r="Q42" s="3" t="n">
        <v>11200</v>
      </c>
      <c r="R42" s="9" t="s">
        <v>61</v>
      </c>
      <c r="S42" s="9" t="s">
        <v>62</v>
      </c>
      <c r="T42" s="3" t="s">
        <v>242</v>
      </c>
      <c r="U42" s="3" t="n">
        <v>4.02</v>
      </c>
      <c r="V42" s="3" t="n">
        <v>62.3</v>
      </c>
      <c r="W42" s="3" t="n">
        <v>61</v>
      </c>
      <c r="X42" s="3" t="n">
        <v>1.38</v>
      </c>
      <c r="Y42" s="3" t="s">
        <v>64</v>
      </c>
      <c r="Z42" s="3" t="s">
        <v>102</v>
      </c>
      <c r="AA42" s="3" t="s">
        <v>125</v>
      </c>
      <c r="AB42" s="3" t="s">
        <v>103</v>
      </c>
      <c r="AC42" s="3" t="s">
        <v>68</v>
      </c>
      <c r="AD42" s="3" t="s">
        <v>69</v>
      </c>
      <c r="AE42" s="3" t="s">
        <v>68</v>
      </c>
      <c r="AF42" s="3" t="s">
        <v>68</v>
      </c>
      <c r="AG42" s="3" t="s">
        <v>68</v>
      </c>
      <c r="AH42" s="3" t="s">
        <v>68</v>
      </c>
      <c r="AI42" s="3" t="s">
        <v>57</v>
      </c>
      <c r="AJ42" s="3" t="s">
        <v>57</v>
      </c>
      <c r="AK42" s="3" t="s">
        <v>70</v>
      </c>
      <c r="AL42" s="3" t="s">
        <v>243</v>
      </c>
      <c r="AM42" s="3" t="s">
        <v>57</v>
      </c>
      <c r="AN42" s="3" t="n">
        <v>37.5</v>
      </c>
      <c r="AO42" s="3" t="n">
        <v>14.7</v>
      </c>
      <c r="AP42" s="3" t="n">
        <v>38.1</v>
      </c>
      <c r="AQ42" s="3" t="n">
        <v>43.8</v>
      </c>
      <c r="AR42" s="3" t="s">
        <v>57</v>
      </c>
      <c r="AS42" s="3" t="s">
        <v>70</v>
      </c>
      <c r="AT42" s="3" t="s">
        <v>68</v>
      </c>
      <c r="AU42" s="3" t="s">
        <v>159</v>
      </c>
      <c r="AV42" s="3" t="s">
        <v>57</v>
      </c>
      <c r="AW42" s="3" t="s">
        <v>58</v>
      </c>
      <c r="AX42" s="3" t="s">
        <v>73</v>
      </c>
      <c r="CY42" s="0" t="n">
        <v>1</v>
      </c>
      <c r="CZ42" s="6">
        <f>trunc((P42/CY42),2)</f>
      </c>
    </row>
    <row r="43" spans="1:104">
      <c r="A43" s="3" t="n">
        <v>38</v>
      </c>
      <c r="B43" s="3" t="s">
        <v>244</v>
      </c>
      <c r="C43" s="3" t="s">
        <v>68</v>
      </c>
      <c r="D43" s="3" t="s">
        <v>53</v>
      </c>
      <c r="E43" s="3" t="n">
        <v>1.52</v>
      </c>
      <c r="F43" s="3" t="s">
        <v>245</v>
      </c>
      <c r="G43" s="3" t="s">
        <v>55</v>
      </c>
      <c r="H43" s="3" t="s">
        <v>56</v>
      </c>
      <c r="I43" s="3" t="s">
        <v>57</v>
      </c>
      <c r="J43" s="3" t="s">
        <v>58</v>
      </c>
      <c r="K43" s="3" t="s">
        <v>58</v>
      </c>
      <c r="L43" s="3" t="s">
        <v>70</v>
      </c>
      <c r="M43" s="3" t="s">
        <v>76</v>
      </c>
      <c r="N43" s="6">
        <f>trunc(((Q43*(100+O43))/100)*CY43,2)</f>
      </c>
      <c r="O43" s="4" t="n">
        <v>-22.3</v>
      </c>
      <c r="P43" s="6">
        <f>trunc((N43*E43),2)</f>
      </c>
      <c r="Q43" s="3" t="n">
        <v>9500</v>
      </c>
      <c r="R43" s="9" t="s">
        <v>61</v>
      </c>
      <c r="S43" s="9" t="s">
        <v>62</v>
      </c>
      <c r="T43" s="3" t="s">
        <v>246</v>
      </c>
      <c r="U43" s="3" t="n">
        <v>4.05</v>
      </c>
      <c r="V43" s="3" t="n">
        <v>62.3</v>
      </c>
      <c r="W43" s="3" t="n">
        <v>59</v>
      </c>
      <c r="X43" s="3" t="n">
        <v>1.39</v>
      </c>
      <c r="Y43" s="3" t="s">
        <v>221</v>
      </c>
      <c r="Z43" s="3" t="s">
        <v>102</v>
      </c>
      <c r="AA43" s="3" t="s">
        <v>125</v>
      </c>
      <c r="AB43" s="3" t="s">
        <v>103</v>
      </c>
      <c r="AC43" s="3" t="s">
        <v>68</v>
      </c>
      <c r="AD43" s="3" t="s">
        <v>69</v>
      </c>
      <c r="AE43" s="3" t="s">
        <v>68</v>
      </c>
      <c r="AF43" s="3" t="s">
        <v>68</v>
      </c>
      <c r="AG43" s="3" t="s">
        <v>68</v>
      </c>
      <c r="AH43" s="3" t="s">
        <v>68</v>
      </c>
      <c r="AI43" s="3" t="s">
        <v>57</v>
      </c>
      <c r="AJ43" s="3" t="s">
        <v>57</v>
      </c>
      <c r="AK43" s="3" t="s">
        <v>70</v>
      </c>
      <c r="AL43" s="3" t="s">
        <v>247</v>
      </c>
      <c r="AM43" s="3" t="s">
        <v>57</v>
      </c>
      <c r="AN43" s="3" t="n">
        <v>37.4</v>
      </c>
      <c r="AO43" s="3" t="n">
        <v>15.2</v>
      </c>
      <c r="AP43" s="3" t="n">
        <v>37.8</v>
      </c>
      <c r="AQ43" s="3" t="n">
        <v>43</v>
      </c>
      <c r="AR43" s="3" t="s">
        <v>57</v>
      </c>
      <c r="AS43" s="3" t="s">
        <v>70</v>
      </c>
      <c r="AT43" s="3" t="s">
        <v>68</v>
      </c>
      <c r="AU43" s="3" t="s">
        <v>146</v>
      </c>
      <c r="AV43" s="3" t="s">
        <v>57</v>
      </c>
      <c r="AW43" s="3" t="s">
        <v>58</v>
      </c>
      <c r="AX43" s="3" t="s">
        <v>73</v>
      </c>
      <c r="CY43" s="0" t="n">
        <v>1</v>
      </c>
      <c r="CZ43" s="6">
        <f>trunc((P43/CY43),2)</f>
      </c>
    </row>
    <row r="44" spans="1:104">
      <c r="A44" s="3" t="n">
        <v>39</v>
      </c>
      <c r="B44" s="3" t="s">
        <v>248</v>
      </c>
      <c r="C44" s="3" t="s">
        <v>68</v>
      </c>
      <c r="D44" s="3" t="s">
        <v>53</v>
      </c>
      <c r="E44" s="3" t="n">
        <v>1.56</v>
      </c>
      <c r="F44" s="3" t="s">
        <v>249</v>
      </c>
      <c r="G44" s="3" t="s">
        <v>55</v>
      </c>
      <c r="H44" s="3" t="s">
        <v>56</v>
      </c>
      <c r="I44" s="3" t="s">
        <v>57</v>
      </c>
      <c r="J44" s="3" t="s">
        <v>58</v>
      </c>
      <c r="K44" s="3" t="s">
        <v>58</v>
      </c>
      <c r="L44" s="3" t="s">
        <v>70</v>
      </c>
      <c r="M44" s="3" t="s">
        <v>93</v>
      </c>
      <c r="N44" s="6">
        <f>trunc(((Q44*(100+O44))/100)*CY44,2)</f>
      </c>
      <c r="O44" s="4" t="n">
        <v>-13.6</v>
      </c>
      <c r="P44" s="6">
        <f>trunc((N44*E44),2)</f>
      </c>
      <c r="Q44" s="3" t="n">
        <v>7900</v>
      </c>
      <c r="R44" s="9" t="s">
        <v>61</v>
      </c>
      <c r="S44" s="9" t="s">
        <v>62</v>
      </c>
      <c r="T44" s="3" t="s">
        <v>250</v>
      </c>
      <c r="U44" s="3" t="n">
        <v>3.76</v>
      </c>
      <c r="V44" s="3" t="n">
        <v>56.1</v>
      </c>
      <c r="W44" s="3" t="n">
        <v>58</v>
      </c>
      <c r="X44" s="3" t="n">
        <v>1.39</v>
      </c>
      <c r="Y44" s="3" t="s">
        <v>64</v>
      </c>
      <c r="Z44" s="3" t="s">
        <v>70</v>
      </c>
      <c r="AA44" s="3" t="s">
        <v>66</v>
      </c>
      <c r="AB44" s="3" t="s">
        <v>95</v>
      </c>
      <c r="AC44" s="3" t="s">
        <v>68</v>
      </c>
      <c r="AD44" s="3" t="s">
        <v>69</v>
      </c>
      <c r="AE44" s="3" t="s">
        <v>68</v>
      </c>
      <c r="AF44" s="3" t="s">
        <v>68</v>
      </c>
      <c r="AG44" s="3" t="s">
        <v>68</v>
      </c>
      <c r="AH44" s="3" t="s">
        <v>68</v>
      </c>
      <c r="AI44" s="3" t="s">
        <v>57</v>
      </c>
      <c r="AJ44" s="3" t="s">
        <v>57</v>
      </c>
      <c r="AK44" s="3" t="s">
        <v>70</v>
      </c>
      <c r="AL44" s="3" t="s">
        <v>251</v>
      </c>
      <c r="AM44" s="3" t="s">
        <v>57</v>
      </c>
      <c r="AN44" s="3" t="n">
        <v>37</v>
      </c>
      <c r="AO44" s="3" t="n">
        <v>15.8</v>
      </c>
      <c r="AP44" s="3" t="n">
        <v>32.8</v>
      </c>
      <c r="AQ44" s="3" t="n">
        <v>36.5</v>
      </c>
      <c r="AR44" s="3" t="s">
        <v>57</v>
      </c>
      <c r="AS44" s="3" t="s">
        <v>70</v>
      </c>
      <c r="AT44" s="3" t="s">
        <v>68</v>
      </c>
      <c r="AU44" s="3" t="s">
        <v>57</v>
      </c>
      <c r="AV44" s="3" t="s">
        <v>57</v>
      </c>
      <c r="AW44" s="3" t="s">
        <v>58</v>
      </c>
      <c r="AX44" s="3" t="s">
        <v>73</v>
      </c>
      <c r="CY44" s="0" t="n">
        <v>1</v>
      </c>
      <c r="CZ44" s="6">
        <f>trunc((P44/CY44),2)</f>
      </c>
    </row>
    <row r="45" spans="1:104">
      <c r="A45" s="3" t="n">
        <v>40</v>
      </c>
      <c r="B45" s="3" t="s">
        <v>252</v>
      </c>
      <c r="C45" s="3" t="s">
        <v>68</v>
      </c>
      <c r="D45" s="3" t="s">
        <v>53</v>
      </c>
      <c r="E45" s="3" t="n">
        <v>1.59</v>
      </c>
      <c r="F45" s="3" t="s">
        <v>249</v>
      </c>
      <c r="G45" s="3" t="s">
        <v>55</v>
      </c>
      <c r="H45" s="3" t="s">
        <v>253</v>
      </c>
      <c r="I45" s="3" t="s">
        <v>57</v>
      </c>
      <c r="J45" s="3" t="s">
        <v>58</v>
      </c>
      <c r="K45" s="3" t="s">
        <v>58</v>
      </c>
      <c r="L45" s="3" t="s">
        <v>70</v>
      </c>
      <c r="M45" s="3" t="s">
        <v>93</v>
      </c>
      <c r="N45" s="6">
        <f>trunc(((Q45*(100+O45))/100)*CY45,2)</f>
      </c>
      <c r="O45" s="4" t="n">
        <v>-8.8</v>
      </c>
      <c r="P45" s="6">
        <f>trunc((N45*E45),2)</f>
      </c>
      <c r="Q45" s="3" t="n">
        <v>7900</v>
      </c>
      <c r="R45" s="9" t="s">
        <v>61</v>
      </c>
      <c r="S45" s="9" t="s">
        <v>62</v>
      </c>
      <c r="T45" s="3" t="s">
        <v>254</v>
      </c>
      <c r="U45" s="3" t="n">
        <v>3.63</v>
      </c>
      <c r="V45" s="3" t="n">
        <v>56.1</v>
      </c>
      <c r="W45" s="3" t="n">
        <v>59</v>
      </c>
      <c r="X45" s="3" t="n">
        <v>1.52</v>
      </c>
      <c r="Y45" s="3" t="s">
        <v>101</v>
      </c>
      <c r="Z45" s="3" t="s">
        <v>70</v>
      </c>
      <c r="AA45" s="3" t="s">
        <v>125</v>
      </c>
      <c r="AB45" s="3" t="s">
        <v>95</v>
      </c>
      <c r="AC45" s="3" t="s">
        <v>68</v>
      </c>
      <c r="AD45" s="3" t="s">
        <v>68</v>
      </c>
      <c r="AE45" s="3" t="s">
        <v>68</v>
      </c>
      <c r="AF45" s="3" t="s">
        <v>68</v>
      </c>
      <c r="AG45" s="3" t="s">
        <v>68</v>
      </c>
      <c r="AH45" s="3" t="s">
        <v>68</v>
      </c>
      <c r="AI45" s="3" t="s">
        <v>57</v>
      </c>
      <c r="AJ45" s="3" t="s">
        <v>57</v>
      </c>
      <c r="AK45" s="3" t="s">
        <v>70</v>
      </c>
      <c r="AL45" s="3" t="s">
        <v>255</v>
      </c>
      <c r="AM45" s="3" t="s">
        <v>57</v>
      </c>
      <c r="AN45" s="3" t="n">
        <v>37.5</v>
      </c>
      <c r="AO45" s="3" t="n">
        <v>15.3</v>
      </c>
      <c r="AP45" s="3" t="n">
        <v>32</v>
      </c>
      <c r="AQ45" s="3" t="n">
        <v>36.6</v>
      </c>
      <c r="AR45" s="3" t="s">
        <v>57</v>
      </c>
      <c r="AS45" s="3" t="s">
        <v>70</v>
      </c>
      <c r="AT45" s="3" t="s">
        <v>68</v>
      </c>
      <c r="AU45" s="3" t="s">
        <v>256</v>
      </c>
      <c r="AV45" s="3" t="s">
        <v>57</v>
      </c>
      <c r="AW45" s="3" t="s">
        <v>58</v>
      </c>
      <c r="AX45" s="3" t="s">
        <v>73</v>
      </c>
      <c r="CY45" s="0" t="n">
        <v>1</v>
      </c>
      <c r="CZ45" s="6">
        <f>trunc((P45/CY45),2)</f>
      </c>
    </row>
    <row r="46" spans="1:104">
      <c r="A46" s="3" t="n">
        <v>41</v>
      </c>
      <c r="B46" s="3" t="s">
        <v>257</v>
      </c>
      <c r="C46" s="3" t="s">
        <v>68</v>
      </c>
      <c r="D46" s="3" t="s">
        <v>53</v>
      </c>
      <c r="E46" s="3" t="n">
        <v>1.5</v>
      </c>
      <c r="F46" s="3" t="s">
        <v>99</v>
      </c>
      <c r="G46" s="3" t="s">
        <v>55</v>
      </c>
      <c r="H46" s="3" t="s">
        <v>107</v>
      </c>
      <c r="I46" s="3" t="s">
        <v>57</v>
      </c>
      <c r="J46" s="3" t="s">
        <v>58</v>
      </c>
      <c r="K46" s="3" t="s">
        <v>58</v>
      </c>
      <c r="L46" s="3" t="s">
        <v>70</v>
      </c>
      <c r="M46" s="3" t="s">
        <v>258</v>
      </c>
      <c r="N46" s="6">
        <f>trunc(((Q46*(100+O46))/100)*CY46,2)</f>
      </c>
      <c r="O46" s="4" t="n">
        <v>-23.2</v>
      </c>
      <c r="P46" s="6">
        <f>trunc((N46*E46),2)</f>
      </c>
      <c r="Q46" s="3" t="n">
        <v>12000</v>
      </c>
      <c r="R46" s="9" t="s">
        <v>61</v>
      </c>
      <c r="S46" s="9" t="s">
        <v>62</v>
      </c>
      <c r="T46" s="3" t="s">
        <v>259</v>
      </c>
      <c r="U46" s="3" t="n">
        <v>3.91</v>
      </c>
      <c r="V46" s="3" t="n">
        <v>63.7</v>
      </c>
      <c r="W46" s="3" t="n">
        <v>58</v>
      </c>
      <c r="X46" s="3" t="n">
        <v>1.52</v>
      </c>
      <c r="Y46" s="3" t="s">
        <v>124</v>
      </c>
      <c r="Z46" s="3" t="s">
        <v>102</v>
      </c>
      <c r="AA46" s="3" t="s">
        <v>66</v>
      </c>
      <c r="AB46" s="3" t="s">
        <v>103</v>
      </c>
      <c r="AC46" s="3" t="s">
        <v>87</v>
      </c>
      <c r="AD46" s="3" t="s">
        <v>69</v>
      </c>
      <c r="AE46" s="3" t="s">
        <v>68</v>
      </c>
      <c r="AF46" s="3" t="s">
        <v>68</v>
      </c>
      <c r="AG46" s="3" t="s">
        <v>68</v>
      </c>
      <c r="AH46" s="3" t="s">
        <v>68</v>
      </c>
      <c r="AI46" s="3" t="s">
        <v>57</v>
      </c>
      <c r="AJ46" s="3" t="s">
        <v>57</v>
      </c>
      <c r="AK46" s="3" t="s">
        <v>70</v>
      </c>
      <c r="AL46" s="3" t="s">
        <v>243</v>
      </c>
      <c r="AM46" s="3" t="s">
        <v>57</v>
      </c>
      <c r="AN46" s="3" t="n">
        <v>38.4</v>
      </c>
      <c r="AO46" s="3" t="n">
        <v>16.8</v>
      </c>
      <c r="AP46" s="3" t="n">
        <v>36.8</v>
      </c>
      <c r="AQ46" s="3" t="n">
        <v>41.7</v>
      </c>
      <c r="AR46" s="3" t="s">
        <v>57</v>
      </c>
      <c r="AS46" s="3" t="s">
        <v>70</v>
      </c>
      <c r="AT46" s="3" t="s">
        <v>68</v>
      </c>
      <c r="AU46" s="3" t="s">
        <v>72</v>
      </c>
      <c r="AV46" s="3" t="s">
        <v>57</v>
      </c>
      <c r="AW46" s="3" t="s">
        <v>58</v>
      </c>
      <c r="AX46" s="3" t="s">
        <v>73</v>
      </c>
      <c r="CY46" s="0" t="n">
        <v>1</v>
      </c>
      <c r="CZ46" s="6">
        <f>trunc((P46/CY46),2)</f>
      </c>
    </row>
    <row r="47" spans="1:104">
      <c r="A47" s="3" t="n">
        <v>42</v>
      </c>
      <c r="B47" s="3" t="s">
        <v>260</v>
      </c>
      <c r="C47" s="3" t="s">
        <v>68</v>
      </c>
      <c r="D47" s="3" t="s">
        <v>53</v>
      </c>
      <c r="E47" s="3" t="n">
        <v>1.6</v>
      </c>
      <c r="F47" s="3" t="s">
        <v>54</v>
      </c>
      <c r="G47" s="3" t="s">
        <v>55</v>
      </c>
      <c r="H47" s="3" t="s">
        <v>107</v>
      </c>
      <c r="I47" s="3" t="s">
        <v>57</v>
      </c>
      <c r="J47" s="3" t="s">
        <v>58</v>
      </c>
      <c r="K47" s="3" t="s">
        <v>58</v>
      </c>
      <c r="L47" s="3" t="s">
        <v>153</v>
      </c>
      <c r="M47" s="3" t="s">
        <v>76</v>
      </c>
      <c r="N47" s="6">
        <f>trunc(((Q47*(100+O47))/100)*CY47,2)</f>
      </c>
      <c r="O47" s="4" t="n">
        <v>-37.1</v>
      </c>
      <c r="P47" s="6">
        <f>trunc((N47*E47),2)</f>
      </c>
      <c r="Q47" s="3" t="n">
        <v>11400</v>
      </c>
      <c r="R47" s="9" t="s">
        <v>61</v>
      </c>
      <c r="S47" s="9" t="s">
        <v>62</v>
      </c>
      <c r="T47" s="3" t="s">
        <v>261</v>
      </c>
      <c r="U47" s="3" t="n">
        <v>3.76</v>
      </c>
      <c r="V47" s="3" t="n">
        <v>55.1</v>
      </c>
      <c r="W47" s="3" t="n">
        <v>61</v>
      </c>
      <c r="X47" s="3" t="n">
        <v>1.39</v>
      </c>
      <c r="Y47" s="3" t="s">
        <v>101</v>
      </c>
      <c r="Z47" s="3" t="s">
        <v>262</v>
      </c>
      <c r="AA47" s="3" t="s">
        <v>80</v>
      </c>
      <c r="AB47" s="3" t="s">
        <v>112</v>
      </c>
      <c r="AC47" s="3" t="s">
        <v>87</v>
      </c>
      <c r="AD47" s="3" t="s">
        <v>69</v>
      </c>
      <c r="AE47" s="3" t="s">
        <v>68</v>
      </c>
      <c r="AF47" s="3" t="s">
        <v>68</v>
      </c>
      <c r="AG47" s="3" t="s">
        <v>68</v>
      </c>
      <c r="AH47" s="3" t="s">
        <v>68</v>
      </c>
      <c r="AI47" s="3" t="s">
        <v>57</v>
      </c>
      <c r="AJ47" s="3" t="s">
        <v>57</v>
      </c>
      <c r="AK47" s="3" t="s">
        <v>70</v>
      </c>
      <c r="AL47" s="3" t="s">
        <v>71</v>
      </c>
      <c r="AM47" s="3" t="s">
        <v>57</v>
      </c>
      <c r="AN47" s="3" t="n">
        <v>35.6</v>
      </c>
      <c r="AO47" s="3" t="n">
        <v>14.5</v>
      </c>
      <c r="AP47" s="3" t="n">
        <v>32.6</v>
      </c>
      <c r="AQ47" s="3" t="n">
        <v>36.8</v>
      </c>
      <c r="AR47" s="3" t="s">
        <v>57</v>
      </c>
      <c r="AS47" s="3" t="s">
        <v>70</v>
      </c>
      <c r="AT47" s="3" t="s">
        <v>68</v>
      </c>
      <c r="AU47" s="3" t="s">
        <v>263</v>
      </c>
      <c r="AV47" s="3" t="s">
        <v>57</v>
      </c>
      <c r="AW47" s="3" t="s">
        <v>58</v>
      </c>
      <c r="AX47" s="3" t="s">
        <v>73</v>
      </c>
      <c r="CY47" s="0" t="n">
        <v>1</v>
      </c>
      <c r="CZ47" s="6">
        <f>trunc((P47/CY47),2)</f>
      </c>
    </row>
    <row r="48" spans="1:104">
      <c r="A48" s="3" t="n">
        <v>43</v>
      </c>
      <c r="B48" s="3" t="s">
        <v>264</v>
      </c>
      <c r="C48" s="3" t="s">
        <v>68</v>
      </c>
      <c r="D48" s="3" t="s">
        <v>53</v>
      </c>
      <c r="E48" s="3" t="n">
        <v>1.5</v>
      </c>
      <c r="F48" s="3" t="s">
        <v>265</v>
      </c>
      <c r="G48" s="3" t="s">
        <v>55</v>
      </c>
      <c r="H48" s="3" t="s">
        <v>107</v>
      </c>
      <c r="I48" s="3" t="s">
        <v>57</v>
      </c>
      <c r="J48" s="3" t="s">
        <v>58</v>
      </c>
      <c r="K48" s="3" t="s">
        <v>58</v>
      </c>
      <c r="L48" s="3" t="s">
        <v>59</v>
      </c>
      <c r="M48" s="3" t="s">
        <v>76</v>
      </c>
      <c r="N48" s="6">
        <f>trunc(((Q48*(100+O48))/100)*CY48,2)</f>
      </c>
      <c r="O48" s="4" t="n">
        <v>-29</v>
      </c>
      <c r="P48" s="6">
        <f>trunc((N48*E48),2)</f>
      </c>
      <c r="Q48" s="3" t="n">
        <v>11400</v>
      </c>
      <c r="R48" s="9" t="s">
        <v>61</v>
      </c>
      <c r="S48" s="9" t="s">
        <v>62</v>
      </c>
      <c r="T48" s="3" t="s">
        <v>266</v>
      </c>
      <c r="U48" s="3" t="n">
        <v>4.06</v>
      </c>
      <c r="V48" s="3" t="n">
        <v>62.1</v>
      </c>
      <c r="W48" s="3" t="n">
        <v>59</v>
      </c>
      <c r="X48" s="3" t="n">
        <v>1.38</v>
      </c>
      <c r="Y48" s="3" t="s">
        <v>101</v>
      </c>
      <c r="Z48" s="3" t="s">
        <v>118</v>
      </c>
      <c r="AA48" s="3" t="s">
        <v>138</v>
      </c>
      <c r="AB48" s="3" t="s">
        <v>103</v>
      </c>
      <c r="AC48" s="3" t="s">
        <v>87</v>
      </c>
      <c r="AD48" s="3" t="s">
        <v>144</v>
      </c>
      <c r="AE48" s="3" t="s">
        <v>68</v>
      </c>
      <c r="AF48" s="3" t="s">
        <v>68</v>
      </c>
      <c r="AG48" s="3" t="s">
        <v>68</v>
      </c>
      <c r="AH48" s="3" t="s">
        <v>68</v>
      </c>
      <c r="AI48" s="3" t="s">
        <v>57</v>
      </c>
      <c r="AJ48" s="3" t="s">
        <v>57</v>
      </c>
      <c r="AK48" s="3" t="s">
        <v>70</v>
      </c>
      <c r="AL48" s="3" t="s">
        <v>267</v>
      </c>
      <c r="AM48" s="3" t="s">
        <v>57</v>
      </c>
      <c r="AN48" s="3" t="n">
        <v>34.5</v>
      </c>
      <c r="AO48" s="3" t="n">
        <v>14.3</v>
      </c>
      <c r="AP48" s="3" t="n">
        <v>38.5</v>
      </c>
      <c r="AQ48" s="3" t="n">
        <v>44.3</v>
      </c>
      <c r="AR48" s="3" t="s">
        <v>57</v>
      </c>
      <c r="AS48" s="3" t="s">
        <v>70</v>
      </c>
      <c r="AT48" s="3" t="s">
        <v>68</v>
      </c>
      <c r="AU48" s="3" t="s">
        <v>159</v>
      </c>
      <c r="AV48" s="3" t="s">
        <v>57</v>
      </c>
      <c r="AW48" s="3" t="s">
        <v>58</v>
      </c>
      <c r="AX48" s="3" t="s">
        <v>73</v>
      </c>
      <c r="CY48" s="0" t="n">
        <v>1</v>
      </c>
      <c r="CZ48" s="6">
        <f>trunc((P48/CY48),2)</f>
      </c>
    </row>
    <row r="49" spans="1:104">
      <c r="A49" s="3" t="n">
        <v>44</v>
      </c>
      <c r="B49" s="3" t="s">
        <v>268</v>
      </c>
      <c r="C49" s="3" t="s">
        <v>68</v>
      </c>
      <c r="D49" s="3" t="s">
        <v>53</v>
      </c>
      <c r="E49" s="3" t="n">
        <v>1.5</v>
      </c>
      <c r="F49" s="3" t="s">
        <v>265</v>
      </c>
      <c r="G49" s="3" t="s">
        <v>55</v>
      </c>
      <c r="H49" s="3" t="s">
        <v>107</v>
      </c>
      <c r="I49" s="3" t="s">
        <v>57</v>
      </c>
      <c r="J49" s="3" t="s">
        <v>58</v>
      </c>
      <c r="K49" s="3" t="s">
        <v>164</v>
      </c>
      <c r="L49" s="3" t="s">
        <v>70</v>
      </c>
      <c r="M49" s="3" t="s">
        <v>76</v>
      </c>
      <c r="N49" s="6">
        <f>trunc(((Q49*(100+O49))/100)*CY49,2)</f>
      </c>
      <c r="O49" s="4" t="n">
        <v>-17.6</v>
      </c>
      <c r="P49" s="6">
        <f>trunc((N49*E49),2)</f>
      </c>
      <c r="Q49" s="3" t="n">
        <v>11400</v>
      </c>
      <c r="R49" s="9" t="s">
        <v>61</v>
      </c>
      <c r="S49" s="9" t="s">
        <v>62</v>
      </c>
      <c r="T49" s="3" t="s">
        <v>269</v>
      </c>
      <c r="U49" s="3" t="n">
        <v>3.68</v>
      </c>
      <c r="V49" s="3" t="n">
        <v>55.9</v>
      </c>
      <c r="W49" s="3" t="n">
        <v>59</v>
      </c>
      <c r="X49" s="3" t="n">
        <v>1.41</v>
      </c>
      <c r="Y49" s="3" t="s">
        <v>101</v>
      </c>
      <c r="Z49" s="3" t="s">
        <v>170</v>
      </c>
      <c r="AA49" s="3" t="s">
        <v>125</v>
      </c>
      <c r="AB49" s="3" t="s">
        <v>103</v>
      </c>
      <c r="AC49" s="3" t="s">
        <v>87</v>
      </c>
      <c r="AD49" s="3" t="s">
        <v>69</v>
      </c>
      <c r="AE49" s="3" t="s">
        <v>68</v>
      </c>
      <c r="AF49" s="3" t="s">
        <v>68</v>
      </c>
      <c r="AG49" s="3" t="s">
        <v>68</v>
      </c>
      <c r="AH49" s="3" t="s">
        <v>68</v>
      </c>
      <c r="AI49" s="3" t="s">
        <v>57</v>
      </c>
      <c r="AJ49" s="3" t="s">
        <v>57</v>
      </c>
      <c r="AK49" s="3" t="s">
        <v>70</v>
      </c>
      <c r="AL49" s="3" t="s">
        <v>270</v>
      </c>
      <c r="AM49" s="3" t="s">
        <v>57</v>
      </c>
      <c r="AN49" s="3" t="n">
        <v>37.1</v>
      </c>
      <c r="AO49" s="3" t="n">
        <v>15.4</v>
      </c>
      <c r="AP49" s="3" t="n">
        <v>32.8</v>
      </c>
      <c r="AQ49" s="3" t="n">
        <v>36.8</v>
      </c>
      <c r="AR49" s="3" t="s">
        <v>57</v>
      </c>
      <c r="AS49" s="3" t="s">
        <v>70</v>
      </c>
      <c r="AT49" s="3" t="s">
        <v>68</v>
      </c>
      <c r="AU49" s="3" t="s">
        <v>271</v>
      </c>
      <c r="AV49" s="3" t="s">
        <v>57</v>
      </c>
      <c r="AW49" s="3" t="s">
        <v>58</v>
      </c>
      <c r="AX49" s="3" t="s">
        <v>73</v>
      </c>
      <c r="CY49" s="0" t="n">
        <v>1</v>
      </c>
      <c r="CZ49" s="6">
        <f>trunc((P49/CY49),2)</f>
      </c>
    </row>
    <row r="50" spans="1:104">
      <c r="A50" s="3" t="n">
        <v>45</v>
      </c>
      <c r="B50" s="3" t="s">
        <v>272</v>
      </c>
      <c r="C50" s="3" t="s">
        <v>68</v>
      </c>
      <c r="D50" s="3" t="s">
        <v>53</v>
      </c>
      <c r="E50" s="3" t="n">
        <v>1.5</v>
      </c>
      <c r="F50" s="3" t="s">
        <v>193</v>
      </c>
      <c r="G50" s="3" t="s">
        <v>55</v>
      </c>
      <c r="H50" s="3" t="s">
        <v>107</v>
      </c>
      <c r="I50" s="3" t="s">
        <v>57</v>
      </c>
      <c r="J50" s="3" t="s">
        <v>58</v>
      </c>
      <c r="K50" s="3" t="s">
        <v>58</v>
      </c>
      <c r="L50" s="3" t="s">
        <v>70</v>
      </c>
      <c r="M50" s="3" t="s">
        <v>135</v>
      </c>
      <c r="N50" s="6">
        <f>trunc(((Q50*(100+O50))/100)*CY50,2)</f>
      </c>
      <c r="O50" s="4" t="n">
        <v>-27.6</v>
      </c>
      <c r="P50" s="6">
        <f>trunc((N50*E50),2)</f>
      </c>
      <c r="Q50" s="3" t="n">
        <v>10900</v>
      </c>
      <c r="R50" s="9" t="s">
        <v>61</v>
      </c>
      <c r="S50" s="9" t="s">
        <v>62</v>
      </c>
      <c r="T50" s="3" t="s">
        <v>273</v>
      </c>
      <c r="U50" s="3" t="n">
        <v>3.52</v>
      </c>
      <c r="V50" s="3" t="n">
        <v>55.2</v>
      </c>
      <c r="W50" s="3" t="n">
        <v>61</v>
      </c>
      <c r="X50" s="3" t="n">
        <v>1.5</v>
      </c>
      <c r="Y50" s="3" t="s">
        <v>274</v>
      </c>
      <c r="Z50" s="3" t="s">
        <v>102</v>
      </c>
      <c r="AA50" s="3" t="s">
        <v>70</v>
      </c>
      <c r="AB50" s="3" t="s">
        <v>103</v>
      </c>
      <c r="AC50" s="3" t="s">
        <v>87</v>
      </c>
      <c r="AD50" s="3" t="s">
        <v>69</v>
      </c>
      <c r="AE50" s="3" t="s">
        <v>68</v>
      </c>
      <c r="AF50" s="3" t="s">
        <v>68</v>
      </c>
      <c r="AG50" s="3" t="s">
        <v>68</v>
      </c>
      <c r="AH50" s="3" t="s">
        <v>68</v>
      </c>
      <c r="AI50" s="3" t="s">
        <v>57</v>
      </c>
      <c r="AJ50" s="3" t="s">
        <v>57</v>
      </c>
      <c r="AK50" s="3" t="s">
        <v>70</v>
      </c>
      <c r="AL50" s="3" t="s">
        <v>71</v>
      </c>
      <c r="AM50" s="3" t="s">
        <v>57</v>
      </c>
      <c r="AN50" s="3" t="n">
        <v>39.8</v>
      </c>
      <c r="AO50" s="3" t="n">
        <v>15.4</v>
      </c>
      <c r="AP50" s="3" t="n">
        <v>31.1</v>
      </c>
      <c r="AQ50" s="3" t="n">
        <v>33.9</v>
      </c>
      <c r="AR50" s="3" t="s">
        <v>57</v>
      </c>
      <c r="AS50" s="3" t="s">
        <v>70</v>
      </c>
      <c r="AT50" s="3" t="s">
        <v>68</v>
      </c>
      <c r="AU50" s="3" t="s">
        <v>114</v>
      </c>
      <c r="AV50" s="3" t="s">
        <v>57</v>
      </c>
      <c r="AW50" s="3" t="s">
        <v>58</v>
      </c>
      <c r="AX50" s="3" t="s">
        <v>73</v>
      </c>
      <c r="CY50" s="0" t="n">
        <v>1</v>
      </c>
      <c r="CZ50" s="6">
        <f>trunc((P50/CY50),2)</f>
      </c>
    </row>
    <row r="51" spans="1:104">
      <c r="A51" s="3" t="n">
        <v>46</v>
      </c>
      <c r="B51" s="3" t="s">
        <v>275</v>
      </c>
      <c r="C51" s="3" t="s">
        <v>68</v>
      </c>
      <c r="D51" s="3" t="s">
        <v>53</v>
      </c>
      <c r="E51" s="3" t="n">
        <v>1.5</v>
      </c>
      <c r="F51" s="3" t="s">
        <v>91</v>
      </c>
      <c r="G51" s="3" t="s">
        <v>55</v>
      </c>
      <c r="H51" s="3" t="s">
        <v>107</v>
      </c>
      <c r="I51" s="3" t="s">
        <v>57</v>
      </c>
      <c r="J51" s="3" t="s">
        <v>58</v>
      </c>
      <c r="K51" s="3" t="s">
        <v>58</v>
      </c>
      <c r="L51" s="3" t="s">
        <v>70</v>
      </c>
      <c r="M51" s="3" t="s">
        <v>135</v>
      </c>
      <c r="N51" s="6">
        <f>trunc(((Q51*(100+O51))/100)*CY51,2)</f>
      </c>
      <c r="O51" s="4" t="n">
        <v>-27.2</v>
      </c>
      <c r="P51" s="6">
        <f>trunc((N51*E51),2)</f>
      </c>
      <c r="Q51" s="3" t="n">
        <v>10900</v>
      </c>
      <c r="R51" s="9" t="s">
        <v>61</v>
      </c>
      <c r="S51" s="9" t="s">
        <v>62</v>
      </c>
      <c r="T51" s="3" t="s">
        <v>276</v>
      </c>
      <c r="U51" s="3" t="n">
        <v>3.92</v>
      </c>
      <c r="V51" s="3" t="n">
        <v>61.1</v>
      </c>
      <c r="W51" s="3" t="n">
        <v>58</v>
      </c>
      <c r="X51" s="3" t="n">
        <v>1.4</v>
      </c>
      <c r="Y51" s="3" t="s">
        <v>210</v>
      </c>
      <c r="Z51" s="3" t="s">
        <v>170</v>
      </c>
      <c r="AA51" s="3" t="s">
        <v>80</v>
      </c>
      <c r="AB51" s="3" t="s">
        <v>103</v>
      </c>
      <c r="AC51" s="3" t="s">
        <v>87</v>
      </c>
      <c r="AD51" s="3" t="s">
        <v>69</v>
      </c>
      <c r="AE51" s="3" t="s">
        <v>68</v>
      </c>
      <c r="AF51" s="3" t="s">
        <v>68</v>
      </c>
      <c r="AG51" s="3" t="s">
        <v>68</v>
      </c>
      <c r="AH51" s="3" t="s">
        <v>277</v>
      </c>
      <c r="AI51" s="3" t="s">
        <v>57</v>
      </c>
      <c r="AJ51" s="3" t="s">
        <v>57</v>
      </c>
      <c r="AK51" s="3" t="s">
        <v>70</v>
      </c>
      <c r="AL51" s="3" t="s">
        <v>278</v>
      </c>
      <c r="AM51" s="3" t="s">
        <v>57</v>
      </c>
      <c r="AN51" s="3" t="n">
        <v>37.6</v>
      </c>
      <c r="AO51" s="3" t="n">
        <v>16.4</v>
      </c>
      <c r="AP51" s="3" t="n">
        <v>35.6</v>
      </c>
      <c r="AQ51" s="3" t="n">
        <v>39.5</v>
      </c>
      <c r="AR51" s="3" t="s">
        <v>57</v>
      </c>
      <c r="AS51" s="3" t="s">
        <v>70</v>
      </c>
      <c r="AT51" s="3" t="s">
        <v>68</v>
      </c>
      <c r="AU51" s="3" t="s">
        <v>159</v>
      </c>
      <c r="AV51" s="3" t="s">
        <v>57</v>
      </c>
      <c r="AW51" s="3" t="s">
        <v>58</v>
      </c>
      <c r="AX51" s="3" t="s">
        <v>73</v>
      </c>
      <c r="CY51" s="0" t="n">
        <v>1</v>
      </c>
      <c r="CZ51" s="6">
        <f>trunc((P51/CY51),2)</f>
      </c>
    </row>
    <row r="52" spans="1:104">
      <c r="A52" s="3" t="n">
        <v>47</v>
      </c>
      <c r="B52" s="3" t="s">
        <v>279</v>
      </c>
      <c r="C52" s="3" t="s">
        <v>68</v>
      </c>
      <c r="D52" s="3" t="s">
        <v>53</v>
      </c>
      <c r="E52" s="3" t="n">
        <v>1.5</v>
      </c>
      <c r="F52" s="3" t="s">
        <v>75</v>
      </c>
      <c r="G52" s="3" t="s">
        <v>55</v>
      </c>
      <c r="H52" s="3" t="s">
        <v>107</v>
      </c>
      <c r="I52" s="3" t="s">
        <v>57</v>
      </c>
      <c r="J52" s="3" t="s">
        <v>58</v>
      </c>
      <c r="K52" s="3" t="s">
        <v>58</v>
      </c>
      <c r="L52" s="3" t="s">
        <v>70</v>
      </c>
      <c r="M52" s="3" t="s">
        <v>76</v>
      </c>
      <c r="N52" s="6">
        <f>trunc(((Q52*(100+O52))/100)*CY52,2)</f>
      </c>
      <c r="O52" s="4" t="n">
        <v>-21.3</v>
      </c>
      <c r="P52" s="6">
        <f>trunc((N52*E52),2)</f>
      </c>
      <c r="Q52" s="3" t="n">
        <v>10100</v>
      </c>
      <c r="R52" s="9" t="s">
        <v>61</v>
      </c>
      <c r="S52" s="9" t="s">
        <v>62</v>
      </c>
      <c r="T52" s="3" t="s">
        <v>280</v>
      </c>
      <c r="U52" s="3" t="n">
        <v>3.88</v>
      </c>
      <c r="V52" s="3" t="n">
        <v>61.6</v>
      </c>
      <c r="W52" s="3" t="n">
        <v>58</v>
      </c>
      <c r="X52" s="3" t="n">
        <v>1.5</v>
      </c>
      <c r="Y52" s="3" t="s">
        <v>281</v>
      </c>
      <c r="Z52" s="3" t="s">
        <v>102</v>
      </c>
      <c r="AA52" s="3" t="s">
        <v>155</v>
      </c>
      <c r="AB52" s="3" t="s">
        <v>103</v>
      </c>
      <c r="AC52" s="3" t="s">
        <v>87</v>
      </c>
      <c r="AD52" s="3" t="s">
        <v>69</v>
      </c>
      <c r="AE52" s="3" t="s">
        <v>68</v>
      </c>
      <c r="AF52" s="3" t="s">
        <v>68</v>
      </c>
      <c r="AG52" s="3" t="s">
        <v>68</v>
      </c>
      <c r="AH52" s="3" t="s">
        <v>68</v>
      </c>
      <c r="AI52" s="3" t="s">
        <v>57</v>
      </c>
      <c r="AJ52" s="3" t="s">
        <v>57</v>
      </c>
      <c r="AK52" s="3" t="s">
        <v>70</v>
      </c>
      <c r="AL52" s="3" t="s">
        <v>282</v>
      </c>
      <c r="AM52" s="3" t="s">
        <v>57</v>
      </c>
      <c r="AN52" s="3" t="n">
        <v>36.5</v>
      </c>
      <c r="AO52" s="3" t="n">
        <v>16</v>
      </c>
      <c r="AP52" s="3" t="n">
        <v>35.4</v>
      </c>
      <c r="AQ52" s="3" t="n">
        <v>41.8</v>
      </c>
      <c r="AR52" s="3" t="s">
        <v>57</v>
      </c>
      <c r="AS52" s="3" t="s">
        <v>70</v>
      </c>
      <c r="AT52" s="3" t="s">
        <v>68</v>
      </c>
      <c r="AU52" s="3" t="s">
        <v>72</v>
      </c>
      <c r="AV52" s="3" t="s">
        <v>57</v>
      </c>
      <c r="AW52" s="3" t="s">
        <v>58</v>
      </c>
      <c r="AX52" s="3" t="s">
        <v>73</v>
      </c>
      <c r="CY52" s="0" t="n">
        <v>1</v>
      </c>
      <c r="CZ52" s="6">
        <f>trunc((P52/CY52),2)</f>
      </c>
    </row>
    <row r="53" spans="1:104">
      <c r="A53" s="3" t="n">
        <v>48</v>
      </c>
      <c r="B53" s="3" t="s">
        <v>283</v>
      </c>
      <c r="C53" s="3" t="s">
        <v>68</v>
      </c>
      <c r="D53" s="3" t="s">
        <v>53</v>
      </c>
      <c r="E53" s="3" t="n">
        <v>1.5</v>
      </c>
      <c r="F53" s="3" t="s">
        <v>190</v>
      </c>
      <c r="G53" s="3" t="s">
        <v>55</v>
      </c>
      <c r="H53" s="3" t="s">
        <v>107</v>
      </c>
      <c r="I53" s="3" t="s">
        <v>57</v>
      </c>
      <c r="J53" s="3" t="s">
        <v>58</v>
      </c>
      <c r="K53" s="3" t="s">
        <v>58</v>
      </c>
      <c r="L53" s="3" t="s">
        <v>70</v>
      </c>
      <c r="M53" s="3" t="s">
        <v>76</v>
      </c>
      <c r="N53" s="6">
        <f>trunc(((Q53*(100+O53))/100)*CY53,2)</f>
      </c>
      <c r="O53" s="4" t="n">
        <v>-18.9</v>
      </c>
      <c r="P53" s="6">
        <f>trunc((N53*E53),2)</f>
      </c>
      <c r="Q53" s="3" t="n">
        <v>10100</v>
      </c>
      <c r="R53" s="9" t="s">
        <v>61</v>
      </c>
      <c r="S53" s="9" t="s">
        <v>62</v>
      </c>
      <c r="T53" s="3" t="s">
        <v>284</v>
      </c>
      <c r="U53" s="3" t="n">
        <v>4.07</v>
      </c>
      <c r="V53" s="3" t="n">
        <v>63.1</v>
      </c>
      <c r="W53" s="3" t="n">
        <v>61</v>
      </c>
      <c r="X53" s="3" t="n">
        <v>1.38</v>
      </c>
      <c r="Y53" s="3" t="s">
        <v>124</v>
      </c>
      <c r="Z53" s="3" t="s">
        <v>79</v>
      </c>
      <c r="AA53" s="3" t="s">
        <v>155</v>
      </c>
      <c r="AB53" s="3" t="s">
        <v>67</v>
      </c>
      <c r="AC53" s="3" t="s">
        <v>87</v>
      </c>
      <c r="AD53" s="3" t="s">
        <v>69</v>
      </c>
      <c r="AE53" s="3" t="s">
        <v>68</v>
      </c>
      <c r="AF53" s="3" t="s">
        <v>68</v>
      </c>
      <c r="AG53" s="3" t="s">
        <v>68</v>
      </c>
      <c r="AH53" s="3" t="s">
        <v>285</v>
      </c>
      <c r="AI53" s="3" t="s">
        <v>57</v>
      </c>
      <c r="AJ53" s="3" t="s">
        <v>57</v>
      </c>
      <c r="AK53" s="3" t="s">
        <v>70</v>
      </c>
      <c r="AL53" s="3" t="s">
        <v>286</v>
      </c>
      <c r="AM53" s="3" t="s">
        <v>57</v>
      </c>
      <c r="AN53" s="3" t="n">
        <v>33.5</v>
      </c>
      <c r="AO53" s="3" t="n">
        <v>14.9</v>
      </c>
      <c r="AP53" s="3" t="n">
        <v>37.2</v>
      </c>
      <c r="AQ53" s="3" t="n">
        <v>44.5</v>
      </c>
      <c r="AR53" s="3" t="s">
        <v>57</v>
      </c>
      <c r="AS53" s="3" t="s">
        <v>70</v>
      </c>
      <c r="AT53" s="3" t="s">
        <v>68</v>
      </c>
      <c r="AU53" s="3" t="s">
        <v>159</v>
      </c>
      <c r="AV53" s="3" t="s">
        <v>57</v>
      </c>
      <c r="AW53" s="3" t="s">
        <v>58</v>
      </c>
      <c r="AX53" s="3" t="s">
        <v>73</v>
      </c>
      <c r="CY53" s="0" t="n">
        <v>1</v>
      </c>
      <c r="CZ53" s="6">
        <f>trunc((P53/CY53),2)</f>
      </c>
    </row>
    <row r="54" spans="1:104">
      <c r="A54" s="3" t="n">
        <v>49</v>
      </c>
      <c r="B54" s="3" t="s">
        <v>287</v>
      </c>
      <c r="C54" s="3" t="s">
        <v>68</v>
      </c>
      <c r="D54" s="3" t="s">
        <v>53</v>
      </c>
      <c r="E54" s="3" t="n">
        <v>1.52</v>
      </c>
      <c r="F54" s="3" t="s">
        <v>190</v>
      </c>
      <c r="G54" s="3" t="s">
        <v>55</v>
      </c>
      <c r="H54" s="3" t="s">
        <v>107</v>
      </c>
      <c r="I54" s="3" t="s">
        <v>57</v>
      </c>
      <c r="J54" s="3" t="s">
        <v>58</v>
      </c>
      <c r="K54" s="3" t="s">
        <v>58</v>
      </c>
      <c r="L54" s="3" t="s">
        <v>70</v>
      </c>
      <c r="M54" s="3" t="s">
        <v>76</v>
      </c>
      <c r="N54" s="6">
        <f>trunc(((Q54*(100+O54))/100)*CY54,2)</f>
      </c>
      <c r="O54" s="4" t="n">
        <v>-15.9</v>
      </c>
      <c r="P54" s="6">
        <f>trunc((N54*E54),2)</f>
      </c>
      <c r="Q54" s="3" t="n">
        <v>10100</v>
      </c>
      <c r="R54" s="9" t="s">
        <v>61</v>
      </c>
      <c r="S54" s="9" t="s">
        <v>62</v>
      </c>
      <c r="T54" s="3" t="s">
        <v>288</v>
      </c>
      <c r="U54" s="3" t="n">
        <v>3.83</v>
      </c>
      <c r="V54" s="3" t="n">
        <v>59.9</v>
      </c>
      <c r="W54" s="3" t="n">
        <v>59</v>
      </c>
      <c r="X54" s="3" t="n">
        <v>1.55</v>
      </c>
      <c r="Y54" s="3" t="s">
        <v>281</v>
      </c>
      <c r="Z54" s="3" t="s">
        <v>289</v>
      </c>
      <c r="AA54" s="3" t="s">
        <v>125</v>
      </c>
      <c r="AB54" s="3" t="s">
        <v>103</v>
      </c>
      <c r="AC54" s="3" t="s">
        <v>87</v>
      </c>
      <c r="AD54" s="3" t="s">
        <v>69</v>
      </c>
      <c r="AE54" s="3" t="s">
        <v>68</v>
      </c>
      <c r="AF54" s="3" t="s">
        <v>68</v>
      </c>
      <c r="AG54" s="3" t="s">
        <v>68</v>
      </c>
      <c r="AH54" s="3" t="s">
        <v>68</v>
      </c>
      <c r="AI54" s="3" t="s">
        <v>57</v>
      </c>
      <c r="AJ54" s="3" t="s">
        <v>57</v>
      </c>
      <c r="AK54" s="3" t="s">
        <v>70</v>
      </c>
      <c r="AL54" s="3" t="s">
        <v>71</v>
      </c>
      <c r="AM54" s="3" t="s">
        <v>57</v>
      </c>
      <c r="AN54" s="3" t="n">
        <v>35.5</v>
      </c>
      <c r="AO54" s="3" t="n">
        <v>14.5</v>
      </c>
      <c r="AP54" s="3" t="n">
        <v>36.4</v>
      </c>
      <c r="AQ54" s="3" t="n">
        <v>41.8</v>
      </c>
      <c r="AR54" s="3" t="s">
        <v>57</v>
      </c>
      <c r="AS54" s="3" t="s">
        <v>70</v>
      </c>
      <c r="AT54" s="3" t="s">
        <v>68</v>
      </c>
      <c r="AU54" s="3" t="s">
        <v>114</v>
      </c>
      <c r="AV54" s="3" t="s">
        <v>57</v>
      </c>
      <c r="AW54" s="3" t="s">
        <v>58</v>
      </c>
      <c r="AX54" s="3" t="s">
        <v>73</v>
      </c>
      <c r="CY54" s="0" t="n">
        <v>1</v>
      </c>
      <c r="CZ54" s="6">
        <f>trunc((P54/CY54),2)</f>
      </c>
    </row>
    <row r="55" spans="1:104">
      <c r="A55" s="3" t="n">
        <v>50</v>
      </c>
      <c r="B55" s="3" t="s">
        <v>290</v>
      </c>
      <c r="C55" s="3" t="s">
        <v>68</v>
      </c>
      <c r="D55" s="3" t="s">
        <v>53</v>
      </c>
      <c r="E55" s="3" t="n">
        <v>1.5</v>
      </c>
      <c r="F55" s="3" t="s">
        <v>99</v>
      </c>
      <c r="G55" s="3" t="s">
        <v>55</v>
      </c>
      <c r="H55" s="3" t="s">
        <v>202</v>
      </c>
      <c r="I55" s="3" t="s">
        <v>57</v>
      </c>
      <c r="J55" s="3" t="s">
        <v>164</v>
      </c>
      <c r="K55" s="3" t="s">
        <v>164</v>
      </c>
      <c r="L55" s="3" t="s">
        <v>153</v>
      </c>
      <c r="M55" s="3" t="s">
        <v>108</v>
      </c>
      <c r="N55" s="6">
        <f>trunc(((Q55*(100+O55))/100)*CY55,2)</f>
      </c>
      <c r="O55" s="4" t="n">
        <v>-46.7</v>
      </c>
      <c r="P55" s="6">
        <f>trunc((N55*E55),2)</f>
      </c>
      <c r="Q55" s="3" t="n">
        <v>10300</v>
      </c>
      <c r="R55" s="9" t="s">
        <v>61</v>
      </c>
      <c r="S55" s="9" t="s">
        <v>62</v>
      </c>
      <c r="T55" s="3" t="s">
        <v>291</v>
      </c>
      <c r="U55" s="3" t="n">
        <v>4.03</v>
      </c>
      <c r="V55" s="3" t="n">
        <v>63.3</v>
      </c>
      <c r="W55" s="3" t="n">
        <v>61</v>
      </c>
      <c r="X55" s="3" t="n">
        <v>1.38</v>
      </c>
      <c r="Y55" s="3" t="s">
        <v>101</v>
      </c>
      <c r="Z55" s="3" t="s">
        <v>262</v>
      </c>
      <c r="AA55" s="3" t="s">
        <v>125</v>
      </c>
      <c r="AB55" s="3" t="s">
        <v>112</v>
      </c>
      <c r="AC55" s="3" t="s">
        <v>87</v>
      </c>
      <c r="AD55" s="3" t="s">
        <v>69</v>
      </c>
      <c r="AE55" s="3" t="s">
        <v>68</v>
      </c>
      <c r="AF55" s="3" t="s">
        <v>68</v>
      </c>
      <c r="AG55" s="3" t="s">
        <v>68</v>
      </c>
      <c r="AH55" s="3" t="s">
        <v>149</v>
      </c>
      <c r="AI55" s="3" t="s">
        <v>57</v>
      </c>
      <c r="AJ55" s="3" t="s">
        <v>57</v>
      </c>
      <c r="AK55" s="3" t="s">
        <v>70</v>
      </c>
      <c r="AL55" s="3" t="s">
        <v>292</v>
      </c>
      <c r="AM55" s="3" t="s">
        <v>57</v>
      </c>
      <c r="AN55" s="3" t="n">
        <v>38.6</v>
      </c>
      <c r="AO55" s="3" t="n">
        <v>15.1</v>
      </c>
      <c r="AP55" s="3" t="n">
        <v>37.7</v>
      </c>
      <c r="AQ55" s="3" t="n">
        <v>44.2</v>
      </c>
      <c r="AR55" s="3" t="s">
        <v>57</v>
      </c>
      <c r="AS55" s="3" t="s">
        <v>70</v>
      </c>
      <c r="AT55" s="3" t="s">
        <v>68</v>
      </c>
      <c r="AU55" s="3" t="s">
        <v>293</v>
      </c>
      <c r="AV55" s="3" t="s">
        <v>57</v>
      </c>
      <c r="AW55" s="3" t="s">
        <v>58</v>
      </c>
      <c r="AX55" s="3" t="s">
        <v>73</v>
      </c>
      <c r="CY55" s="0" t="n">
        <v>1</v>
      </c>
      <c r="CZ55" s="6">
        <f>trunc((P55/CY55),2)</f>
      </c>
    </row>
    <row r="56" spans="1:104">
      <c r="A56" s="3" t="n">
        <v>51</v>
      </c>
      <c r="B56" s="3" t="s">
        <v>294</v>
      </c>
      <c r="C56" s="3" t="s">
        <v>68</v>
      </c>
      <c r="D56" s="3" t="s">
        <v>53</v>
      </c>
      <c r="E56" s="3" t="n">
        <v>1.62</v>
      </c>
      <c r="F56" s="3" t="s">
        <v>54</v>
      </c>
      <c r="G56" s="3" t="s">
        <v>55</v>
      </c>
      <c r="H56" s="3" t="s">
        <v>295</v>
      </c>
      <c r="I56" s="3" t="s">
        <v>57</v>
      </c>
      <c r="J56" s="3" t="s">
        <v>58</v>
      </c>
      <c r="K56" s="3" t="s">
        <v>58</v>
      </c>
      <c r="L56" s="3" t="s">
        <v>70</v>
      </c>
      <c r="M56" s="3" t="s">
        <v>60</v>
      </c>
      <c r="N56" s="6">
        <f>trunc(((Q56*(100+O56))/100)*CY56,2)</f>
      </c>
      <c r="O56" s="4" t="n">
        <v>-19.3</v>
      </c>
      <c r="P56" s="6">
        <f>trunc((N56*E56),2)</f>
      </c>
      <c r="Q56" s="3" t="n">
        <v>9800</v>
      </c>
      <c r="R56" s="9" t="s">
        <v>61</v>
      </c>
      <c r="S56" s="9" t="s">
        <v>62</v>
      </c>
      <c r="T56" s="3" t="s">
        <v>296</v>
      </c>
      <c r="U56" s="3" t="n">
        <v>4.12</v>
      </c>
      <c r="V56" s="3" t="n">
        <v>62</v>
      </c>
      <c r="W56" s="3" t="n">
        <v>58</v>
      </c>
      <c r="X56" s="3" t="n">
        <v>1.39</v>
      </c>
      <c r="Y56" s="3" t="s">
        <v>117</v>
      </c>
      <c r="Z56" s="3" t="s">
        <v>170</v>
      </c>
      <c r="AA56" s="3" t="s">
        <v>125</v>
      </c>
      <c r="AB56" s="3" t="s">
        <v>103</v>
      </c>
      <c r="AC56" s="3" t="s">
        <v>87</v>
      </c>
      <c r="AD56" s="3" t="s">
        <v>69</v>
      </c>
      <c r="AE56" s="3" t="s">
        <v>68</v>
      </c>
      <c r="AF56" s="3" t="s">
        <v>68</v>
      </c>
      <c r="AG56" s="3" t="s">
        <v>68</v>
      </c>
      <c r="AH56" s="3" t="s">
        <v>68</v>
      </c>
      <c r="AI56" s="3" t="s">
        <v>57</v>
      </c>
      <c r="AJ56" s="3" t="s">
        <v>57</v>
      </c>
      <c r="AK56" s="3" t="s">
        <v>70</v>
      </c>
      <c r="AL56" s="3" t="s">
        <v>297</v>
      </c>
      <c r="AM56" s="3" t="s">
        <v>57</v>
      </c>
      <c r="AN56" s="3" t="n">
        <v>36.9</v>
      </c>
      <c r="AO56" s="3" t="n">
        <v>16</v>
      </c>
      <c r="AP56" s="3" t="n">
        <v>37.1</v>
      </c>
      <c r="AQ56" s="3" t="n">
        <v>42.5</v>
      </c>
      <c r="AR56" s="3" t="s">
        <v>57</v>
      </c>
      <c r="AS56" s="3" t="s">
        <v>70</v>
      </c>
      <c r="AT56" s="3" t="s">
        <v>68</v>
      </c>
      <c r="AU56" s="3" t="s">
        <v>181</v>
      </c>
      <c r="AV56" s="3" t="s">
        <v>57</v>
      </c>
      <c r="AW56" s="3" t="s">
        <v>58</v>
      </c>
      <c r="AX56" s="3" t="s">
        <v>73</v>
      </c>
      <c r="CY56" s="0" t="n">
        <v>1</v>
      </c>
      <c r="CZ56" s="6">
        <f>trunc((P56/CY56),2)</f>
      </c>
    </row>
    <row r="57" spans="1:104">
      <c r="A57" s="3" t="n">
        <v>52</v>
      </c>
      <c r="B57" s="3" t="s">
        <v>298</v>
      </c>
      <c r="C57" s="3" t="s">
        <v>68</v>
      </c>
      <c r="D57" s="3" t="s">
        <v>53</v>
      </c>
      <c r="E57" s="3" t="n">
        <v>1.5</v>
      </c>
      <c r="F57" s="3" t="s">
        <v>91</v>
      </c>
      <c r="G57" s="3" t="s">
        <v>55</v>
      </c>
      <c r="H57" s="3" t="s">
        <v>202</v>
      </c>
      <c r="I57" s="3" t="s">
        <v>57</v>
      </c>
      <c r="J57" s="3" t="s">
        <v>58</v>
      </c>
      <c r="K57" s="3" t="s">
        <v>58</v>
      </c>
      <c r="L57" s="3" t="s">
        <v>70</v>
      </c>
      <c r="M57" s="3" t="s">
        <v>76</v>
      </c>
      <c r="N57" s="6">
        <f>trunc(((Q57*(100+O57))/100)*CY57,2)</f>
      </c>
      <c r="O57" s="4" t="n">
        <v>-32.5</v>
      </c>
      <c r="P57" s="6">
        <f>trunc((N57*E57),2)</f>
      </c>
      <c r="Q57" s="3" t="n">
        <v>9300</v>
      </c>
      <c r="R57" s="9" t="s">
        <v>61</v>
      </c>
      <c r="S57" s="9" t="s">
        <v>62</v>
      </c>
      <c r="T57" s="3" t="s">
        <v>299</v>
      </c>
      <c r="U57" s="3" t="n">
        <v>3.68</v>
      </c>
      <c r="V57" s="3" t="n">
        <v>55.9</v>
      </c>
      <c r="W57" s="3" t="n">
        <v>60</v>
      </c>
      <c r="X57" s="3" t="n">
        <v>1.38</v>
      </c>
      <c r="Y57" s="3" t="s">
        <v>64</v>
      </c>
      <c r="Z57" s="3" t="s">
        <v>137</v>
      </c>
      <c r="AA57" s="3" t="s">
        <v>66</v>
      </c>
      <c r="AB57" s="3" t="s">
        <v>112</v>
      </c>
      <c r="AC57" s="3" t="s">
        <v>87</v>
      </c>
      <c r="AD57" s="3" t="s">
        <v>69</v>
      </c>
      <c r="AE57" s="3" t="s">
        <v>300</v>
      </c>
      <c r="AF57" s="3" t="s">
        <v>68</v>
      </c>
      <c r="AG57" s="3" t="s">
        <v>68</v>
      </c>
      <c r="AH57" s="3" t="s">
        <v>68</v>
      </c>
      <c r="AI57" s="3" t="s">
        <v>57</v>
      </c>
      <c r="AJ57" s="3" t="s">
        <v>57</v>
      </c>
      <c r="AK57" s="3" t="s">
        <v>70</v>
      </c>
      <c r="AL57" s="3" t="s">
        <v>243</v>
      </c>
      <c r="AM57" s="3" t="s">
        <v>57</v>
      </c>
      <c r="AN57" s="3" t="n">
        <v>37.6</v>
      </c>
      <c r="AO57" s="3" t="n">
        <v>15.2</v>
      </c>
      <c r="AP57" s="3" t="n">
        <v>33</v>
      </c>
      <c r="AQ57" s="3" t="n">
        <v>37.1</v>
      </c>
      <c r="AR57" s="3" t="s">
        <v>57</v>
      </c>
      <c r="AS57" s="3" t="s">
        <v>70</v>
      </c>
      <c r="AT57" s="3" t="s">
        <v>68</v>
      </c>
      <c r="AU57" s="3" t="s">
        <v>159</v>
      </c>
      <c r="AV57" s="3" t="s">
        <v>57</v>
      </c>
      <c r="AW57" s="3" t="s">
        <v>58</v>
      </c>
      <c r="AX57" s="3" t="s">
        <v>73</v>
      </c>
      <c r="CY57" s="0" t="n">
        <v>1</v>
      </c>
      <c r="CZ57" s="6">
        <f>trunc((P57/CY57),2)</f>
      </c>
    </row>
    <row r="58" spans="1:104">
      <c r="A58" s="3" t="n">
        <v>53</v>
      </c>
      <c r="B58" s="3" t="s">
        <v>301</v>
      </c>
      <c r="C58" s="3" t="s">
        <v>68</v>
      </c>
      <c r="D58" s="3" t="s">
        <v>53</v>
      </c>
      <c r="E58" s="3" t="n">
        <v>1.5</v>
      </c>
      <c r="F58" s="3" t="s">
        <v>190</v>
      </c>
      <c r="G58" s="3" t="s">
        <v>55</v>
      </c>
      <c r="H58" s="3" t="s">
        <v>202</v>
      </c>
      <c r="I58" s="3" t="s">
        <v>57</v>
      </c>
      <c r="J58" s="3" t="s">
        <v>58</v>
      </c>
      <c r="K58" s="3" t="s">
        <v>164</v>
      </c>
      <c r="L58" s="3" t="s">
        <v>70</v>
      </c>
      <c r="M58" s="3" t="s">
        <v>108</v>
      </c>
      <c r="N58" s="6">
        <f>trunc(((Q58*(100+O58))/100)*CY58,2)</f>
      </c>
      <c r="O58" s="4" t="n">
        <v>-33.8</v>
      </c>
      <c r="P58" s="6">
        <f>trunc((N58*E58),2)</f>
      </c>
      <c r="Q58" s="3" t="n">
        <v>8600</v>
      </c>
      <c r="R58" s="9" t="s">
        <v>61</v>
      </c>
      <c r="S58" s="9" t="s">
        <v>62</v>
      </c>
      <c r="T58" s="3" t="s">
        <v>302</v>
      </c>
      <c r="U58" s="3" t="n">
        <v>4.13</v>
      </c>
      <c r="V58" s="3" t="n">
        <v>65.9</v>
      </c>
      <c r="W58" s="3" t="n">
        <v>60</v>
      </c>
      <c r="X58" s="3" t="n">
        <v>1.45</v>
      </c>
      <c r="Y58" s="3" t="s">
        <v>124</v>
      </c>
      <c r="Z58" s="3" t="s">
        <v>110</v>
      </c>
      <c r="AA58" s="3" t="s">
        <v>155</v>
      </c>
      <c r="AB58" s="3" t="s">
        <v>112</v>
      </c>
      <c r="AC58" s="3" t="s">
        <v>87</v>
      </c>
      <c r="AD58" s="3" t="s">
        <v>69</v>
      </c>
      <c r="AE58" s="3" t="s">
        <v>68</v>
      </c>
      <c r="AF58" s="3" t="s">
        <v>68</v>
      </c>
      <c r="AG58" s="3" t="s">
        <v>68</v>
      </c>
      <c r="AH58" s="3" t="s">
        <v>149</v>
      </c>
      <c r="AI58" s="3" t="s">
        <v>57</v>
      </c>
      <c r="AJ58" s="3" t="s">
        <v>57</v>
      </c>
      <c r="AK58" s="3" t="s">
        <v>70</v>
      </c>
      <c r="AL58" s="3" t="s">
        <v>303</v>
      </c>
      <c r="AM58" s="3" t="s">
        <v>57</v>
      </c>
      <c r="AN58" s="3" t="n">
        <v>37.6</v>
      </c>
      <c r="AO58" s="3" t="n">
        <v>17.1</v>
      </c>
      <c r="AP58" s="3" t="n">
        <v>38</v>
      </c>
      <c r="AQ58" s="3" t="n">
        <v>43.9</v>
      </c>
      <c r="AR58" s="3" t="s">
        <v>57</v>
      </c>
      <c r="AS58" s="3" t="s">
        <v>70</v>
      </c>
      <c r="AT58" s="3" t="s">
        <v>212</v>
      </c>
      <c r="AU58" s="3" t="s">
        <v>304</v>
      </c>
      <c r="AV58" s="3" t="s">
        <v>57</v>
      </c>
      <c r="AW58" s="3" t="s">
        <v>58</v>
      </c>
      <c r="AX58" s="3" t="s">
        <v>73</v>
      </c>
      <c r="CY58" s="0" t="n">
        <v>1</v>
      </c>
      <c r="CZ58" s="6">
        <f>trunc((P58/CY58),2)</f>
      </c>
    </row>
    <row r="59" spans="1:104">
      <c r="A59" s="3" t="n">
        <v>54</v>
      </c>
      <c r="B59" s="3" t="s">
        <v>305</v>
      </c>
      <c r="C59" s="3" t="s">
        <v>68</v>
      </c>
      <c r="D59" s="3" t="s">
        <v>53</v>
      </c>
      <c r="E59" s="3" t="n">
        <v>1.5</v>
      </c>
      <c r="F59" s="3" t="s">
        <v>190</v>
      </c>
      <c r="G59" s="3" t="s">
        <v>55</v>
      </c>
      <c r="H59" s="3" t="s">
        <v>202</v>
      </c>
      <c r="I59" s="3" t="s">
        <v>57</v>
      </c>
      <c r="J59" s="3" t="s">
        <v>58</v>
      </c>
      <c r="K59" s="3" t="s">
        <v>164</v>
      </c>
      <c r="L59" s="3" t="s">
        <v>70</v>
      </c>
      <c r="M59" s="3" t="s">
        <v>76</v>
      </c>
      <c r="N59" s="6">
        <f>trunc(((Q59*(100+O59))/100)*CY59,2)</f>
      </c>
      <c r="O59" s="4" t="n">
        <v>-26.8</v>
      </c>
      <c r="P59" s="6">
        <f>trunc((N59*E59),2)</f>
      </c>
      <c r="Q59" s="3" t="n">
        <v>8600</v>
      </c>
      <c r="R59" s="9" t="s">
        <v>61</v>
      </c>
      <c r="S59" s="9" t="s">
        <v>62</v>
      </c>
      <c r="T59" s="3" t="s">
        <v>306</v>
      </c>
      <c r="U59" s="3" t="n">
        <v>3.95</v>
      </c>
      <c r="V59" s="3" t="n">
        <v>61.1</v>
      </c>
      <c r="W59" s="3" t="n">
        <v>61</v>
      </c>
      <c r="X59" s="3" t="n">
        <v>1.38</v>
      </c>
      <c r="Y59" s="3" t="s">
        <v>101</v>
      </c>
      <c r="Z59" s="3" t="s">
        <v>102</v>
      </c>
      <c r="AA59" s="3" t="s">
        <v>70</v>
      </c>
      <c r="AB59" s="3" t="s">
        <v>103</v>
      </c>
      <c r="AC59" s="3" t="s">
        <v>87</v>
      </c>
      <c r="AD59" s="3" t="s">
        <v>69</v>
      </c>
      <c r="AE59" s="3" t="s">
        <v>68</v>
      </c>
      <c r="AF59" s="3" t="s">
        <v>68</v>
      </c>
      <c r="AG59" s="3" t="s">
        <v>68</v>
      </c>
      <c r="AH59" s="3" t="s">
        <v>68</v>
      </c>
      <c r="AI59" s="3" t="s">
        <v>57</v>
      </c>
      <c r="AJ59" s="3" t="s">
        <v>57</v>
      </c>
      <c r="AK59" s="3" t="s">
        <v>70</v>
      </c>
      <c r="AL59" s="3" t="s">
        <v>307</v>
      </c>
      <c r="AM59" s="3" t="s">
        <v>57</v>
      </c>
      <c r="AN59" s="3" t="n">
        <v>38.7</v>
      </c>
      <c r="AO59" s="3" t="n">
        <v>15.5</v>
      </c>
      <c r="AP59" s="3" t="n">
        <v>37.3</v>
      </c>
      <c r="AQ59" s="3" t="n">
        <v>41.8</v>
      </c>
      <c r="AR59" s="3" t="s">
        <v>57</v>
      </c>
      <c r="AS59" s="3" t="s">
        <v>70</v>
      </c>
      <c r="AT59" s="3" t="s">
        <v>212</v>
      </c>
      <c r="AU59" s="3" t="s">
        <v>159</v>
      </c>
      <c r="AV59" s="3" t="s">
        <v>57</v>
      </c>
      <c r="AW59" s="3" t="s">
        <v>58</v>
      </c>
      <c r="AX59" s="3" t="s">
        <v>73</v>
      </c>
      <c r="CY59" s="0" t="n">
        <v>1</v>
      </c>
      <c r="CZ59" s="6">
        <f>trunc((P59/CY59),2)</f>
      </c>
    </row>
    <row r="60" spans="1:104">
      <c r="A60" s="3" t="n">
        <v>55</v>
      </c>
      <c r="B60" s="3" t="s">
        <v>308</v>
      </c>
      <c r="C60" s="3" t="s">
        <v>68</v>
      </c>
      <c r="D60" s="3" t="s">
        <v>53</v>
      </c>
      <c r="E60" s="3" t="n">
        <v>1.5</v>
      </c>
      <c r="F60" s="3" t="s">
        <v>75</v>
      </c>
      <c r="G60" s="3" t="s">
        <v>55</v>
      </c>
      <c r="H60" s="3" t="s">
        <v>295</v>
      </c>
      <c r="I60" s="3" t="s">
        <v>57</v>
      </c>
      <c r="J60" s="3" t="s">
        <v>58</v>
      </c>
      <c r="K60" s="3" t="s">
        <v>58</v>
      </c>
      <c r="L60" s="3" t="s">
        <v>70</v>
      </c>
      <c r="M60" s="3" t="s">
        <v>60</v>
      </c>
      <c r="N60" s="6">
        <f>trunc(((Q60*(100+O60))/100)*CY60,2)</f>
      </c>
      <c r="O60" s="4" t="n">
        <v>-18.8</v>
      </c>
      <c r="P60" s="6">
        <f>trunc((N60*E60),2)</f>
      </c>
      <c r="Q60" s="3" t="n">
        <v>8600</v>
      </c>
      <c r="R60" s="9" t="s">
        <v>61</v>
      </c>
      <c r="S60" s="9" t="s">
        <v>62</v>
      </c>
      <c r="T60" s="3" t="s">
        <v>309</v>
      </c>
      <c r="U60" s="3" t="n">
        <v>3.93</v>
      </c>
      <c r="V60" s="3" t="n">
        <v>59.9</v>
      </c>
      <c r="W60" s="3" t="n">
        <v>61</v>
      </c>
      <c r="X60" s="3" t="n">
        <v>1.38</v>
      </c>
      <c r="Y60" s="3" t="s">
        <v>64</v>
      </c>
      <c r="Z60" s="3" t="s">
        <v>102</v>
      </c>
      <c r="AA60" s="3" t="s">
        <v>125</v>
      </c>
      <c r="AB60" s="3" t="s">
        <v>103</v>
      </c>
      <c r="AC60" s="3" t="s">
        <v>87</v>
      </c>
      <c r="AD60" s="3" t="s">
        <v>68</v>
      </c>
      <c r="AE60" s="3" t="s">
        <v>68</v>
      </c>
      <c r="AF60" s="3" t="s">
        <v>68</v>
      </c>
      <c r="AG60" s="3" t="s">
        <v>68</v>
      </c>
      <c r="AH60" s="3" t="s">
        <v>68</v>
      </c>
      <c r="AI60" s="3" t="s">
        <v>57</v>
      </c>
      <c r="AJ60" s="3" t="s">
        <v>57</v>
      </c>
      <c r="AK60" s="3" t="s">
        <v>70</v>
      </c>
      <c r="AL60" s="3" t="s">
        <v>310</v>
      </c>
      <c r="AM60" s="3" t="s">
        <v>57</v>
      </c>
      <c r="AN60" s="3" t="n">
        <v>34.9</v>
      </c>
      <c r="AO60" s="3" t="n">
        <v>14.2</v>
      </c>
      <c r="AP60" s="3" t="n">
        <v>36.9</v>
      </c>
      <c r="AQ60" s="3" t="n">
        <v>41.8</v>
      </c>
      <c r="AR60" s="3" t="s">
        <v>57</v>
      </c>
      <c r="AS60" s="3" t="s">
        <v>70</v>
      </c>
      <c r="AT60" s="3" t="s">
        <v>68</v>
      </c>
      <c r="AU60" s="3" t="s">
        <v>311</v>
      </c>
      <c r="AV60" s="3" t="s">
        <v>57</v>
      </c>
      <c r="AW60" s="3" t="s">
        <v>58</v>
      </c>
      <c r="AX60" s="3" t="s">
        <v>73</v>
      </c>
      <c r="CY60" s="0" t="n">
        <v>1</v>
      </c>
      <c r="CZ60" s="6">
        <f>trunc((P60/CY60),2)</f>
      </c>
    </row>
    <row r="61" spans="1:104">
      <c r="A61" s="3" t="n">
        <v>56</v>
      </c>
      <c r="B61" s="3" t="s">
        <v>312</v>
      </c>
      <c r="C61" s="3" t="s">
        <v>68</v>
      </c>
      <c r="D61" s="3" t="s">
        <v>53</v>
      </c>
      <c r="E61" s="3" t="n">
        <v>1.5</v>
      </c>
      <c r="F61" s="3" t="s">
        <v>99</v>
      </c>
      <c r="G61" s="3" t="s">
        <v>55</v>
      </c>
      <c r="H61" s="3" t="s">
        <v>134</v>
      </c>
      <c r="I61" s="3" t="s">
        <v>57</v>
      </c>
      <c r="J61" s="3" t="s">
        <v>58</v>
      </c>
      <c r="K61" s="3" t="s">
        <v>164</v>
      </c>
      <c r="L61" s="3" t="s">
        <v>59</v>
      </c>
      <c r="M61" s="3" t="s">
        <v>135</v>
      </c>
      <c r="N61" s="6">
        <f>trunc(((Q61*(100+O61))/100)*CY61,2)</f>
      </c>
      <c r="O61" s="4" t="n">
        <v>-43</v>
      </c>
      <c r="P61" s="6">
        <f>trunc((N61*E61),2)</f>
      </c>
      <c r="Q61" s="3" t="n">
        <v>8100</v>
      </c>
      <c r="R61" s="9" t="s">
        <v>61</v>
      </c>
      <c r="S61" s="9" t="s">
        <v>62</v>
      </c>
      <c r="T61" s="3" t="s">
        <v>313</v>
      </c>
      <c r="U61" s="3" t="n">
        <v>3.99</v>
      </c>
      <c r="V61" s="3" t="n">
        <v>63</v>
      </c>
      <c r="W61" s="3" t="n">
        <v>58</v>
      </c>
      <c r="X61" s="3" t="n">
        <v>1.42</v>
      </c>
      <c r="Y61" s="3" t="s">
        <v>101</v>
      </c>
      <c r="Z61" s="3" t="s">
        <v>137</v>
      </c>
      <c r="AA61" s="3" t="s">
        <v>138</v>
      </c>
      <c r="AB61" s="3" t="s">
        <v>112</v>
      </c>
      <c r="AC61" s="3" t="s">
        <v>87</v>
      </c>
      <c r="AD61" s="3" t="s">
        <v>69</v>
      </c>
      <c r="AE61" s="3" t="s">
        <v>300</v>
      </c>
      <c r="AF61" s="3" t="s">
        <v>68</v>
      </c>
      <c r="AG61" s="3" t="s">
        <v>68</v>
      </c>
      <c r="AH61" s="3" t="s">
        <v>172</v>
      </c>
      <c r="AI61" s="3" t="s">
        <v>314</v>
      </c>
      <c r="AJ61" s="3" t="s">
        <v>57</v>
      </c>
      <c r="AK61" s="3" t="s">
        <v>70</v>
      </c>
      <c r="AL61" s="3" t="s">
        <v>315</v>
      </c>
      <c r="AM61" s="3" t="s">
        <v>57</v>
      </c>
      <c r="AN61" s="3" t="n">
        <v>39</v>
      </c>
      <c r="AO61" s="3" t="n">
        <v>16.9</v>
      </c>
      <c r="AP61" s="3" t="n">
        <v>37.1</v>
      </c>
      <c r="AQ61" s="3" t="n">
        <v>41.3</v>
      </c>
      <c r="AR61" s="3" t="s">
        <v>57</v>
      </c>
      <c r="AS61" s="3" t="s">
        <v>70</v>
      </c>
      <c r="AT61" s="3" t="s">
        <v>68</v>
      </c>
      <c r="AU61" s="3" t="s">
        <v>72</v>
      </c>
      <c r="AV61" s="3" t="s">
        <v>57</v>
      </c>
      <c r="AW61" s="3" t="s">
        <v>58</v>
      </c>
      <c r="AX61" s="3" t="s">
        <v>73</v>
      </c>
      <c r="CY61" s="0" t="n">
        <v>1</v>
      </c>
      <c r="CZ61" s="6">
        <f>trunc((P61/CY61),2)</f>
      </c>
    </row>
    <row r="62" spans="1:104">
      <c r="A62" s="3" t="n">
        <v>57</v>
      </c>
      <c r="B62" s="3" t="s">
        <v>316</v>
      </c>
      <c r="C62" s="3" t="s">
        <v>68</v>
      </c>
      <c r="D62" s="3" t="s">
        <v>53</v>
      </c>
      <c r="E62" s="3" t="n">
        <v>1.58</v>
      </c>
      <c r="F62" s="3" t="s">
        <v>91</v>
      </c>
      <c r="G62" s="3" t="s">
        <v>55</v>
      </c>
      <c r="H62" s="3" t="s">
        <v>134</v>
      </c>
      <c r="I62" s="3" t="s">
        <v>57</v>
      </c>
      <c r="J62" s="3" t="s">
        <v>164</v>
      </c>
      <c r="K62" s="3" t="s">
        <v>164</v>
      </c>
      <c r="L62" s="3" t="s">
        <v>153</v>
      </c>
      <c r="M62" s="3" t="s">
        <v>108</v>
      </c>
      <c r="N62" s="6">
        <f>trunc(((Q62*(100+O62))/100)*CY62,2)</f>
      </c>
      <c r="O62" s="4" t="n">
        <v>-42.3</v>
      </c>
      <c r="P62" s="6">
        <f>trunc((N62*E62),2)</f>
      </c>
      <c r="Q62" s="3" t="n">
        <v>7400</v>
      </c>
      <c r="R62" s="9" t="s">
        <v>61</v>
      </c>
      <c r="S62" s="9" t="s">
        <v>62</v>
      </c>
      <c r="T62" s="3" t="s">
        <v>317</v>
      </c>
      <c r="U62" s="3" t="n">
        <v>3.63</v>
      </c>
      <c r="V62" s="3" t="n">
        <v>55</v>
      </c>
      <c r="W62" s="3" t="n">
        <v>58</v>
      </c>
      <c r="X62" s="3" t="n">
        <v>1.47</v>
      </c>
      <c r="Y62" s="3" t="s">
        <v>124</v>
      </c>
      <c r="Z62" s="3" t="s">
        <v>137</v>
      </c>
      <c r="AA62" s="3" t="s">
        <v>125</v>
      </c>
      <c r="AB62" s="3" t="s">
        <v>112</v>
      </c>
      <c r="AC62" s="3" t="s">
        <v>206</v>
      </c>
      <c r="AD62" s="3" t="s">
        <v>69</v>
      </c>
      <c r="AE62" s="3" t="s">
        <v>68</v>
      </c>
      <c r="AF62" s="3" t="s">
        <v>68</v>
      </c>
      <c r="AG62" s="3" t="s">
        <v>68</v>
      </c>
      <c r="AH62" s="3" t="s">
        <v>68</v>
      </c>
      <c r="AI62" s="3" t="s">
        <v>57</v>
      </c>
      <c r="AJ62" s="3" t="s">
        <v>57</v>
      </c>
      <c r="AK62" s="3" t="s">
        <v>70</v>
      </c>
      <c r="AL62" s="3" t="s">
        <v>318</v>
      </c>
      <c r="AM62" s="3" t="s">
        <v>57</v>
      </c>
      <c r="AN62" s="3" t="n">
        <v>37.9</v>
      </c>
      <c r="AO62" s="3" t="n">
        <v>16.2</v>
      </c>
      <c r="AP62" s="3" t="n">
        <v>32.1</v>
      </c>
      <c r="AQ62" s="3" t="n">
        <v>33.2</v>
      </c>
      <c r="AR62" s="3" t="s">
        <v>57</v>
      </c>
      <c r="AS62" s="3" t="s">
        <v>70</v>
      </c>
      <c r="AT62" s="3" t="s">
        <v>68</v>
      </c>
      <c r="AU62" s="3" t="s">
        <v>311</v>
      </c>
      <c r="AV62" s="3" t="s">
        <v>57</v>
      </c>
      <c r="AW62" s="3" t="s">
        <v>58</v>
      </c>
      <c r="AX62" s="3" t="s">
        <v>73</v>
      </c>
      <c r="CY62" s="0" t="n">
        <v>1</v>
      </c>
      <c r="CZ62" s="6">
        <f>trunc((P62/CY62),2)</f>
      </c>
    </row>
    <row r="63" spans="1:104">
      <c r="A63" s="3" t="n">
        <v>58</v>
      </c>
      <c r="B63" s="3" t="s">
        <v>319</v>
      </c>
      <c r="C63" s="3" t="s">
        <v>68</v>
      </c>
      <c r="D63" s="3" t="s">
        <v>53</v>
      </c>
      <c r="E63" s="3" t="n">
        <v>1.5</v>
      </c>
      <c r="F63" s="3" t="s">
        <v>193</v>
      </c>
      <c r="G63" s="3" t="s">
        <v>55</v>
      </c>
      <c r="H63" s="3" t="s">
        <v>134</v>
      </c>
      <c r="I63" s="3" t="s">
        <v>57</v>
      </c>
      <c r="J63" s="3" t="s">
        <v>58</v>
      </c>
      <c r="K63" s="3" t="s">
        <v>58</v>
      </c>
      <c r="L63" s="3" t="s">
        <v>70</v>
      </c>
      <c r="M63" s="3" t="s">
        <v>108</v>
      </c>
      <c r="N63" s="6">
        <f>trunc(((Q63*(100+O63))/100)*CY63,2)</f>
      </c>
      <c r="O63" s="4" t="n">
        <v>-32.1</v>
      </c>
      <c r="P63" s="6">
        <f>trunc((N63*E63),2)</f>
      </c>
      <c r="Q63" s="3" t="n">
        <v>7400</v>
      </c>
      <c r="R63" s="9" t="s">
        <v>61</v>
      </c>
      <c r="S63" s="9" t="s">
        <v>62</v>
      </c>
      <c r="T63" s="3" t="s">
        <v>320</v>
      </c>
      <c r="U63" s="3" t="n">
        <v>4.05</v>
      </c>
      <c r="V63" s="3" t="n">
        <v>63.1</v>
      </c>
      <c r="W63" s="3" t="n">
        <v>60</v>
      </c>
      <c r="X63" s="3" t="n">
        <v>1.39</v>
      </c>
      <c r="Y63" s="3" t="s">
        <v>64</v>
      </c>
      <c r="Z63" s="3" t="s">
        <v>137</v>
      </c>
      <c r="AA63" s="3" t="s">
        <v>138</v>
      </c>
      <c r="AB63" s="3" t="s">
        <v>112</v>
      </c>
      <c r="AC63" s="3" t="s">
        <v>87</v>
      </c>
      <c r="AD63" s="3" t="s">
        <v>69</v>
      </c>
      <c r="AE63" s="3" t="s">
        <v>68</v>
      </c>
      <c r="AF63" s="3" t="s">
        <v>68</v>
      </c>
      <c r="AG63" s="3" t="s">
        <v>68</v>
      </c>
      <c r="AH63" s="3" t="s">
        <v>68</v>
      </c>
      <c r="AI63" s="3" t="s">
        <v>57</v>
      </c>
      <c r="AJ63" s="3" t="s">
        <v>57</v>
      </c>
      <c r="AK63" s="3" t="s">
        <v>70</v>
      </c>
      <c r="AL63" s="3" t="s">
        <v>321</v>
      </c>
      <c r="AM63" s="3" t="s">
        <v>57</v>
      </c>
      <c r="AN63" s="3" t="n">
        <v>38.1</v>
      </c>
      <c r="AO63" s="3" t="n">
        <v>15.6</v>
      </c>
      <c r="AP63" s="3" t="n">
        <v>37.9</v>
      </c>
      <c r="AQ63" s="3" t="n">
        <v>43.2</v>
      </c>
      <c r="AR63" s="3" t="s">
        <v>57</v>
      </c>
      <c r="AS63" s="3" t="s">
        <v>70</v>
      </c>
      <c r="AT63" s="3" t="s">
        <v>68</v>
      </c>
      <c r="AU63" s="3" t="s">
        <v>185</v>
      </c>
      <c r="AV63" s="3" t="s">
        <v>57</v>
      </c>
      <c r="AW63" s="3" t="s">
        <v>58</v>
      </c>
      <c r="AX63" s="3" t="s">
        <v>73</v>
      </c>
      <c r="CY63" s="0" t="n">
        <v>1</v>
      </c>
      <c r="CZ63" s="6">
        <f>trunc((P63/CY63),2)</f>
      </c>
    </row>
    <row r="64" spans="1:104">
      <c r="A64" s="3" t="n">
        <v>59</v>
      </c>
      <c r="B64" s="3" t="s">
        <v>322</v>
      </c>
      <c r="C64" s="3" t="s">
        <v>68</v>
      </c>
      <c r="D64" s="3" t="s">
        <v>53</v>
      </c>
      <c r="E64" s="3" t="n">
        <v>1.58</v>
      </c>
      <c r="F64" s="3" t="s">
        <v>91</v>
      </c>
      <c r="G64" s="3" t="s">
        <v>55</v>
      </c>
      <c r="H64" s="3" t="s">
        <v>134</v>
      </c>
      <c r="I64" s="3" t="s">
        <v>57</v>
      </c>
      <c r="J64" s="3" t="s">
        <v>58</v>
      </c>
      <c r="K64" s="3" t="s">
        <v>58</v>
      </c>
      <c r="L64" s="3" t="s">
        <v>70</v>
      </c>
      <c r="M64" s="3" t="s">
        <v>76</v>
      </c>
      <c r="N64" s="6">
        <f>trunc(((Q64*(100+O64))/100)*CY64,2)</f>
      </c>
      <c r="O64" s="4" t="n">
        <v>-24.7</v>
      </c>
      <c r="P64" s="6">
        <f>trunc((N64*E64),2)</f>
      </c>
      <c r="Q64" s="3" t="n">
        <v>7400</v>
      </c>
      <c r="R64" s="9" t="s">
        <v>61</v>
      </c>
      <c r="S64" s="9" t="s">
        <v>62</v>
      </c>
      <c r="T64" s="3" t="s">
        <v>323</v>
      </c>
      <c r="U64" s="3" t="n">
        <v>3.75</v>
      </c>
      <c r="V64" s="3" t="n">
        <v>55.2</v>
      </c>
      <c r="W64" s="3" t="n">
        <v>58</v>
      </c>
      <c r="X64" s="3" t="n">
        <v>1.38</v>
      </c>
      <c r="Y64" s="3" t="s">
        <v>117</v>
      </c>
      <c r="Z64" s="3" t="s">
        <v>170</v>
      </c>
      <c r="AA64" s="3" t="s">
        <v>138</v>
      </c>
      <c r="AB64" s="3" t="s">
        <v>103</v>
      </c>
      <c r="AC64" s="3" t="s">
        <v>324</v>
      </c>
      <c r="AD64" s="3" t="s">
        <v>144</v>
      </c>
      <c r="AE64" s="3" t="s">
        <v>68</v>
      </c>
      <c r="AF64" s="3" t="s">
        <v>68</v>
      </c>
      <c r="AG64" s="3" t="s">
        <v>68</v>
      </c>
      <c r="AH64" s="3" t="s">
        <v>68</v>
      </c>
      <c r="AI64" s="3" t="s">
        <v>57</v>
      </c>
      <c r="AJ64" s="3" t="s">
        <v>57</v>
      </c>
      <c r="AK64" s="3" t="s">
        <v>70</v>
      </c>
      <c r="AL64" s="3" t="s">
        <v>270</v>
      </c>
      <c r="AM64" s="3" t="s">
        <v>57</v>
      </c>
      <c r="AN64" s="3" t="n">
        <v>37.3</v>
      </c>
      <c r="AO64" s="3" t="n">
        <v>15.9</v>
      </c>
      <c r="AP64" s="3" t="n">
        <v>32.8</v>
      </c>
      <c r="AQ64" s="3" t="n">
        <v>35.5</v>
      </c>
      <c r="AR64" s="3" t="s">
        <v>57</v>
      </c>
      <c r="AS64" s="3" t="s">
        <v>70</v>
      </c>
      <c r="AT64" s="3" t="s">
        <v>68</v>
      </c>
      <c r="AU64" s="3" t="s">
        <v>181</v>
      </c>
      <c r="AV64" s="3" t="s">
        <v>57</v>
      </c>
      <c r="AW64" s="3" t="s">
        <v>58</v>
      </c>
      <c r="AX64" s="3" t="s">
        <v>73</v>
      </c>
      <c r="CY64" s="0" t="n">
        <v>1</v>
      </c>
      <c r="CZ64" s="6">
        <f>trunc((P64/CY64),2)</f>
      </c>
    </row>
    <row r="65" spans="1:104">
      <c r="A65" s="3" t="n">
        <v>60</v>
      </c>
      <c r="B65" s="3" t="s">
        <v>325</v>
      </c>
      <c r="C65" s="3" t="s">
        <v>68</v>
      </c>
      <c r="D65" s="3" t="s">
        <v>53</v>
      </c>
      <c r="E65" s="3" t="n">
        <v>1.5</v>
      </c>
      <c r="F65" s="3" t="s">
        <v>245</v>
      </c>
      <c r="G65" s="3" t="s">
        <v>55</v>
      </c>
      <c r="H65" s="3" t="s">
        <v>134</v>
      </c>
      <c r="I65" s="3" t="s">
        <v>57</v>
      </c>
      <c r="J65" s="3" t="s">
        <v>58</v>
      </c>
      <c r="K65" s="3" t="s">
        <v>164</v>
      </c>
      <c r="L65" s="3" t="s">
        <v>70</v>
      </c>
      <c r="M65" s="3" t="s">
        <v>135</v>
      </c>
      <c r="N65" s="6">
        <f>trunc(((Q65*(100+O65))/100)*CY65,2)</f>
      </c>
      <c r="O65" s="4" t="n">
        <v>-39.2</v>
      </c>
      <c r="P65" s="6">
        <f>trunc((N65*E65),2)</f>
      </c>
      <c r="Q65" s="3" t="n">
        <v>6600</v>
      </c>
      <c r="R65" s="9" t="s">
        <v>61</v>
      </c>
      <c r="S65" s="9" t="s">
        <v>62</v>
      </c>
      <c r="T65" s="3" t="s">
        <v>326</v>
      </c>
      <c r="U65" s="3" t="n">
        <v>3.57</v>
      </c>
      <c r="V65" s="3" t="n">
        <v>56.3</v>
      </c>
      <c r="W65" s="3" t="n">
        <v>59</v>
      </c>
      <c r="X65" s="3" t="n">
        <v>1.5</v>
      </c>
      <c r="Y65" s="3" t="s">
        <v>124</v>
      </c>
      <c r="Z65" s="3" t="s">
        <v>110</v>
      </c>
      <c r="AA65" s="3" t="s">
        <v>155</v>
      </c>
      <c r="AB65" s="3" t="s">
        <v>112</v>
      </c>
      <c r="AC65" s="3" t="s">
        <v>206</v>
      </c>
      <c r="AD65" s="3" t="s">
        <v>69</v>
      </c>
      <c r="AE65" s="3" t="s">
        <v>68</v>
      </c>
      <c r="AF65" s="3" t="s">
        <v>68</v>
      </c>
      <c r="AG65" s="3" t="s">
        <v>68</v>
      </c>
      <c r="AH65" s="3" t="s">
        <v>176</v>
      </c>
      <c r="AI65" s="3" t="s">
        <v>57</v>
      </c>
      <c r="AJ65" s="3" t="s">
        <v>57</v>
      </c>
      <c r="AK65" s="3" t="s">
        <v>70</v>
      </c>
      <c r="AL65" s="3" t="s">
        <v>243</v>
      </c>
      <c r="AM65" s="3" t="s">
        <v>57</v>
      </c>
      <c r="AN65" s="3" t="n">
        <v>37.2</v>
      </c>
      <c r="AO65" s="3" t="n">
        <v>15.8</v>
      </c>
      <c r="AP65" s="3" t="n">
        <v>31.4</v>
      </c>
      <c r="AQ65" s="3" t="n">
        <v>36.2</v>
      </c>
      <c r="AR65" s="3" t="s">
        <v>57</v>
      </c>
      <c r="AS65" s="3" t="s">
        <v>70</v>
      </c>
      <c r="AT65" s="3" t="s">
        <v>68</v>
      </c>
      <c r="AU65" s="3" t="s">
        <v>159</v>
      </c>
      <c r="AV65" s="3" t="s">
        <v>57</v>
      </c>
      <c r="AW65" s="3" t="s">
        <v>58</v>
      </c>
      <c r="AX65" s="3" t="s">
        <v>73</v>
      </c>
      <c r="CY65" s="0" t="n">
        <v>1</v>
      </c>
      <c r="CZ65" s="6">
        <f>trunc((P65/CY65),2)</f>
      </c>
    </row>
  </sheetData>
  <autoFilter ref="A5:AX65"/>
  <mergeCells count="9">
    <mergeCell ref="C1:D1"/>
    <mergeCell ref="E1:E1"/>
    <mergeCell ref="F1:F1"/>
    <mergeCell ref="C2:D2"/>
    <mergeCell ref="E2:E2"/>
    <mergeCell ref="F2:F2"/>
    <mergeCell ref="C3:D3"/>
    <mergeCell ref="E3:E3"/>
    <mergeCell ref="F3:F3"/>
  </mergeCells>
  <hyperlinks>
    <hyperlink ref="R6" r:id="rId1" display="GIA" address="https://d3ala6utm5rxsh.cloudfront.net/Images/2225926917.jpg" tooltip="https://d3ala6utm5rxsh.cloudfront.net/Images/2225926917.jpg"/>
    <hyperlink ref="S6" r:id="rId2" display="DNA" address="https://site.kapugems.com/#/dna/26218760?key=7tRvkp%23UUxy1sXx0GZhTQX5GmY4@k5pr" tooltip="https://site.kapugems.com/#/dna/26218760?key=7tRvkp%23UUxy1sXx0GZhTQX5GmY4@k5pr"/>
    <hyperlink ref="R7" r:id="rId3" display="GIA" address="https://d3ala6utm5rxsh.cloudfront.net/Images/2225908575.jpg" tooltip="https://d3ala6utm5rxsh.cloudfront.net/Images/2225908575.jpg"/>
    <hyperlink ref="S7" r:id="rId4" display="DNA" address="https://site.kapugems.com/#/dna/25913454?key=7tRvkp%23UUxy1sXx0GZhTQX5GmY4@k5pr" tooltip="https://site.kapugems.com/#/dna/25913454?key=7tRvkp%23UUxy1sXx0GZhTQX5GmY4@k5pr"/>
    <hyperlink ref="R8" r:id="rId5" display="GIA" address="https://d3ala6utm5rxsh.cloudfront.net/Images/3465531415.jpg" tooltip="https://d3ala6utm5rxsh.cloudfront.net/Images/3465531415.jpg"/>
    <hyperlink ref="S8" r:id="rId6" display="DNA" address="https://site.kapugems.com/#/dna/26332203?key=7tRvkp%23UUxy1sXx0GZhTQX5GmY4@k5pr" tooltip="https://site.kapugems.com/#/dna/26332203?key=7tRvkp%23UUxy1sXx0GZhTQX5GmY4@k5pr"/>
    <hyperlink ref="R9" r:id="rId7" display="GIA" address="https://d3ala6utm5rxsh.cloudfront.net/Images/2464510920.jpg" tooltip="https://d3ala6utm5rxsh.cloudfront.net/Images/2464510920.jpg"/>
    <hyperlink ref="S9" r:id="rId8" display="DNA" address="https://site.kapugems.com/#/dna/26270566?key=7tRvkp%23UUxy1sXx0GZhTQX5GmY4@k5pr" tooltip="https://site.kapugems.com/#/dna/26270566?key=7tRvkp%23UUxy1sXx0GZhTQX5GmY4@k5pr"/>
    <hyperlink ref="R10" r:id="rId9" display="GIA" address="https://d3ala6utm5rxsh.cloudfront.net/Images/7446983299.jpg" tooltip="https://d3ala6utm5rxsh.cloudfront.net/Images/7446983299.jpg"/>
    <hyperlink ref="S10" r:id="rId10" display="DNA" address="https://site.kapugems.com/#/dna/22978237?key=7tRvkp%23UUxy1sXx0GZhTQX5GmY4@k5pr" tooltip="https://site.kapugems.com/#/dna/22978237?key=7tRvkp%23UUxy1sXx0GZhTQX5GmY4@k5pr"/>
    <hyperlink ref="R11" r:id="rId11" display="GIA" address="https://d3ala6utm5rxsh.cloudfront.net/Images/2466610270.jpg" tooltip="https://d3ala6utm5rxsh.cloudfront.net/Images/2466610270.jpg"/>
    <hyperlink ref="S11" r:id="rId12" display="DNA" address="https://site.kapugems.com/#/dna/26512870?key=7tRvkp%23UUxy1sXx0GZhTQX5GmY4@k5pr" tooltip="https://site.kapugems.com/#/dna/26512870?key=7tRvkp%23UUxy1sXx0GZhTQX5GmY4@k5pr"/>
    <hyperlink ref="R12" r:id="rId13" display="GIA" address="https://d3ala6utm5rxsh.cloudfront.net/Images/7466300743.jpg" tooltip="https://d3ala6utm5rxsh.cloudfront.net/Images/7466300743.jpg"/>
    <hyperlink ref="S12" r:id="rId14" display="DNA" address="https://site.kapugems.com/#/dna/25789806?key=7tRvkp%23UUxy1sXx0GZhTQX5GmY4@k5pr" tooltip="https://site.kapugems.com/#/dna/25789806?key=7tRvkp%23UUxy1sXx0GZhTQX5GmY4@k5pr"/>
    <hyperlink ref="R13" r:id="rId15" display="GIA" address="https://d3ala6utm5rxsh.cloudfront.net/Images/7452897756.jpg" tooltip="https://d3ala6utm5rxsh.cloudfront.net/Images/7452897756.jpg"/>
    <hyperlink ref="S13" r:id="rId16" display="DNA" address="https://site.kapugems.com/#/dna/24805258?key=7tRvkp%23UUxy1sXx0GZhTQX5GmY4@k5pr" tooltip="https://site.kapugems.com/#/dna/24805258?key=7tRvkp%23UUxy1sXx0GZhTQX5GmY4@k5pr"/>
    <hyperlink ref="R14" r:id="rId17" display="GIA" address="https://d3ala6utm5rxsh.cloudfront.net/Images/2447418499.jpg" tooltip="https://d3ala6utm5rxsh.cloudfront.net/Images/2447418499.jpg"/>
    <hyperlink ref="S14" r:id="rId18" display="DNA" address="https://site.kapugems.com/#/dna/21553126?key=7tRvkp%23UUxy1sXx0GZhTQX5GmY4@k5pr" tooltip="https://site.kapugems.com/#/dna/21553126?key=7tRvkp%23UUxy1sXx0GZhTQX5GmY4@k5pr"/>
    <hyperlink ref="R15" r:id="rId19" display="GIA" address="https://d3ala6utm5rxsh.cloudfront.net/Images/5466879296.jpg" tooltip="https://d3ala6utm5rxsh.cloudfront.net/Images/5466879296.jpg"/>
    <hyperlink ref="S15" r:id="rId20" display="DNA" address="https://site.kapugems.com/#/dna/26899949?key=7tRvkp%23UUxy1sXx0GZhTQX5GmY4@k5pr" tooltip="https://site.kapugems.com/#/dna/26899949?key=7tRvkp%23UUxy1sXx0GZhTQX5GmY4@k5pr"/>
    <hyperlink ref="R16" r:id="rId21" display="GIA" address="https://d3ala6utm5rxsh.cloudfront.net/Images/2466610174.jpg" tooltip="https://d3ala6utm5rxsh.cloudfront.net/Images/2466610174.jpg"/>
    <hyperlink ref="S16" r:id="rId22" display="DNA" address="https://site.kapugems.com/#/dna/26512968?key=7tRvkp%23UUxy1sXx0GZhTQX5GmY4@k5pr" tooltip="https://site.kapugems.com/#/dna/26512968?key=7tRvkp%23UUxy1sXx0GZhTQX5GmY4@k5pr"/>
    <hyperlink ref="R17" r:id="rId23" display="GIA" address="https://d3ala6utm5rxsh.cloudfront.net/Images/5222904023.jpg" tooltip="https://d3ala6utm5rxsh.cloudfront.net/Images/5222904023.jpg"/>
    <hyperlink ref="S17" r:id="rId24" display="DNA" address="https://site.kapugems.com/#/dna/25800076?key=7tRvkp%23UUxy1sXx0GZhTQX5GmY4@k5pr" tooltip="https://site.kapugems.com/#/dna/25800076?key=7tRvkp%23UUxy1sXx0GZhTQX5GmY4@k5pr"/>
    <hyperlink ref="R18" r:id="rId25" display="GIA" address="https://d3ala6utm5rxsh.cloudfront.net/Images/6455995382.jpg" tooltip="https://d3ala6utm5rxsh.cloudfront.net/Images/6455995382.jpg"/>
    <hyperlink ref="S18" r:id="rId26" display="DNA" address="https://site.kapugems.com/#/dna/25143658?key=7tRvkp%23UUxy1sXx0GZhTQX5GmY4@k5pr" tooltip="https://site.kapugems.com/#/dna/25143658?key=7tRvkp%23UUxy1sXx0GZhTQX5GmY4@k5pr"/>
    <hyperlink ref="R19" r:id="rId27" display="GIA" address="https://d3ala6utm5rxsh.cloudfront.net/Images/7461349039.jpg" tooltip="https://d3ala6utm5rxsh.cloudfront.net/Images/7461349039.jpg"/>
    <hyperlink ref="S19" r:id="rId28" display="DNA" address="https://site.kapugems.com/#/dna/25887986?key=7tRvkp%23UUxy1sXx0GZhTQX5GmY4@k5pr" tooltip="https://site.kapugems.com/#/dna/25887986?key=7tRvkp%23UUxy1sXx0GZhTQX5GmY4@k5pr"/>
    <hyperlink ref="R20" r:id="rId29" display="GIA" address="https://d3ala6utm5rxsh.cloudfront.net/Images/6461366436.jpg" tooltip="https://d3ala6utm5rxsh.cloudfront.net/Images/6461366436.jpg"/>
    <hyperlink ref="S20" r:id="rId30" display="DNA" address="https://site.kapugems.com/#/dna/25893984?key=7tRvkp%23UUxy1sXx0GZhTQX5GmY4@k5pr" tooltip="https://site.kapugems.com/#/dna/25893984?key=7tRvkp%23UUxy1sXx0GZhTQX5GmY4@k5pr"/>
    <hyperlink ref="R21" r:id="rId31" display="GIA" address="https://d3ala6utm5rxsh.cloudfront.net/Images/6462695427.jpg" tooltip="https://d3ala6utm5rxsh.cloudfront.net/Images/6462695427.jpg"/>
    <hyperlink ref="S21" r:id="rId32" display="DNA" address="https://site.kapugems.com/#/dna/26668247?key=7tRvkp%23UUxy1sXx0GZhTQX5GmY4@k5pr" tooltip="https://site.kapugems.com/#/dna/26668247?key=7tRvkp%23UUxy1sXx0GZhTQX5GmY4@k5pr"/>
    <hyperlink ref="R22" r:id="rId33" display="GIA" address="https://d3ala6utm5rxsh.cloudfront.net/Images/7466185777.jpg" tooltip="https://d3ala6utm5rxsh.cloudfront.net/Images/7466185777.jpg"/>
    <hyperlink ref="S22" r:id="rId34" display="DNA" address="https://site.kapugems.com/#/dna/25195993?key=7tRvkp%23UUxy1sXx0GZhTQX5GmY4@k5pr" tooltip="https://site.kapugems.com/#/dna/25195993?key=7tRvkp%23UUxy1sXx0GZhTQX5GmY4@k5pr"/>
    <hyperlink ref="R23" r:id="rId35" display="GIA" address="https://d3ala6utm5rxsh.cloudfront.net/Images/6452897864.jpg" tooltip="https://d3ala6utm5rxsh.cloudfront.net/Images/6452897864.jpg"/>
    <hyperlink ref="S23" r:id="rId36" display="DNA" address="https://site.kapugems.com/#/dna/24855301?key=7tRvkp%23UUxy1sXx0GZhTQX5GmY4@k5pr" tooltip="https://site.kapugems.com/#/dna/24855301?key=7tRvkp%23UUxy1sXx0GZhTQX5GmY4@k5pr"/>
    <hyperlink ref="R24" r:id="rId37" display="GIA" address="https://d3ala6utm5rxsh.cloudfront.net/Images/6461156406.jpg" tooltip="https://d3ala6utm5rxsh.cloudfront.net/Images/6461156406.jpg"/>
    <hyperlink ref="S24" r:id="rId38" display="DNA" address="https://site.kapugems.com/#/dna/25384472?key=7tRvkp%23UUxy1sXx0GZhTQX5GmY4@k5pr" tooltip="https://site.kapugems.com/#/dna/25384472?key=7tRvkp%23UUxy1sXx0GZhTQX5GmY4@k5pr"/>
    <hyperlink ref="R25" r:id="rId39" display="GIA" address="https://d3ala6utm5rxsh.cloudfront.net/Images/2454995171.jpg" tooltip="https://d3ala6utm5rxsh.cloudfront.net/Images/2454995171.jpg"/>
    <hyperlink ref="S25" r:id="rId40" display="DNA" address="https://site.kapugems.com/#/dna/25143670?key=7tRvkp%23UUxy1sXx0GZhTQX5GmY4@k5pr" tooltip="https://site.kapugems.com/#/dna/25143670?key=7tRvkp%23UUxy1sXx0GZhTQX5GmY4@k5pr"/>
    <hyperlink ref="R26" r:id="rId41" display="GIA" address="https://d3ala6utm5rxsh.cloudfront.net/Images/1226956652.jpg" tooltip="https://d3ala6utm5rxsh.cloudfront.net/Images/1226956652.jpg"/>
    <hyperlink ref="S26" r:id="rId42" display="DNA" address="https://site.kapugems.com/#/dna/26611030?key=7tRvkp%23UUxy1sXx0GZhTQX5GmY4@k5pr" tooltip="https://site.kapugems.com/#/dna/26611030?key=7tRvkp%23UUxy1sXx0GZhTQX5GmY4@k5pr"/>
    <hyperlink ref="R27" r:id="rId43" display="GIA" address="https://d3ala6utm5rxsh.cloudfront.net/Images/6462428732.jpg" tooltip="https://d3ala6utm5rxsh.cloudfront.net/Images/6462428732.jpg"/>
    <hyperlink ref="S27" r:id="rId44" display="DNA" address="https://site.kapugems.com/#/dna/26024011?key=7tRvkp%23UUxy1sXx0GZhTQX5GmY4@k5pr" tooltip="https://site.kapugems.com/#/dna/26024011?key=7tRvkp%23UUxy1sXx0GZhTQX5GmY4@k5pr"/>
    <hyperlink ref="R28" r:id="rId45" display="GIA" address="https://d3ala6utm5rxsh.cloudfront.net/Images/6462600363.jpg" tooltip="https://d3ala6utm5rxsh.cloudfront.net/Images/6462600363.jpg"/>
    <hyperlink ref="S28" r:id="rId46" display="DNA" address="https://site.kapugems.com/#/dna/26508134?key=7tRvkp%23UUxy1sXx0GZhTQX5GmY4@k5pr" tooltip="https://site.kapugems.com/#/dna/26508134?key=7tRvkp%23UUxy1sXx0GZhTQX5GmY4@k5pr"/>
    <hyperlink ref="R29" r:id="rId47" display="GIA" address="https://d3ala6utm5rxsh.cloudfront.net/Images/2466117575.jpg" tooltip="https://d3ala6utm5rxsh.cloudfront.net/Images/2466117575.jpg"/>
    <hyperlink ref="S29" r:id="rId48" display="DNA" address="https://site.kapugems.com/#/dna/25286090?key=7tRvkp%23UUxy1sXx0GZhTQX5GmY4@k5pr" tooltip="https://site.kapugems.com/#/dna/25286090?key=7tRvkp%23UUxy1sXx0GZhTQX5GmY4@k5pr"/>
    <hyperlink ref="R30" r:id="rId49" display="GIA" address="https://d3ala6utm5rxsh.cloudfront.net/Images/1465682053.jpg" tooltip="https://d3ala6utm5rxsh.cloudfront.net/Images/1465682053.jpg"/>
    <hyperlink ref="S30" r:id="rId50" display="DNA" address="https://site.kapugems.com/#/dna/26668201?key=7tRvkp%23UUxy1sXx0GZhTQX5GmY4@k5pr" tooltip="https://site.kapugems.com/#/dna/26668201?key=7tRvkp%23UUxy1sXx0GZhTQX5GmY4@k5pr"/>
    <hyperlink ref="R31" r:id="rId51" display="GIA" address="https://d3ala6utm5rxsh.cloudfront.net/Images/2467539874.jpg" tooltip="https://d3ala6utm5rxsh.cloudfront.net/Images/2467539874.jpg"/>
    <hyperlink ref="S31" r:id="rId52" display="DNA" address="https://site.kapugems.com/#/dna/26414770?key=7tRvkp%23UUxy1sXx0GZhTQX5GmY4@k5pr" tooltip="https://site.kapugems.com/#/dna/26414770?key=7tRvkp%23UUxy1sXx0GZhTQX5GmY4@k5pr"/>
    <hyperlink ref="R32" r:id="rId53" display="GIA" address="https://d3ala6utm5rxsh.cloudfront.net/Images/2458423649.jpg" tooltip="https://d3ala6utm5rxsh.cloudfront.net/Images/2458423649.jpg"/>
    <hyperlink ref="S32" r:id="rId54" display="DNA" address="https://site.kapugems.com/#/dna/23778091?key=7tRvkp%23UUxy1sXx0GZhTQX5GmY4@k5pr" tooltip="https://site.kapugems.com/#/dna/23778091?key=7tRvkp%23UUxy1sXx0GZhTQX5GmY4@k5pr"/>
    <hyperlink ref="R33" r:id="rId55" display="GIA" address="https://d3ala6utm5rxsh.cloudfront.net/Images/6452450335.jpg" tooltip="https://d3ala6utm5rxsh.cloudfront.net/Images/6452450335.jpg"/>
    <hyperlink ref="S33" r:id="rId56" display="DNA" address="https://site.kapugems.com/#/dna/22890112?key=7tRvkp%23UUxy1sXx0GZhTQX5GmY4@k5pr" tooltip="https://site.kapugems.com/#/dna/22890112?key=7tRvkp%23UUxy1sXx0GZhTQX5GmY4@k5pr"/>
    <hyperlink ref="R34" r:id="rId57" display="GIA" address="https://d3ala6utm5rxsh.cloudfront.net/Images/5456778927.jpg" tooltip="https://d3ala6utm5rxsh.cloudfront.net/Images/5456778927.jpg"/>
    <hyperlink ref="S34" r:id="rId58" display="DNA" address="https://site.kapugems.com/#/dna/24832755?key=7tRvkp%23UUxy1sXx0GZhTQX5GmY4@k5pr" tooltip="https://site.kapugems.com/#/dna/24832755?key=7tRvkp%23UUxy1sXx0GZhTQX5GmY4@k5pr"/>
    <hyperlink ref="R35" r:id="rId59" display="GIA" address="https://d3ala6utm5rxsh.cloudfront.net/Images/2467379104.jpg" tooltip="https://d3ala6utm5rxsh.cloudfront.net/Images/2467379104.jpg"/>
    <hyperlink ref="S35" r:id="rId60" display="DNA" address="https://site.kapugems.com/#/dna/25913446?key=7tRvkp%23UUxy1sXx0GZhTQX5GmY4@k5pr" tooltip="https://site.kapugems.com/#/dna/25913446?key=7tRvkp%23UUxy1sXx0GZhTQX5GmY4@k5pr"/>
    <hyperlink ref="R36" r:id="rId61" display="GIA" address="https://d3ala6utm5rxsh.cloudfront.net/Images/2225784165.jpg" tooltip="https://d3ala6utm5rxsh.cloudfront.net/Images/2225784165.jpg"/>
    <hyperlink ref="S36" r:id="rId62" display="DNA" address="https://site.kapugems.com/#/dna/24218942?key=7tRvkp%23UUxy1sXx0GZhTQX5GmY4@k5pr" tooltip="https://site.kapugems.com/#/dna/24218942?key=7tRvkp%23UUxy1sXx0GZhTQX5GmY4@k5pr"/>
    <hyperlink ref="R37" r:id="rId63" display="GIA" address="https://d3ala6utm5rxsh.cloudfront.net/Images/1465220019.jpg" tooltip="https://d3ala6utm5rxsh.cloudfront.net/Images/1465220019.jpg"/>
    <hyperlink ref="S37" r:id="rId64" display="DNA" address="https://site.kapugems.com/#/dna/25608290?key=7tRvkp%23UUxy1sXx0GZhTQX5GmY4@k5pr" tooltip="https://site.kapugems.com/#/dna/25608290?key=7tRvkp%23UUxy1sXx0GZhTQX5GmY4@k5pr"/>
    <hyperlink ref="R38" r:id="rId65" display="GIA" address="https://d3ala6utm5rxsh.cloudfront.net/Images/6465892074.jpg" tooltip="https://d3ala6utm5rxsh.cloudfront.net/Images/6465892074.jpg"/>
    <hyperlink ref="S38" r:id="rId66" display="DNA" address="https://site.kapugems.com/#/dna/26919246?key=7tRvkp%23UUxy1sXx0GZhTQX5GmY4@k5pr" tooltip="https://site.kapugems.com/#/dna/26919246?key=7tRvkp%23UUxy1sXx0GZhTQX5GmY4@k5pr"/>
    <hyperlink ref="R39" r:id="rId67" display="GIA" address="https://d3ala6utm5rxsh.cloudfront.net/Images/2467634909.jpg" tooltip="https://d3ala6utm5rxsh.cloudfront.net/Images/2467634909.jpg"/>
    <hyperlink ref="S39" r:id="rId68" display="DNA" address="https://site.kapugems.com/#/dna/26098206?key=7tRvkp%23UUxy1sXx0GZhTQX5GmY4@k5pr" tooltip="https://site.kapugems.com/#/dna/26098206?key=7tRvkp%23UUxy1sXx0GZhTQX5GmY4@k5pr"/>
    <hyperlink ref="R40" r:id="rId69" display="GIA" address="https://d3ala6utm5rxsh.cloudfront.net/Images/6462387981.jpg" tooltip="https://d3ala6utm5rxsh.cloudfront.net/Images/6462387981.jpg"/>
    <hyperlink ref="S40" r:id="rId70" display="DNA" address="https://site.kapugems.com/#/dna/25947229?key=7tRvkp%23UUxy1sXx0GZhTQX5GmY4@k5pr" tooltip="https://site.kapugems.com/#/dna/25947229?key=7tRvkp%23UUxy1sXx0GZhTQX5GmY4@k5pr"/>
    <hyperlink ref="R41" r:id="rId71" display="GIA" address="https://d3ala6utm5rxsh.cloudfront.net/Images/1457302086.jpg" tooltip="https://d3ala6utm5rxsh.cloudfront.net/Images/1457302086.jpg"/>
    <hyperlink ref="S41" r:id="rId72" display="DNA" address="https://site.kapugems.com/#/dna/23423799?key=7tRvkp%23UUxy1sXx0GZhTQX5GmY4@k5pr" tooltip="https://site.kapugems.com/#/dna/23423799?key=7tRvkp%23UUxy1sXx0GZhTQX5GmY4@k5pr"/>
    <hyperlink ref="R42" r:id="rId73" display="GIA" address="https://d3ala6utm5rxsh.cloudfront.net/Images/2467563637.jpg" tooltip="https://d3ala6utm5rxsh.cloudfront.net/Images/2467563637.jpg"/>
    <hyperlink ref="S42" r:id="rId74" display="DNA" address="https://site.kapugems.com/#/dna/26471368?key=7tRvkp%23UUxy1sXx0GZhTQX5GmY4@k5pr" tooltip="https://site.kapugems.com/#/dna/26471368?key=7tRvkp%23UUxy1sXx0GZhTQX5GmY4@k5pr"/>
    <hyperlink ref="R43" r:id="rId75" display="GIA" address="https://d3ala6utm5rxsh.cloudfront.net/Images/1467595493.jpg" tooltip="https://d3ala6utm5rxsh.cloudfront.net/Images/1467595493.jpg"/>
    <hyperlink ref="S43" r:id="rId76" display="DNA" address="https://site.kapugems.com/#/dna/26495349?key=7tRvkp%23UUxy1sXx0GZhTQX5GmY4@k5pr" tooltip="https://site.kapugems.com/#/dna/26495349?key=7tRvkp%23UUxy1sXx0GZhTQX5GmY4@k5pr"/>
    <hyperlink ref="R44" r:id="rId77" display="GIA" address="https://d3ala6utm5rxsh.cloudfront.net/Images/7461419981.jpg" tooltip="https://d3ala6utm5rxsh.cloudfront.net/Images/7461419981.jpg"/>
    <hyperlink ref="S44" r:id="rId78" display="DNA" address="https://site.kapugems.com/#/dna/25947236?key=7tRvkp%23UUxy1sXx0GZhTQX5GmY4@k5pr" tooltip="https://site.kapugems.com/#/dna/25947236?key=7tRvkp%23UUxy1sXx0GZhTQX5GmY4@k5pr"/>
    <hyperlink ref="R45" r:id="rId79" display="GIA" address="https://d3ala6utm5rxsh.cloudfront.net/Images/6461081594.jpg" tooltip="https://d3ala6utm5rxsh.cloudfront.net/Images/6461081594.jpg"/>
    <hyperlink ref="S45" r:id="rId80" display="DNA" address="https://site.kapugems.com/#/dna/25229641?key=7tRvkp%23UUxy1sXx0GZhTQX5GmY4@k5pr" tooltip="https://site.kapugems.com/#/dna/25229641?key=7tRvkp%23UUxy1sXx0GZhTQX5GmY4@k5pr"/>
    <hyperlink ref="R46" r:id="rId81" display="GIA" address="https://d3ala6utm5rxsh.cloudfront.net/Images/5436704135.jpg" tooltip="https://d3ala6utm5rxsh.cloudfront.net/Images/5436704135.jpg"/>
    <hyperlink ref="S46" r:id="rId82" display="DNA" address="https://site.kapugems.com/#/dna/20809531?key=7tRvkp%23UUxy1sXx0GZhTQX5GmY4@k5pr" tooltip="https://site.kapugems.com/#/dna/20809531?key=7tRvkp%23UUxy1sXx0GZhTQX5GmY4@k5pr"/>
    <hyperlink ref="R47" r:id="rId83" display="GIA" address="https://d3ala6utm5rxsh.cloudfront.net/Images/6452549345.jpg" tooltip="https://d3ala6utm5rxsh.cloudfront.net/Images/6452549345.jpg"/>
    <hyperlink ref="S47" r:id="rId84" display="DNA" address="https://site.kapugems.com/#/dna/24158437?key=7tRvkp%23UUxy1sXx0GZhTQX5GmY4@k5pr" tooltip="https://site.kapugems.com/#/dna/24158437?key=7tRvkp%23UUxy1sXx0GZhTQX5GmY4@k5pr"/>
    <hyperlink ref="R48" r:id="rId85" display="GIA" address="https://d3ala6utm5rxsh.cloudfront.net/Images/1463309652.jpg" tooltip="https://d3ala6utm5rxsh.cloudfront.net/Images/1463309652.jpg"/>
    <hyperlink ref="S48" r:id="rId86" display="DNA" address="https://site.kapugems.com/#/dna/25800139?key=7tRvkp%23UUxy1sXx0GZhTQX5GmY4@k5pr" tooltip="https://site.kapugems.com/#/dna/25800139?key=7tRvkp%23UUxy1sXx0GZhTQX5GmY4@k5pr"/>
    <hyperlink ref="R49" r:id="rId87" display="GIA" address="https://d3ala6utm5rxsh.cloudfront.net/Images/2456463176.jpg" tooltip="https://d3ala6utm5rxsh.cloudfront.net/Images/2456463176.jpg"/>
    <hyperlink ref="S49" r:id="rId88" display="DNA" address="https://site.kapugems.com/#/dna/23913018?key=7tRvkp%23UUxy1sXx0GZhTQX5GmY4@k5pr" tooltip="https://site.kapugems.com/#/dna/23913018?key=7tRvkp%23UUxy1sXx0GZhTQX5GmY4@k5pr"/>
    <hyperlink ref="R50" r:id="rId89" display="GIA" address="https://d3ala6utm5rxsh.cloudfront.net/Images/2467836429.jpg" tooltip="https://d3ala6utm5rxsh.cloudfront.net/Images/2467836429.jpg"/>
    <hyperlink ref="S50" r:id="rId90" display="DNA" address="https://site.kapugems.com/#/dna/26836837?key=7tRvkp%23UUxy1sXx0GZhTQX5GmY4@k5pr" tooltip="https://site.kapugems.com/#/dna/26836837?key=7tRvkp%23UUxy1sXx0GZhTQX5GmY4@k5pr"/>
    <hyperlink ref="R51" r:id="rId91" display="GIA" address="https://d3ala6utm5rxsh.cloudfront.net/Images/2456331873.jpg" tooltip="https://d3ala6utm5rxsh.cloudfront.net/Images/2456331873.jpg"/>
    <hyperlink ref="S51" r:id="rId92" display="DNA" address="https://site.kapugems.com/#/dna/23497823?key=7tRvkp%23UUxy1sXx0GZhTQX5GmY4@k5pr" tooltip="https://site.kapugems.com/#/dna/23497823?key=7tRvkp%23UUxy1sXx0GZhTQX5GmY4@k5pr"/>
    <hyperlink ref="R52" r:id="rId93" display="GIA" address="https://d3ala6utm5rxsh.cloudfront.net/Images/2467592159.jpg" tooltip="https://d3ala6utm5rxsh.cloudfront.net/Images/2467592159.jpg"/>
    <hyperlink ref="S52" r:id="rId94" display="DNA" address="https://site.kapugems.com/#/dna/26495351?key=7tRvkp%23UUxy1sXx0GZhTQX5GmY4@k5pr" tooltip="https://site.kapugems.com/#/dna/26495351?key=7tRvkp%23UUxy1sXx0GZhTQX5GmY4@k5pr"/>
    <hyperlink ref="R53" r:id="rId95" display="GIA" address="https://d3ala6utm5rxsh.cloudfront.net/Images/1463118021.jpg" tooltip="https://d3ala6utm5rxsh.cloudfront.net/Images/1463118021.jpg"/>
    <hyperlink ref="S53" r:id="rId96" display="DNA" address="https://site.kapugems.com/#/dna/25333895?key=7tRvkp%23UUxy1sXx0GZhTQX5GmY4@k5pr" tooltip="https://site.kapugems.com/#/dna/25333895?key=7tRvkp%23UUxy1sXx0GZhTQX5GmY4@k5pr"/>
    <hyperlink ref="R54" r:id="rId97" display="GIA" address="https://d3ala6utm5rxsh.cloudfront.net/Images/7468540351.jpg" tooltip="https://d3ala6utm5rxsh.cloudfront.net/Images/7468540351.jpg"/>
    <hyperlink ref="S54" r:id="rId98" display="DNA" address="https://site.kapugems.com/#/dna/26414461?key=7tRvkp%23UUxy1sXx0GZhTQX5GmY4@k5pr" tooltip="https://site.kapugems.com/#/dna/26414461?key=7tRvkp%23UUxy1sXx0GZhTQX5GmY4@k5pr"/>
    <hyperlink ref="R55" r:id="rId99" display="GIA" address="https://d3ala6utm5rxsh.cloudfront.net/Images/3455525811.jpg" tooltip="https://d3ala6utm5rxsh.cloudfront.net/Images/3455525811.jpg"/>
    <hyperlink ref="S55" r:id="rId100" display="DNA" address="https://site.kapugems.com/#/dna/24106479?key=7tRvkp%23UUxy1sXx0GZhTQX5GmY4@k5pr" tooltip="https://site.kapugems.com/#/dna/24106479?key=7tRvkp%23UUxy1sXx0GZhTQX5GmY4@k5pr"/>
    <hyperlink ref="R56" r:id="rId101" display="GIA" address="https://d3ala6utm5rxsh.cloudfront.net/Images/6465818598.jpg" tooltip="https://d3ala6utm5rxsh.cloudfront.net/Images/6465818598.jpg"/>
    <hyperlink ref="S56" r:id="rId102" display="DNA" address="https://site.kapugems.com/#/dna/26769191?key=7tRvkp%23UUxy1sXx0GZhTQX5GmY4@k5pr" tooltip="https://site.kapugems.com/#/dna/26769191?key=7tRvkp%23UUxy1sXx0GZhTQX5GmY4@k5pr"/>
    <hyperlink ref="R57" r:id="rId103" display="GIA" address="https://d3ala6utm5rxsh.cloudfront.net/Images/6462647441.jpg" tooltip="https://d3ala6utm5rxsh.cloudfront.net/Images/6462647441.jpg"/>
    <hyperlink ref="S57" r:id="rId104" display="DNA" address="https://site.kapugems.com/#/dna/26571839?key=7tRvkp%23UUxy1sXx0GZhTQX5GmY4@k5pr" tooltip="https://site.kapugems.com/#/dna/26571839?key=7tRvkp%23UUxy1sXx0GZhTQX5GmY4@k5pr"/>
    <hyperlink ref="R58" r:id="rId105" display="GIA" address="https://d3ala6utm5rxsh.cloudfront.net/Images/2225849675.jpg" tooltip="https://d3ala6utm5rxsh.cloudfront.net/Images/2225849675.jpg"/>
    <hyperlink ref="S58" r:id="rId106" display="DNA" address="https://site.kapugems.com/#/dna/25060388?key=7tRvkp%23UUxy1sXx0GZhTQX5GmY4@k5pr" tooltip="https://site.kapugems.com/#/dna/25060388?key=7tRvkp%23UUxy1sXx0GZhTQX5GmY4@k5pr"/>
    <hyperlink ref="R59" r:id="rId107" display="GIA" address="https://d3ala6utm5rxsh.cloudfront.net/Images/6224813330.jpg" tooltip="https://d3ala6utm5rxsh.cloudfront.net/Images/6224813330.jpg"/>
    <hyperlink ref="S59" r:id="rId108" display="DNA" address="https://site.kapugems.com/#/dna/24619813?key=7tRvkp%23UUxy1sXx0GZhTQX5GmY4@k5pr" tooltip="https://site.kapugems.com/#/dna/24619813?key=7tRvkp%23UUxy1sXx0GZhTQX5GmY4@k5pr"/>
    <hyperlink ref="R60" r:id="rId109" display="GIA" address="https://d3ala6utm5rxsh.cloudfront.net/Images/5463238161.jpg" tooltip="https://d3ala6utm5rxsh.cloudfront.net/Images/5463238161.jpg"/>
    <hyperlink ref="S60" r:id="rId110" display="DNA" address="https://site.kapugems.com/#/dna/25652306?key=7tRvkp%23UUxy1sXx0GZhTQX5GmY4@k5pr" tooltip="https://site.kapugems.com/#/dna/25652306?key=7tRvkp%23UUxy1sXx0GZhTQX5GmY4@k5pr"/>
    <hyperlink ref="R61" r:id="rId111" display="GIA" address="https://d3ala6utm5rxsh.cloudfront.net/Images/5221912948.jpg" tooltip="https://d3ala6utm5rxsh.cloudfront.net/Images/5221912948.jpg"/>
    <hyperlink ref="S61" r:id="rId112" display="DNA" address="https://site.kapugems.com/#/dna/25915792?key=7tRvkp%23UUxy1sXx0GZhTQX5GmY4@k5pr" tooltip="https://site.kapugems.com/#/dna/25915792?key=7tRvkp%23UUxy1sXx0GZhTQX5GmY4@k5pr"/>
    <hyperlink ref="R62" r:id="rId113" display="GIA" address="https://d3ala6utm5rxsh.cloudfront.net/Images/6217854886.jpg" tooltip="https://d3ala6utm5rxsh.cloudfront.net/Images/6217854886.jpg"/>
    <hyperlink ref="S62" r:id="rId114" display="DNA" address="https://site.kapugems.com/#/dna/12573789?key=7tRvkp%23UUxy1sXx0GZhTQX5GmY4@k5pr" tooltip="https://site.kapugems.com/#/dna/12573789?key=7tRvkp%23UUxy1sXx0GZhTQX5GmY4@k5pr"/>
    <hyperlink ref="R63" r:id="rId115" display="GIA" address="https://d3ala6utm5rxsh.cloudfront.net/Images/6462682332.jpg" tooltip="https://d3ala6utm5rxsh.cloudfront.net/Images/6462682332.jpg"/>
    <hyperlink ref="S63" r:id="rId116" display="DNA" address="https://site.kapugems.com/#/dna/26668218?key=7tRvkp%23UUxy1sXx0GZhTQX5GmY4@k5pr" tooltip="https://site.kapugems.com/#/dna/26668218?key=7tRvkp%23UUxy1sXx0GZhTQX5GmY4@k5pr"/>
    <hyperlink ref="R64" r:id="rId117" display="GIA" address="https://d3ala6utm5rxsh.cloudfront.net/Images/2457585454.jpg" tooltip="https://d3ala6utm5rxsh.cloudfront.net/Images/2457585454.jpg"/>
    <hyperlink ref="S64" r:id="rId118" display="DNA" address="https://site.kapugems.com/#/dna/24292054?key=7tRvkp%23UUxy1sXx0GZhTQX5GmY4@k5pr" tooltip="https://site.kapugems.com/#/dna/24292054?key=7tRvkp%23UUxy1sXx0GZhTQX5GmY4@k5pr"/>
    <hyperlink ref="R65" r:id="rId119" display="GIA" address="https://d3ala6utm5rxsh.cloudfront.net/Images/7432433875.jpg" tooltip="https://d3ala6utm5rxsh.cloudfront.net/Images/7432433875.jpg"/>
    <hyperlink ref="S65" r:id="rId120" display="DNA" address="https://site.kapugems.com/#/dna/20151363?key=7tRvkp%23UUxy1sXx0GZhTQX5GmY4@k5pr" tooltip="https://site.kapugems.com/#/dna/20151363?key=7tRvkp%23UUxy1sXx0GZhTQX5GmY4@k5pr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2023-06-22T15:07:35.594Z</dcterms:created>
  <dcterms:modified xsi:type="dcterms:W3CDTF">2023-06-22T15:07:35.594Z</dcterms:modified>
</cp:coreProperties>
</file>