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image/jpeg" PartName="/xl/media/image1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</sheets>
  <calcPr fullCalcOnLoad="1"/>
</workbook>
</file>

<file path=xl/sharedStrings.xml><?xml version="1.0" encoding="utf-8"?>
<sst xmlns="http://schemas.openxmlformats.org/spreadsheetml/2006/main" count="313" uniqueCount="313">
  <si>
    <t>ANKIT GEMS PVT. LTD.</t>
  </si>
  <si>
    <t>E TOWER - EE-6011 / EC 6100, BHARAT DIAMOND BOURSE, BKC BANDRA (EAST), MUMBAI - 400051., Tel No :+91-22-43548800</t>
  </si>
  <si>
    <t xml:space="preserve"> </t>
  </si>
  <si>
    <t>Stock ID</t>
  </si>
  <si>
    <t>CRTWT</t>
  </si>
  <si>
    <t>RAP DIS</t>
  </si>
  <si>
    <t>RATE</t>
  </si>
  <si>
    <t>Amount</t>
  </si>
  <si>
    <t>Rap Value</t>
  </si>
  <si>
    <t>Grand Total</t>
  </si>
  <si>
    <t>Sub Total</t>
  </si>
  <si>
    <t>SrNo</t>
  </si>
  <si>
    <t>Show ID</t>
  </si>
  <si>
    <t>Availability</t>
  </si>
  <si>
    <t>Shape</t>
  </si>
  <si>
    <t>RAP RTE</t>
  </si>
  <si>
    <t>COL</t>
  </si>
  <si>
    <t>CLR</t>
  </si>
  <si>
    <t>CUT</t>
  </si>
  <si>
    <t>POL</t>
  </si>
  <si>
    <t>SYM</t>
  </si>
  <si>
    <t>Flur</t>
  </si>
  <si>
    <t>DIA MN</t>
  </si>
  <si>
    <t>DIA MX</t>
  </si>
  <si>
    <t>LN</t>
  </si>
  <si>
    <t>WD</t>
  </si>
  <si>
    <t>LW</t>
  </si>
  <si>
    <t>DPL</t>
  </si>
  <si>
    <t>TBL</t>
  </si>
  <si>
    <t>Girdle</t>
  </si>
  <si>
    <t>Lab</t>
  </si>
  <si>
    <t>Shade</t>
  </si>
  <si>
    <t>Natts</t>
  </si>
  <si>
    <t>Milky</t>
  </si>
  <si>
    <t>Inscription</t>
  </si>
  <si>
    <t>Certificate No</t>
  </si>
  <si>
    <t>Comments</t>
  </si>
  <si>
    <t>KTSVIEW</t>
  </si>
  <si>
    <t>Certificate Date</t>
  </si>
  <si>
    <t>CA</t>
  </si>
  <si>
    <t>CH</t>
  </si>
  <si>
    <t>PA</t>
  </si>
  <si>
    <t>PD</t>
  </si>
  <si>
    <t>DEPT</t>
  </si>
  <si>
    <t>Size</t>
  </si>
  <si>
    <t>Type 2a</t>
  </si>
  <si>
    <t>EC</t>
  </si>
  <si>
    <t>Measurement</t>
  </si>
  <si>
    <t>LOCATION</t>
  </si>
  <si>
    <t>EFFM</t>
  </si>
  <si>
    <t>Category</t>
  </si>
  <si>
    <t>OPTA</t>
  </si>
  <si>
    <t>OPCR</t>
  </si>
  <si>
    <t>OPPV</t>
  </si>
  <si>
    <t>Culet</t>
  </si>
  <si>
    <t>Girdle Size (Max)</t>
  </si>
  <si>
    <t>Girdle Size (Min)</t>
  </si>
  <si>
    <t>BID_IS</t>
  </si>
  <si>
    <t>EMERALD</t>
  </si>
  <si>
    <t>H</t>
  </si>
  <si>
    <t>VVS1</t>
  </si>
  <si>
    <t>EX</t>
  </si>
  <si>
    <t>NON</t>
  </si>
  <si>
    <t>THK</t>
  </si>
  <si>
    <t>GIA</t>
  </si>
  <si>
    <t>NB</t>
  </si>
  <si>
    <t>NO</t>
  </si>
  <si>
    <t xml:space="preserve">GIA 1463463057 </t>
  </si>
  <si>
    <t>1463463057</t>
  </si>
  <si>
    <t>Pinpoint, Feather</t>
  </si>
  <si>
    <t>2.00</t>
  </si>
  <si>
    <t>EC0</t>
  </si>
  <si>
    <t>9.77*6.84*4.55</t>
  </si>
  <si>
    <t>MUMBAI</t>
  </si>
  <si>
    <t>YES</t>
  </si>
  <si>
    <t>A</t>
  </si>
  <si>
    <t>GA</t>
  </si>
  <si>
    <t>I</t>
  </si>
  <si>
    <t>VG</t>
  </si>
  <si>
    <t>STK TO THK</t>
  </si>
  <si>
    <t xml:space="preserve">GIA 2468667081 </t>
  </si>
  <si>
    <t>2468667081</t>
  </si>
  <si>
    <t>Feather</t>
  </si>
  <si>
    <t>9.65*6.30*4.22</t>
  </si>
  <si>
    <t>EX+</t>
  </si>
  <si>
    <t>MED TO STK</t>
  </si>
  <si>
    <t xml:space="preserve">GIA 3465390590 </t>
  </si>
  <si>
    <t>3465390590</t>
  </si>
  <si>
    <t>8.70*5.98*4.06</t>
  </si>
  <si>
    <t>G</t>
  </si>
  <si>
    <t>VVS2</t>
  </si>
  <si>
    <t>EX-</t>
  </si>
  <si>
    <t xml:space="preserve">GIA 7461589494 </t>
  </si>
  <si>
    <t>7461589494</t>
  </si>
  <si>
    <t>Pinpoint</t>
  </si>
  <si>
    <t>8.45*6.10*4.17</t>
  </si>
  <si>
    <t xml:space="preserve">GIA 6425697799 </t>
  </si>
  <si>
    <t>6425697799</t>
  </si>
  <si>
    <t>8.78*5.84*3.97</t>
  </si>
  <si>
    <t>HONGKONG</t>
  </si>
  <si>
    <t>ID</t>
  </si>
  <si>
    <t>STK</t>
  </si>
  <si>
    <t xml:space="preserve">GIA 6465620245 </t>
  </si>
  <si>
    <t>6465620245</t>
  </si>
  <si>
    <t>Pinpoint, Feather, Cloud</t>
  </si>
  <si>
    <t>8.70*6.28*4.06</t>
  </si>
  <si>
    <t>MED</t>
  </si>
  <si>
    <t xml:space="preserve">GIA 7461803516 </t>
  </si>
  <si>
    <t>7461803516</t>
  </si>
  <si>
    <t>8.45*6.07*4.10</t>
  </si>
  <si>
    <t>ETK</t>
  </si>
  <si>
    <t xml:space="preserve">GIA 1453660368 </t>
  </si>
  <si>
    <t>1453660368</t>
  </si>
  <si>
    <t>8.79*6.04*4.03</t>
  </si>
  <si>
    <t>E</t>
  </si>
  <si>
    <t>VS1</t>
  </si>
  <si>
    <t>THK TO VTK</t>
  </si>
  <si>
    <t>YT</t>
  </si>
  <si>
    <t>GIA 6411126142</t>
  </si>
  <si>
    <t>6411126142</t>
  </si>
  <si>
    <t>Pinpoints are not shown. Clouds are not shown.</t>
  </si>
  <si>
    <t>Crystal, Feather, Needle, Natural</t>
  </si>
  <si>
    <t>9.28*6.20*4.19</t>
  </si>
  <si>
    <t xml:space="preserve">GIA 2464739711 </t>
  </si>
  <si>
    <t>2464739711</t>
  </si>
  <si>
    <t>Pinpoints are not shown.</t>
  </si>
  <si>
    <t>Crystal, Feather, Needle</t>
  </si>
  <si>
    <t>8.73*6.00*4.06</t>
  </si>
  <si>
    <t>B+</t>
  </si>
  <si>
    <t>FNT</t>
  </si>
  <si>
    <t xml:space="preserve">GIA 6461744116 </t>
  </si>
  <si>
    <t>6461744116</t>
  </si>
  <si>
    <t>8.22*5.95*4.15</t>
  </si>
  <si>
    <t>THN</t>
  </si>
  <si>
    <t>YT1</t>
  </si>
  <si>
    <t xml:space="preserve">GIA 1468620167 </t>
  </si>
  <si>
    <t>1468620167</t>
  </si>
  <si>
    <t>Additional pinpoints are not shown.</t>
  </si>
  <si>
    <t>Crystal, Feather, Cloud, Pinpoint</t>
  </si>
  <si>
    <t>8.96*6.15*4.05</t>
  </si>
  <si>
    <t>HL</t>
  </si>
  <si>
    <t>VS2</t>
  </si>
  <si>
    <t xml:space="preserve">GIA 1463759968 </t>
  </si>
  <si>
    <t>1463759968</t>
  </si>
  <si>
    <t>Clouds are not shown. Pinpoints are not shown.</t>
  </si>
  <si>
    <t>Crystal, Needle</t>
  </si>
  <si>
    <t>8.64*5.95*4.12</t>
  </si>
  <si>
    <t xml:space="preserve">GIA 7461221413 </t>
  </si>
  <si>
    <t>7461221413</t>
  </si>
  <si>
    <t>Additional pinpoints are not shown. Surface graining is not shown.</t>
  </si>
  <si>
    <t>Crystal, Feather, Pinpoint</t>
  </si>
  <si>
    <t>8.40*6.07*4.18</t>
  </si>
  <si>
    <t>BPF_IS</t>
  </si>
  <si>
    <t>THN TO MED</t>
  </si>
  <si>
    <t xml:space="preserve">GIA 6462835821 </t>
  </si>
  <si>
    <t>6462835821</t>
  </si>
  <si>
    <t>Additional pinpoints are not shown. Clouds are not shown.</t>
  </si>
  <si>
    <t>Feather, Crystal, Needle, Pinpoint</t>
  </si>
  <si>
    <t>8.61*6.15*4.14</t>
  </si>
  <si>
    <t>BID</t>
  </si>
  <si>
    <t>F</t>
  </si>
  <si>
    <t xml:space="preserve">GIA 6462388962 </t>
  </si>
  <si>
    <t>6462388962</t>
  </si>
  <si>
    <t>1.70</t>
  </si>
  <si>
    <t>8.24*5.59*3.86</t>
  </si>
  <si>
    <t xml:space="preserve">GIA 2466759709 </t>
  </si>
  <si>
    <t>2466759709</t>
  </si>
  <si>
    <t>8.10*5.86*3.91</t>
  </si>
  <si>
    <t xml:space="preserve">GIA 6461505307 </t>
  </si>
  <si>
    <t>6461505307</t>
  </si>
  <si>
    <t>8.26*5.49*3.81</t>
  </si>
  <si>
    <t xml:space="preserve">GIA 6465789866 </t>
  </si>
  <si>
    <t>6465789866</t>
  </si>
  <si>
    <t>Cloud, Pinpoint, Feather</t>
  </si>
  <si>
    <t>8.79*5.68*3.81</t>
  </si>
  <si>
    <t xml:space="preserve">GIA 6462666632 </t>
  </si>
  <si>
    <t>6462666632</t>
  </si>
  <si>
    <t>Needle, Feather, Pinpoint</t>
  </si>
  <si>
    <t>8.27*5.67*3.85</t>
  </si>
  <si>
    <t xml:space="preserve">GIA 3445673327 </t>
  </si>
  <si>
    <t>3445673327</t>
  </si>
  <si>
    <t>8.15*5.63*3.93</t>
  </si>
  <si>
    <t>STK TO VTK</t>
  </si>
  <si>
    <t xml:space="preserve">GIA 6462067357 </t>
  </si>
  <si>
    <t>6462067357</t>
  </si>
  <si>
    <t>Needle, Pinpoint</t>
  </si>
  <si>
    <t>8.09*5.59*3.79</t>
  </si>
  <si>
    <t xml:space="preserve">GIA 2464681039 </t>
  </si>
  <si>
    <t>2464681039</t>
  </si>
  <si>
    <t>Crystal, Needle, Pinpoint</t>
  </si>
  <si>
    <t>8.63*5.78*3.79</t>
  </si>
  <si>
    <t>INTERNAL</t>
  </si>
  <si>
    <t xml:space="preserve">GIA 7451750147 </t>
  </si>
  <si>
    <t>7451750147</t>
  </si>
  <si>
    <t>Additional clouds are not shown. Pinpoints are not shown.</t>
  </si>
  <si>
    <t>Crystal, Feather, Cloud, Needle</t>
  </si>
  <si>
    <t>7.96*5.64*3.90</t>
  </si>
  <si>
    <t xml:space="preserve">GIA 7466238883 </t>
  </si>
  <si>
    <t>7466238883</t>
  </si>
  <si>
    <t>Cloud, Pinpoint</t>
  </si>
  <si>
    <t>8.29*5.70*3.96</t>
  </si>
  <si>
    <t>MED TO THK</t>
  </si>
  <si>
    <t xml:space="preserve">GIA 6451972021 </t>
  </si>
  <si>
    <t>6451972021</t>
  </si>
  <si>
    <t>7.90*5.70*3.95</t>
  </si>
  <si>
    <t xml:space="preserve">GIA 6465253611 </t>
  </si>
  <si>
    <t>6465253611</t>
  </si>
  <si>
    <t>Crystal, Cloud, Feather</t>
  </si>
  <si>
    <t>7.94*5.73*3.89</t>
  </si>
  <si>
    <t xml:space="preserve">GIA 5466618631 </t>
  </si>
  <si>
    <t>5466618631</t>
  </si>
  <si>
    <t>PINPOINT,FEATHER,CRYSTAL</t>
  </si>
  <si>
    <t>8.39*6.02*4.11</t>
  </si>
  <si>
    <t xml:space="preserve">GIA 6461645059 </t>
  </si>
  <si>
    <t>6461645059</t>
  </si>
  <si>
    <t>Feather, Crystal, Cloud, Needle</t>
  </si>
  <si>
    <t>8.58*5.70*3.92</t>
  </si>
  <si>
    <t xml:space="preserve">GIA 7468645210 </t>
  </si>
  <si>
    <t>7468645210</t>
  </si>
  <si>
    <t>Cloud, Crystal, Needle</t>
  </si>
  <si>
    <t>8.26*5.66*3.88</t>
  </si>
  <si>
    <t xml:space="preserve">GIA 2466220079 </t>
  </si>
  <si>
    <t>2466220079</t>
  </si>
  <si>
    <t>7.99*5.77*3.95</t>
  </si>
  <si>
    <t xml:space="preserve">GIA 6461473228 </t>
  </si>
  <si>
    <t>6461473228</t>
  </si>
  <si>
    <t>Crystal, Cloud, Feather, Needle</t>
  </si>
  <si>
    <t>8.04*5.76*3.88</t>
  </si>
  <si>
    <t xml:space="preserve">GIA 1463714998 </t>
  </si>
  <si>
    <t>1463714998</t>
  </si>
  <si>
    <t>1.50</t>
  </si>
  <si>
    <t>7.98*5.48*3.70</t>
  </si>
  <si>
    <t xml:space="preserve">GIA 6455901583 </t>
  </si>
  <si>
    <t>6455901583</t>
  </si>
  <si>
    <t>Internal graining is not shown.</t>
  </si>
  <si>
    <t>7.69*5.35*3.70</t>
  </si>
  <si>
    <t xml:space="preserve">GIA 7462314068 </t>
  </si>
  <si>
    <t>7462314068</t>
  </si>
  <si>
    <t>Needle, Pinpoint, Feather</t>
  </si>
  <si>
    <t>7.54*5.46*3.74</t>
  </si>
  <si>
    <t>D</t>
  </si>
  <si>
    <t>VG+</t>
  </si>
  <si>
    <t>VTK</t>
  </si>
  <si>
    <t xml:space="preserve">GIA 2457063621 </t>
  </si>
  <si>
    <t>2457063621</t>
  </si>
  <si>
    <t>7.75*5.36*3.75</t>
  </si>
  <si>
    <t xml:space="preserve">GIA 2468336779 </t>
  </si>
  <si>
    <t>2468336779</t>
  </si>
  <si>
    <t>Pinpoint, Cloud</t>
  </si>
  <si>
    <t>8.22*5.33*3.58</t>
  </si>
  <si>
    <t xml:space="preserve">GIA 7456368002 </t>
  </si>
  <si>
    <t>7456368002</t>
  </si>
  <si>
    <t>Additional clouds, additional pinpoints and surface graining are not shown.</t>
  </si>
  <si>
    <t>7.51*5.45*3.72</t>
  </si>
  <si>
    <t>NEWYORK</t>
  </si>
  <si>
    <t xml:space="preserve">GIA 1469556233 </t>
  </si>
  <si>
    <t>1469556233</t>
  </si>
  <si>
    <t>7.88*5.34*3.72</t>
  </si>
  <si>
    <t xml:space="preserve">GIA 7466204796 </t>
  </si>
  <si>
    <t>7466204796</t>
  </si>
  <si>
    <t>7.79*5.54*3.75</t>
  </si>
  <si>
    <t xml:space="preserve">GIA 6462735012 </t>
  </si>
  <si>
    <t>6462735012</t>
  </si>
  <si>
    <t>Additional clouds, pinpoints and internal graining are not shown.</t>
  </si>
  <si>
    <t>Cloud, Needle</t>
  </si>
  <si>
    <t>7.77*5.60*3.78</t>
  </si>
  <si>
    <t xml:space="preserve">GIA 7463236283 </t>
  </si>
  <si>
    <t>7463236283</t>
  </si>
  <si>
    <t>7.65*5.53*3.77</t>
  </si>
  <si>
    <t xml:space="preserve">GIA 2466734815 </t>
  </si>
  <si>
    <t>2466734815</t>
  </si>
  <si>
    <t>Crystal, Pinpoint</t>
  </si>
  <si>
    <t>7.61*5.49*3.76</t>
  </si>
  <si>
    <t xml:space="preserve">GIA 2466666343 </t>
  </si>
  <si>
    <t>2466666343</t>
  </si>
  <si>
    <t>Feather, Needle, Pinpoint</t>
  </si>
  <si>
    <t>7.77*5.62*3.76</t>
  </si>
  <si>
    <t xml:space="preserve">GIA 7468253625 </t>
  </si>
  <si>
    <t>7468253625</t>
  </si>
  <si>
    <t>7.98*5.30*3.67</t>
  </si>
  <si>
    <t xml:space="preserve">GIA 7462735904 </t>
  </si>
  <si>
    <t>7462735904</t>
  </si>
  <si>
    <t>7.81*5.60*3.69</t>
  </si>
  <si>
    <t xml:space="preserve">GIA 2464735648 </t>
  </si>
  <si>
    <t>2464735648</t>
  </si>
  <si>
    <t>7.96*5.49*3.68</t>
  </si>
  <si>
    <t xml:space="preserve">GIA 2457866279 </t>
  </si>
  <si>
    <t>2457866279</t>
  </si>
  <si>
    <t>7.74*5.59*3.79</t>
  </si>
  <si>
    <t xml:space="preserve">GIA 7461736039 </t>
  </si>
  <si>
    <t>7461736039</t>
  </si>
  <si>
    <t>7.63*5.51*3.79</t>
  </si>
  <si>
    <t xml:space="preserve">GIA 7463645087 </t>
  </si>
  <si>
    <t>7463645087</t>
  </si>
  <si>
    <t>Additional clouds, additional pinpoints, internal graining and surface graining are not shown.</t>
  </si>
  <si>
    <t>7.68*5.48*3.79</t>
  </si>
  <si>
    <t xml:space="preserve">GIA 1465428731 </t>
  </si>
  <si>
    <t>1465428731</t>
  </si>
  <si>
    <t>Cloud, Crystal, Feather, Needle</t>
  </si>
  <si>
    <t>8.04*5.36*3.64</t>
  </si>
  <si>
    <t xml:space="preserve">GIA 2467759473 </t>
  </si>
  <si>
    <t>2467759473</t>
  </si>
  <si>
    <t>Pinpoints are not shown. Surface graining is not shown.</t>
  </si>
  <si>
    <t>Crystal</t>
  </si>
  <si>
    <t>7.80*5.37*3.73</t>
  </si>
  <si>
    <t xml:space="preserve">GIA 7461759469 </t>
  </si>
  <si>
    <t>7461759469</t>
  </si>
  <si>
    <t>Needle, Feather</t>
  </si>
  <si>
    <t>7.67*5.56*3.81</t>
  </si>
  <si>
    <t xml:space="preserve">GIA 6451789344 </t>
  </si>
  <si>
    <t>6451789344</t>
  </si>
  <si>
    <t>Feather, Crystal, Needle</t>
  </si>
  <si>
    <t>8.07*5.25*3.65</t>
  </si>
</sst>
</file>

<file path=xl/styles.xml><?xml version="1.0" encoding="utf-8"?>
<styleSheet xmlns="http://schemas.openxmlformats.org/spreadsheetml/2006/main">
  <numFmts count="1">
    <numFmt numFmtId="164" formatCode="dd-MM-yyyy"/>
  </numFmts>
  <fonts count="9">
    <font>
      <sz val="11"/>
      <name val="Calibri"/>
    </font>
    <font>
      <b/>
      <sz val="11"/>
      <name val="Calibri"/>
    </font>
    <font>
      <sz val="11"/>
      <name val="Cambria"/>
    </font>
    <font>
      <b/>
      <sz val="11"/>
      <name val="Cambria"/>
    </font>
    <font>
      <b/>
      <sz val="10"/>
      <name val="Cambria"/>
    </font>
    <font>
      <sz val="10"/>
      <name val="Cambria"/>
    </font>
    <font>
      <u/>
      <sz val="10"/>
      <color rgb="FF0645AD" tint="0"/>
      <name val="Cambria"/>
    </font>
    <font>
      <sz val="24"/>
      <name val="Cambria"/>
    </font>
    <font>
      <sz val="12"/>
      <name val="Cambria"/>
    </font>
  </fonts>
  <fills count="3">
    <fill>
      <patternFill patternType="none"/>
    </fill>
    <fill>
      <patternFill patternType="gray125"/>
    </fill>
    <fill>
      <patternFill patternType="solid">
        <fgColor rgb="FFFDEFEE" tint="0"/>
      </patternFill>
    </fill>
  </fills>
  <borders count="1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ck"/>
      <bottom style="thin"/>
      <diagonal/>
    </border>
    <border>
      <left style="thin"/>
      <right style="thin"/>
      <top style="thin"/>
      <bottom style="thick"/>
      <diagonal/>
    </border>
    <border>
      <left style="thick"/>
      <right style="thin"/>
      <top style="thick"/>
      <bottom style="thin"/>
      <diagonal/>
    </border>
    <border>
      <left style="thick"/>
      <right style="thin"/>
      <top style="thin"/>
      <bottom style="thin"/>
      <diagonal/>
    </border>
    <border>
      <left style="thick"/>
      <right style="thin"/>
      <top style="thin"/>
      <bottom style="thick"/>
      <diagonal/>
    </border>
    <border>
      <left style="thin"/>
      <right style="thick"/>
      <top style="thick"/>
      <bottom style="thin"/>
      <diagonal/>
    </border>
    <border>
      <left style="thin"/>
      <right style="thick"/>
      <top style="thin"/>
      <bottom style="thin"/>
      <diagonal/>
    </border>
    <border>
      <left style="thin"/>
      <right style="thick"/>
      <top style="thin"/>
      <bottom style="thick"/>
      <diagonal/>
    </border>
    <border>
      <left style="thin"/>
      <right style="thin"/>
      <top style="thick"/>
      <bottom style="thick"/>
      <diagonal/>
    </border>
    <border>
      <left style="thick"/>
      <right style="thin"/>
      <top style="thick"/>
      <bottom style="thick"/>
      <diagonal/>
    </border>
    <border>
      <left style="thin"/>
      <right style="thick"/>
      <top style="thick"/>
      <bottom style="thick"/>
      <diagonal/>
    </border>
  </borders>
  <cellStyleXfs count="1">
    <xf numFmtId="0" fontId="0"/>
  </cellStyleXfs>
  <cellXfs count="33">
    <xf numFmtId="0" applyNumberFormat="1" fontId="0" applyFont="1" xfId="0"/>
    <xf numFmtId="0" applyNumberFormat="1" fontId="1" applyFont="1" xfId="0"/>
    <xf numFmtId="0" applyNumberFormat="1" fontId="2" applyFont="1" xfId="0"/>
    <xf numFmtId="0" applyNumberFormat="1" fontId="3" applyFont="1" xfId="0"/>
    <xf numFmtId="0" applyNumberFormat="1" fontId="4" applyFont="1" fillId="2" applyFill="1" borderId="11" applyBorder="1" xfId="0">
      <alignment horizontal="center" vertical="center"/>
    </xf>
    <xf numFmtId="0" applyNumberFormat="1" fontId="5" applyFont="1" xfId="0">
      <alignment horizontal="center" vertical="center"/>
    </xf>
    <xf numFmtId="0" applyNumberFormat="1" fontId="2" applyFont="1" borderId="4" applyBorder="1" xfId="0"/>
    <xf numFmtId="0" applyNumberFormat="1" fontId="2" applyFont="1" borderId="5" applyBorder="1" xfId="0"/>
    <xf numFmtId="0" applyNumberFormat="1" fontId="2" applyFont="1" borderId="6" applyBorder="1" xfId="0"/>
    <xf numFmtId="0" applyNumberFormat="1" fontId="4" applyFont="1" fillId="2" applyFill="1" borderId="4" applyBorder="1" xfId="0">
      <alignment horizontal="center" vertical="center"/>
    </xf>
    <xf numFmtId="0" applyNumberFormat="1" fontId="5" applyFont="1" fillId="2" applyFill="1" borderId="5" applyBorder="1" xfId="0">
      <alignment horizontal="center" vertical="center"/>
    </xf>
    <xf numFmtId="0" applyNumberFormat="1" fontId="5" applyFont="1" fillId="2" applyFill="1" borderId="6" applyBorder="1" xfId="0">
      <alignment horizontal="center" vertical="center"/>
    </xf>
    <xf numFmtId="0" applyNumberFormat="1" fontId="4" applyFont="1" fillId="2" applyFill="1" borderId="10" applyBorder="1" xfId="0">
      <alignment horizontal="center" vertical="center"/>
    </xf>
    <xf numFmtId="1" applyNumberFormat="1" fontId="6" applyFont="1" xfId="0">
      <alignment horizontal="center" vertical="center"/>
    </xf>
    <xf numFmtId="0" applyNumberFormat="1" fontId="7" applyFont="1" borderId="2" applyBorder="1" xfId="0">
      <alignment horizontal="center"/>
    </xf>
    <xf numFmtId="0" applyNumberFormat="1" fontId="7" applyFont="1" borderId="1" applyBorder="1" xfId="0">
      <alignment horizontal="center"/>
    </xf>
    <xf numFmtId="0" applyNumberFormat="1" fontId="8" applyFont="1" borderId="1" applyBorder="1" xfId="0">
      <alignment horizontal="center"/>
    </xf>
    <xf numFmtId="0" applyNumberFormat="1" fontId="8" applyFont="1" borderId="3" applyBorder="1" xfId="0">
      <alignment horizontal="center"/>
    </xf>
    <xf numFmtId="0" applyNumberFormat="1" fontId="4" applyFont="1" fillId="2" applyFill="1" borderId="2" applyBorder="1" xfId="0">
      <alignment horizontal="center" vertical="center"/>
    </xf>
    <xf numFmtId="4" applyNumberFormat="1" fontId="5" applyFont="1" fillId="2" applyFill="1" borderId="1" applyBorder="1" xfId="0">
      <alignment horizontal="center" vertical="center"/>
    </xf>
    <xf numFmtId="4" applyNumberFormat="1" fontId="5" applyFont="1" fillId="2" applyFill="1" borderId="3" applyBorder="1" xfId="0">
      <alignment horizontal="center" vertical="center"/>
    </xf>
    <xf numFmtId="1" applyNumberFormat="1" fontId="5" applyFont="1" xfId="0">
      <alignment horizontal="center" vertical="center"/>
    </xf>
    <xf numFmtId="4" applyNumberFormat="1" fontId="5" applyFont="1" xfId="0">
      <alignment horizontal="center" vertical="center"/>
    </xf>
    <xf numFmtId="0" applyNumberFormat="1" fontId="4" applyFont="1" fillId="2" applyFill="1" borderId="7" applyBorder="1" xfId="0">
      <alignment horizontal="center" vertical="center"/>
    </xf>
    <xf numFmtId="4" applyNumberFormat="1" fontId="5" applyFont="1" fillId="2" applyFill="1" borderId="8" applyBorder="1" xfId="0">
      <alignment horizontal="center" vertical="center"/>
    </xf>
    <xf numFmtId="4" applyNumberFormat="1" fontId="5" applyFont="1" fillId="2" applyFill="1" borderId="9" applyBorder="1" xfId="0">
      <alignment horizontal="center" vertical="center"/>
    </xf>
    <xf numFmtId="0" applyNumberFormat="1" fontId="7" applyFont="1" borderId="7" applyBorder="1" xfId="0">
      <alignment horizontal="center"/>
    </xf>
    <xf numFmtId="0" applyNumberFormat="1" fontId="7" applyFont="1" borderId="8" applyBorder="1" xfId="0">
      <alignment horizontal="center"/>
    </xf>
    <xf numFmtId="0" applyNumberFormat="1" fontId="8" applyFont="1" borderId="8" applyBorder="1" xfId="0">
      <alignment horizontal="center"/>
    </xf>
    <xf numFmtId="0" applyNumberFormat="1" fontId="8" applyFont="1" borderId="9" applyBorder="1" xfId="0">
      <alignment horizontal="center"/>
    </xf>
    <xf numFmtId="0" applyNumberFormat="1" fontId="6" applyFont="1" xfId="0">
      <alignment horizontal="center" vertical="center"/>
    </xf>
    <xf numFmtId="164" applyNumberFormat="1" fontId="5" applyFont="1" xfId="0">
      <alignment horizontal="center" vertical="center"/>
    </xf>
    <xf numFmtId="0" applyNumberFormat="1" fontId="4" applyFont="1" fillId="2" applyFill="1" borderId="12" applyBorder="1" xfId="0">
      <alignment horizontal="center"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714375</xdr:colOff>
      <xdr:row>4</xdr:row>
      <xdr:rowOff>180975</xdr:rowOff>
    </xdr:to>
    <xdr:pic>
      <xdr:nvPicPr>
        <xdr:cNvPr id="0" descr="" name="new_logo_22_11_2018_08_26_55_16_01_2019_10_09_33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hyperlink" Target="https://www.ankitgems.com/diamond-detail/1937959" TargetMode="External"/><Relationship Id="rId3" Type="http://schemas.openxmlformats.org/officeDocument/2006/relationships/hyperlink" Target="https://www.gia.edu/report-check?reportno=1463463057" TargetMode="External"/><Relationship Id="rId4" Type="http://schemas.openxmlformats.org/officeDocument/2006/relationships/hyperlink" Target="https://diamond.ankitgems.com:4443/certimg/1463463057.jpg" TargetMode="External"/><Relationship Id="rId5" Type="http://schemas.openxmlformats.org/officeDocument/2006/relationships/hyperlink" Target="https://www.ankitgems.com/diamond-detail/1765869" TargetMode="External"/><Relationship Id="rId6" Type="http://schemas.openxmlformats.org/officeDocument/2006/relationships/hyperlink" Target="https://www.gia.edu/report-check?reportno=2468667081" TargetMode="External"/><Relationship Id="rId7" Type="http://schemas.openxmlformats.org/officeDocument/2006/relationships/hyperlink" Target="https://diamond.ankitgems.com:4443/certimg/2468667081.jpg" TargetMode="External"/><Relationship Id="rId8" Type="http://schemas.openxmlformats.org/officeDocument/2006/relationships/hyperlink" Target="https://www.ankitgems.com/diamond-detail/1114632" TargetMode="External"/><Relationship Id="rId9" Type="http://schemas.openxmlformats.org/officeDocument/2006/relationships/hyperlink" Target="https://www.gia.edu/report-check?reportno=3465390590" TargetMode="External"/><Relationship Id="rId10" Type="http://schemas.openxmlformats.org/officeDocument/2006/relationships/hyperlink" Target="https://diamond.ankitgems.com:4443/certimg/3465390590.jpg" TargetMode="External"/><Relationship Id="rId11" Type="http://schemas.openxmlformats.org/officeDocument/2006/relationships/hyperlink" Target="https://www.ankitgems.com/diamond-detail/1111285" TargetMode="External"/><Relationship Id="rId12" Type="http://schemas.openxmlformats.org/officeDocument/2006/relationships/hyperlink" Target="https://www.gia.edu/report-check?reportno=7461589494" TargetMode="External"/><Relationship Id="rId13" Type="http://schemas.openxmlformats.org/officeDocument/2006/relationships/hyperlink" Target="https://diamond.ankitgems.com:4443/certimg/7461589494.jpg" TargetMode="External"/><Relationship Id="rId14" Type="http://schemas.openxmlformats.org/officeDocument/2006/relationships/hyperlink" Target="https://www.ankitgems.com/diamond-detail/4150203" TargetMode="External"/><Relationship Id="rId15" Type="http://schemas.openxmlformats.org/officeDocument/2006/relationships/hyperlink" Target="https://www.gia.edu/report-check?reportno=6425697799" TargetMode="External"/><Relationship Id="rId16" Type="http://schemas.openxmlformats.org/officeDocument/2006/relationships/hyperlink" Target="https://diamond.ankitgems.com:4443/certimg/6425697799.jpg" TargetMode="External"/><Relationship Id="rId17" Type="http://schemas.openxmlformats.org/officeDocument/2006/relationships/hyperlink" Target="https://www.ankitgems.com/diamond-detail/7589418" TargetMode="External"/><Relationship Id="rId18" Type="http://schemas.openxmlformats.org/officeDocument/2006/relationships/hyperlink" Target="https://www.gia.edu/report-check?reportno=6465620245" TargetMode="External"/><Relationship Id="rId19" Type="http://schemas.openxmlformats.org/officeDocument/2006/relationships/hyperlink" Target="https://diamond.ankitgems.com:4443/certimg/6465620245.jpg" TargetMode="External"/><Relationship Id="rId20" Type="http://schemas.openxmlformats.org/officeDocument/2006/relationships/hyperlink" Target="https://www.ankitgems.com/diamond-detail/1298320" TargetMode="External"/><Relationship Id="rId21" Type="http://schemas.openxmlformats.org/officeDocument/2006/relationships/hyperlink" Target="https://www.gia.edu/report-check?reportno=7461803516" TargetMode="External"/><Relationship Id="rId22" Type="http://schemas.openxmlformats.org/officeDocument/2006/relationships/hyperlink" Target="https://diamond.ankitgems.com:4443/certimg/7461803516.jpg" TargetMode="External"/><Relationship Id="rId23" Type="http://schemas.openxmlformats.org/officeDocument/2006/relationships/hyperlink" Target="https://www.ankitgems.com/diamond-detail/1226324" TargetMode="External"/><Relationship Id="rId24" Type="http://schemas.openxmlformats.org/officeDocument/2006/relationships/hyperlink" Target="https://www.gia.edu/report-check?reportno=1453660368" TargetMode="External"/><Relationship Id="rId25" Type="http://schemas.openxmlformats.org/officeDocument/2006/relationships/hyperlink" Target="https://diamond.ankitgems.com:4443/certimg/1453660368.jpg" TargetMode="External"/><Relationship Id="rId26" Type="http://schemas.openxmlformats.org/officeDocument/2006/relationships/hyperlink" Target="https://www.ankitgems.com/diamond-detail/3643" TargetMode="External"/><Relationship Id="rId27" Type="http://schemas.openxmlformats.org/officeDocument/2006/relationships/hyperlink" Target="https://www.gia.edu/report-check?reportno=6411126142" TargetMode="External"/><Relationship Id="rId28" Type="http://schemas.openxmlformats.org/officeDocument/2006/relationships/hyperlink" Target="https://diamond.ankitgems.com:4443/certimg/6411126142.jpg" TargetMode="External"/><Relationship Id="rId29" Type="http://schemas.openxmlformats.org/officeDocument/2006/relationships/hyperlink" Target="https://www.ankitgems.com/diamond-detail/1831738" TargetMode="External"/><Relationship Id="rId30" Type="http://schemas.openxmlformats.org/officeDocument/2006/relationships/hyperlink" Target="https://www.gia.edu/report-check?reportno=2464739711" TargetMode="External"/><Relationship Id="rId31" Type="http://schemas.openxmlformats.org/officeDocument/2006/relationships/hyperlink" Target="https://diamond.ankitgems.com:4443/certimg/2464739711.jpg" TargetMode="External"/><Relationship Id="rId32" Type="http://schemas.openxmlformats.org/officeDocument/2006/relationships/hyperlink" Target="https://www.ankitgems.com/diamond-detail/1766151" TargetMode="External"/><Relationship Id="rId33" Type="http://schemas.openxmlformats.org/officeDocument/2006/relationships/hyperlink" Target="https://www.gia.edu/report-check?reportno=6461744116" TargetMode="External"/><Relationship Id="rId34" Type="http://schemas.openxmlformats.org/officeDocument/2006/relationships/hyperlink" Target="https://diamond.ankitgems.com:4443/certimg/6461744116.jpg" TargetMode="External"/><Relationship Id="rId35" Type="http://schemas.openxmlformats.org/officeDocument/2006/relationships/hyperlink" Target="https://www.ankitgems.com/diamond-detail/1116839" TargetMode="External"/><Relationship Id="rId36" Type="http://schemas.openxmlformats.org/officeDocument/2006/relationships/hyperlink" Target="https://www.gia.edu/report-check?reportno=1468620167" TargetMode="External"/><Relationship Id="rId37" Type="http://schemas.openxmlformats.org/officeDocument/2006/relationships/hyperlink" Target="https://diamond.ankitgems.com:4443/certimg/1468620167.jpg" TargetMode="External"/><Relationship Id="rId38" Type="http://schemas.openxmlformats.org/officeDocument/2006/relationships/hyperlink" Target="https://www.ankitgems.com/diamond-detail/1860177" TargetMode="External"/><Relationship Id="rId39" Type="http://schemas.openxmlformats.org/officeDocument/2006/relationships/hyperlink" Target="https://www.gia.edu/report-check?reportno=1463759968" TargetMode="External"/><Relationship Id="rId40" Type="http://schemas.openxmlformats.org/officeDocument/2006/relationships/hyperlink" Target="https://diamond.ankitgems.com:4443/certimg/1463759968.jpg" TargetMode="External"/><Relationship Id="rId41" Type="http://schemas.openxmlformats.org/officeDocument/2006/relationships/hyperlink" Target="https://www.ankitgems.com/diamond-detail/1918846" TargetMode="External"/><Relationship Id="rId42" Type="http://schemas.openxmlformats.org/officeDocument/2006/relationships/hyperlink" Target="https://www.gia.edu/report-check?reportno=7461221413" TargetMode="External"/><Relationship Id="rId43" Type="http://schemas.openxmlformats.org/officeDocument/2006/relationships/hyperlink" Target="https://diamond.ankitgems.com:4443/certimg/7461221413.jpg" TargetMode="External"/><Relationship Id="rId44" Type="http://schemas.openxmlformats.org/officeDocument/2006/relationships/hyperlink" Target="https://www.ankitgems.com/diamond-detail/1174316" TargetMode="External"/><Relationship Id="rId45" Type="http://schemas.openxmlformats.org/officeDocument/2006/relationships/hyperlink" Target="https://www.gia.edu/report-check?reportno=6462835821" TargetMode="External"/><Relationship Id="rId46" Type="http://schemas.openxmlformats.org/officeDocument/2006/relationships/hyperlink" Target="https://diamond.ankitgems.com:4443/certimg/6462835821.jpg" TargetMode="External"/><Relationship Id="rId47" Type="http://schemas.openxmlformats.org/officeDocument/2006/relationships/hyperlink" Target="https://www.ankitgems.com/diamond-detail/1929121" TargetMode="External"/><Relationship Id="rId48" Type="http://schemas.openxmlformats.org/officeDocument/2006/relationships/hyperlink" Target="https://www.gia.edu/report-check?reportno=6462388962" TargetMode="External"/><Relationship Id="rId49" Type="http://schemas.openxmlformats.org/officeDocument/2006/relationships/hyperlink" Target="https://diamond.ankitgems.com:4443/certimg/6462388962.jpg" TargetMode="External"/><Relationship Id="rId50" Type="http://schemas.openxmlformats.org/officeDocument/2006/relationships/hyperlink" Target="https://www.ankitgems.com/diamond-detail/1649212" TargetMode="External"/><Relationship Id="rId51" Type="http://schemas.openxmlformats.org/officeDocument/2006/relationships/hyperlink" Target="https://www.gia.edu/report-check?reportno=2466759709" TargetMode="External"/><Relationship Id="rId52" Type="http://schemas.openxmlformats.org/officeDocument/2006/relationships/hyperlink" Target="https://diamond.ankitgems.com:4443/certimg/2466759709.jpg" TargetMode="External"/><Relationship Id="rId53" Type="http://schemas.openxmlformats.org/officeDocument/2006/relationships/hyperlink" Target="https://www.ankitgems.com/diamond-detail/1782262" TargetMode="External"/><Relationship Id="rId54" Type="http://schemas.openxmlformats.org/officeDocument/2006/relationships/hyperlink" Target="https://www.gia.edu/report-check?reportno=6461505307" TargetMode="External"/><Relationship Id="rId55" Type="http://schemas.openxmlformats.org/officeDocument/2006/relationships/hyperlink" Target="https://diamond.ankitgems.com:4443/certimg/6461505307.jpg" TargetMode="External"/><Relationship Id="rId56" Type="http://schemas.openxmlformats.org/officeDocument/2006/relationships/hyperlink" Target="https://www.ankitgems.com/diamond-detail/1771293" TargetMode="External"/><Relationship Id="rId57" Type="http://schemas.openxmlformats.org/officeDocument/2006/relationships/hyperlink" Target="https://www.gia.edu/report-check?reportno=6465789866" TargetMode="External"/><Relationship Id="rId58" Type="http://schemas.openxmlformats.org/officeDocument/2006/relationships/hyperlink" Target="https://diamond.ankitgems.com:4443/certimg/6465789866.jpg" TargetMode="External"/><Relationship Id="rId59" Type="http://schemas.openxmlformats.org/officeDocument/2006/relationships/hyperlink" Target="https://www.ankitgems.com/diamond-detail/1527067" TargetMode="External"/><Relationship Id="rId60" Type="http://schemas.openxmlformats.org/officeDocument/2006/relationships/hyperlink" Target="https://www.gia.edu/report-check?reportno=6462666632" TargetMode="External"/><Relationship Id="rId61" Type="http://schemas.openxmlformats.org/officeDocument/2006/relationships/hyperlink" Target="https://diamond.ankitgems.com:4443/certimg/6462666632.jpg" TargetMode="External"/><Relationship Id="rId62" Type="http://schemas.openxmlformats.org/officeDocument/2006/relationships/hyperlink" Target="https://www.ankitgems.com/diamond-detail/4190139" TargetMode="External"/><Relationship Id="rId63" Type="http://schemas.openxmlformats.org/officeDocument/2006/relationships/hyperlink" Target="https://www.gia.edu/report-check?reportno=3445673327" TargetMode="External"/><Relationship Id="rId64" Type="http://schemas.openxmlformats.org/officeDocument/2006/relationships/hyperlink" Target="https://diamond.ankitgems.com:4443/certimg/3445673327.jpg" TargetMode="External"/><Relationship Id="rId65" Type="http://schemas.openxmlformats.org/officeDocument/2006/relationships/hyperlink" Target="https://www.ankitgems.com/diamond-detail/1931548" TargetMode="External"/><Relationship Id="rId66" Type="http://schemas.openxmlformats.org/officeDocument/2006/relationships/hyperlink" Target="https://www.gia.edu/report-check?reportno=6462067357" TargetMode="External"/><Relationship Id="rId67" Type="http://schemas.openxmlformats.org/officeDocument/2006/relationships/hyperlink" Target="https://diamond.ankitgems.com:4443/certimg/6462067357.jpg" TargetMode="External"/><Relationship Id="rId68" Type="http://schemas.openxmlformats.org/officeDocument/2006/relationships/hyperlink" Target="https://www.ankitgems.com/diamond-detail/1443313" TargetMode="External"/><Relationship Id="rId69" Type="http://schemas.openxmlformats.org/officeDocument/2006/relationships/hyperlink" Target="https://www.gia.edu/report-check?reportno=2464681039" TargetMode="External"/><Relationship Id="rId70" Type="http://schemas.openxmlformats.org/officeDocument/2006/relationships/hyperlink" Target="https://diamond.ankitgems.com:4443/certimg/2464681039.jpg" TargetMode="External"/><Relationship Id="rId71" Type="http://schemas.openxmlformats.org/officeDocument/2006/relationships/hyperlink" Target="https://www.ankitgems.com/diamond-detail/1619613" TargetMode="External"/><Relationship Id="rId72" Type="http://schemas.openxmlformats.org/officeDocument/2006/relationships/hyperlink" Target="https://www.gia.edu/report-check?reportno=7451750147" TargetMode="External"/><Relationship Id="rId73" Type="http://schemas.openxmlformats.org/officeDocument/2006/relationships/hyperlink" Target="https://diamond.ankitgems.com:4443/certimg/7451750147.jpg" TargetMode="External"/><Relationship Id="rId74" Type="http://schemas.openxmlformats.org/officeDocument/2006/relationships/hyperlink" Target="https://www.ankitgems.com/diamond-detail/1277701" TargetMode="External"/><Relationship Id="rId75" Type="http://schemas.openxmlformats.org/officeDocument/2006/relationships/hyperlink" Target="https://www.gia.edu/report-check?reportno=7466238883" TargetMode="External"/><Relationship Id="rId76" Type="http://schemas.openxmlformats.org/officeDocument/2006/relationships/hyperlink" Target="https://diamond.ankitgems.com:4443/certimg/7466238883.jpg" TargetMode="External"/><Relationship Id="rId77" Type="http://schemas.openxmlformats.org/officeDocument/2006/relationships/hyperlink" Target="https://www.ankitgems.com/diamond-detail/1390334" TargetMode="External"/><Relationship Id="rId78" Type="http://schemas.openxmlformats.org/officeDocument/2006/relationships/hyperlink" Target="https://www.gia.edu/report-check?reportno=6451972021" TargetMode="External"/><Relationship Id="rId79" Type="http://schemas.openxmlformats.org/officeDocument/2006/relationships/hyperlink" Target="https://diamond.ankitgems.com:4443/certimg/6451972021.jpg" TargetMode="External"/><Relationship Id="rId80" Type="http://schemas.openxmlformats.org/officeDocument/2006/relationships/hyperlink" Target="https://www.ankitgems.com/diamond-detail/1591070" TargetMode="External"/><Relationship Id="rId81" Type="http://schemas.openxmlformats.org/officeDocument/2006/relationships/hyperlink" Target="https://www.gia.edu/report-check?reportno=6465253611" TargetMode="External"/><Relationship Id="rId82" Type="http://schemas.openxmlformats.org/officeDocument/2006/relationships/hyperlink" Target="https://diamond.ankitgems.com:4443/certimg/6465253611.jpg" TargetMode="External"/><Relationship Id="rId83" Type="http://schemas.openxmlformats.org/officeDocument/2006/relationships/hyperlink" Target="https://www.ankitgems.com/diamond-detail/1304793" TargetMode="External"/><Relationship Id="rId84" Type="http://schemas.openxmlformats.org/officeDocument/2006/relationships/hyperlink" Target="https://www.gia.edu/report-check?reportno=5466618631" TargetMode="External"/><Relationship Id="rId85" Type="http://schemas.openxmlformats.org/officeDocument/2006/relationships/hyperlink" Target="https://diamond.ankitgems.com:4443/certimg/5466618631.jpg" TargetMode="External"/><Relationship Id="rId86" Type="http://schemas.openxmlformats.org/officeDocument/2006/relationships/hyperlink" Target="https://www.ankitgems.com/diamond-detail/1577603" TargetMode="External"/><Relationship Id="rId87" Type="http://schemas.openxmlformats.org/officeDocument/2006/relationships/hyperlink" Target="https://www.gia.edu/report-check?reportno=6461645059" TargetMode="External"/><Relationship Id="rId88" Type="http://schemas.openxmlformats.org/officeDocument/2006/relationships/hyperlink" Target="https://diamond.ankitgems.com:4443/certimg/6461645059.jpg" TargetMode="External"/><Relationship Id="rId89" Type="http://schemas.openxmlformats.org/officeDocument/2006/relationships/hyperlink" Target="https://www.ankitgems.com/diamond-detail/1230476" TargetMode="External"/><Relationship Id="rId90" Type="http://schemas.openxmlformats.org/officeDocument/2006/relationships/hyperlink" Target="https://www.gia.edu/report-check?reportno=7468645210" TargetMode="External"/><Relationship Id="rId91" Type="http://schemas.openxmlformats.org/officeDocument/2006/relationships/hyperlink" Target="https://diamond.ankitgems.com:4443/certimg/7468645210.jpg" TargetMode="External"/><Relationship Id="rId92" Type="http://schemas.openxmlformats.org/officeDocument/2006/relationships/hyperlink" Target="https://www.ankitgems.com/diamond-detail/1183356" TargetMode="External"/><Relationship Id="rId93" Type="http://schemas.openxmlformats.org/officeDocument/2006/relationships/hyperlink" Target="https://www.gia.edu/report-check?reportno=2466220079" TargetMode="External"/><Relationship Id="rId94" Type="http://schemas.openxmlformats.org/officeDocument/2006/relationships/hyperlink" Target="https://diamond.ankitgems.com:4443/certimg/2466220079.jpg" TargetMode="External"/><Relationship Id="rId95" Type="http://schemas.openxmlformats.org/officeDocument/2006/relationships/hyperlink" Target="https://www.ankitgems.com/diamond-detail/1243876" TargetMode="External"/><Relationship Id="rId96" Type="http://schemas.openxmlformats.org/officeDocument/2006/relationships/hyperlink" Target="https://www.gia.edu/report-check?reportno=6461473228" TargetMode="External"/><Relationship Id="rId97" Type="http://schemas.openxmlformats.org/officeDocument/2006/relationships/hyperlink" Target="https://diamond.ankitgems.com:4443/certimg/6461473228.jpg" TargetMode="External"/><Relationship Id="rId98" Type="http://schemas.openxmlformats.org/officeDocument/2006/relationships/hyperlink" Target="https://www.ankitgems.com/diamond-detail/1877906" TargetMode="External"/><Relationship Id="rId99" Type="http://schemas.openxmlformats.org/officeDocument/2006/relationships/hyperlink" Target="https://www.gia.edu/report-check?reportno=1463714998" TargetMode="External"/><Relationship Id="rId100" Type="http://schemas.openxmlformats.org/officeDocument/2006/relationships/hyperlink" Target="https://diamond.ankitgems.com:4443/certimg/1463714998.jpg" TargetMode="External"/><Relationship Id="rId101" Type="http://schemas.openxmlformats.org/officeDocument/2006/relationships/hyperlink" Target="https://www.ankitgems.com/diamond-detail/1845612" TargetMode="External"/><Relationship Id="rId102" Type="http://schemas.openxmlformats.org/officeDocument/2006/relationships/hyperlink" Target="https://www.gia.edu/report-check?reportno=6455901583" TargetMode="External"/><Relationship Id="rId103" Type="http://schemas.openxmlformats.org/officeDocument/2006/relationships/hyperlink" Target="https://diamond.ankitgems.com:4443/certimg/6455901583.jpg" TargetMode="External"/><Relationship Id="rId104" Type="http://schemas.openxmlformats.org/officeDocument/2006/relationships/hyperlink" Target="https://www.ankitgems.com/diamond-detail/1162591" TargetMode="External"/><Relationship Id="rId105" Type="http://schemas.openxmlformats.org/officeDocument/2006/relationships/hyperlink" Target="https://www.gia.edu/report-check?reportno=7462314068" TargetMode="External"/><Relationship Id="rId106" Type="http://schemas.openxmlformats.org/officeDocument/2006/relationships/hyperlink" Target="https://diamond.ankitgems.com:4443/certimg/7462314068.jpg" TargetMode="External"/><Relationship Id="rId107" Type="http://schemas.openxmlformats.org/officeDocument/2006/relationships/hyperlink" Target="https://www.ankitgems.com/diamond-detail/4104078" TargetMode="External"/><Relationship Id="rId108" Type="http://schemas.openxmlformats.org/officeDocument/2006/relationships/hyperlink" Target="https://www.gia.edu/report-check?reportno=2457063621" TargetMode="External"/><Relationship Id="rId109" Type="http://schemas.openxmlformats.org/officeDocument/2006/relationships/hyperlink" Target="https://diamond.ankitgems.com:4443/certimg/2457063621.jpg" TargetMode="External"/><Relationship Id="rId110" Type="http://schemas.openxmlformats.org/officeDocument/2006/relationships/hyperlink" Target="https://www.ankitgems.com/diamond-detail/1820426" TargetMode="External"/><Relationship Id="rId111" Type="http://schemas.openxmlformats.org/officeDocument/2006/relationships/hyperlink" Target="https://www.gia.edu/report-check?reportno=2468336779" TargetMode="External"/><Relationship Id="rId112" Type="http://schemas.openxmlformats.org/officeDocument/2006/relationships/hyperlink" Target="https://diamond.ankitgems.com:4443/certimg/2468336779.jpg" TargetMode="External"/><Relationship Id="rId113" Type="http://schemas.openxmlformats.org/officeDocument/2006/relationships/hyperlink" Target="https://www.ankitgems.com/diamond-detail/7700186" TargetMode="External"/><Relationship Id="rId114" Type="http://schemas.openxmlformats.org/officeDocument/2006/relationships/hyperlink" Target="https://www.gia.edu/report-check?reportno=7456368002" TargetMode="External"/><Relationship Id="rId115" Type="http://schemas.openxmlformats.org/officeDocument/2006/relationships/hyperlink" Target="https://diamond.ankitgems.com:4443/certimg/7456368002.jpg" TargetMode="External"/><Relationship Id="rId116" Type="http://schemas.openxmlformats.org/officeDocument/2006/relationships/hyperlink" Target="https://www.ankitgems.com/diamond-detail/1502183" TargetMode="External"/><Relationship Id="rId117" Type="http://schemas.openxmlformats.org/officeDocument/2006/relationships/hyperlink" Target="https://www.gia.edu/report-check?reportno=1469556233" TargetMode="External"/><Relationship Id="rId118" Type="http://schemas.openxmlformats.org/officeDocument/2006/relationships/hyperlink" Target="https://diamond.ankitgems.com:4443/certimg/1469556233.jpg" TargetMode="External"/><Relationship Id="rId119" Type="http://schemas.openxmlformats.org/officeDocument/2006/relationships/hyperlink" Target="https://www.ankitgems.com/diamond-detail/7017533" TargetMode="External"/><Relationship Id="rId120" Type="http://schemas.openxmlformats.org/officeDocument/2006/relationships/hyperlink" Target="https://www.gia.edu/report-check?reportno=7466204796" TargetMode="External"/><Relationship Id="rId121" Type="http://schemas.openxmlformats.org/officeDocument/2006/relationships/hyperlink" Target="https://diamond.ankitgems.com:4443/certimg/7466204796.jpg" TargetMode="External"/><Relationship Id="rId122" Type="http://schemas.openxmlformats.org/officeDocument/2006/relationships/hyperlink" Target="https://www.ankitgems.com/diamond-detail/1118935" TargetMode="External"/><Relationship Id="rId123" Type="http://schemas.openxmlformats.org/officeDocument/2006/relationships/hyperlink" Target="https://www.gia.edu/report-check?reportno=6462735012" TargetMode="External"/><Relationship Id="rId124" Type="http://schemas.openxmlformats.org/officeDocument/2006/relationships/hyperlink" Target="https://diamond.ankitgems.com:4443/certimg/6462735012.jpg" TargetMode="External"/><Relationship Id="rId125" Type="http://schemas.openxmlformats.org/officeDocument/2006/relationships/hyperlink" Target="https://www.ankitgems.com/diamond-detail/1617254" TargetMode="External"/><Relationship Id="rId126" Type="http://schemas.openxmlformats.org/officeDocument/2006/relationships/hyperlink" Target="https://www.gia.edu/report-check?reportno=7463236283" TargetMode="External"/><Relationship Id="rId127" Type="http://schemas.openxmlformats.org/officeDocument/2006/relationships/hyperlink" Target="https://diamond.ankitgems.com:4443/certimg/7463236283.jpg" TargetMode="External"/><Relationship Id="rId128" Type="http://schemas.openxmlformats.org/officeDocument/2006/relationships/hyperlink" Target="https://www.ankitgems.com/diamond-detail/1786506" TargetMode="External"/><Relationship Id="rId129" Type="http://schemas.openxmlformats.org/officeDocument/2006/relationships/hyperlink" Target="https://www.gia.edu/report-check?reportno=2466734815" TargetMode="External"/><Relationship Id="rId130" Type="http://schemas.openxmlformats.org/officeDocument/2006/relationships/hyperlink" Target="https://diamond.ankitgems.com:4443/certimg/2466734815.jpg" TargetMode="External"/><Relationship Id="rId131" Type="http://schemas.openxmlformats.org/officeDocument/2006/relationships/hyperlink" Target="https://www.ankitgems.com/diamond-detail/1325342" TargetMode="External"/><Relationship Id="rId132" Type="http://schemas.openxmlformats.org/officeDocument/2006/relationships/hyperlink" Target="https://www.gia.edu/report-check?reportno=2466666343" TargetMode="External"/><Relationship Id="rId133" Type="http://schemas.openxmlformats.org/officeDocument/2006/relationships/hyperlink" Target="https://diamond.ankitgems.com:4443/certimg/2466666343.jpg" TargetMode="External"/><Relationship Id="rId134" Type="http://schemas.openxmlformats.org/officeDocument/2006/relationships/hyperlink" Target="https://www.ankitgems.com/diamond-detail/1878507" TargetMode="External"/><Relationship Id="rId135" Type="http://schemas.openxmlformats.org/officeDocument/2006/relationships/hyperlink" Target="https://www.gia.edu/report-check?reportno=7468253625" TargetMode="External"/><Relationship Id="rId136" Type="http://schemas.openxmlformats.org/officeDocument/2006/relationships/hyperlink" Target="https://diamond.ankitgems.com:4443/certimg/7468253625.jpg" TargetMode="External"/><Relationship Id="rId137" Type="http://schemas.openxmlformats.org/officeDocument/2006/relationships/hyperlink" Target="https://www.ankitgems.com/diamond-detail/1760123" TargetMode="External"/><Relationship Id="rId138" Type="http://schemas.openxmlformats.org/officeDocument/2006/relationships/hyperlink" Target="https://www.gia.edu/report-check?reportno=7462735904" TargetMode="External"/><Relationship Id="rId139" Type="http://schemas.openxmlformats.org/officeDocument/2006/relationships/hyperlink" Target="https://diamond.ankitgems.com:4443/certimg/7462735904.jpg" TargetMode="External"/><Relationship Id="rId140" Type="http://schemas.openxmlformats.org/officeDocument/2006/relationships/hyperlink" Target="https://www.ankitgems.com/diamond-detail/1589276" TargetMode="External"/><Relationship Id="rId141" Type="http://schemas.openxmlformats.org/officeDocument/2006/relationships/hyperlink" Target="https://www.gia.edu/report-check?reportno=2464735648" TargetMode="External"/><Relationship Id="rId142" Type="http://schemas.openxmlformats.org/officeDocument/2006/relationships/hyperlink" Target="https://diamond.ankitgems.com:4443/certimg/2464735648.jpg" TargetMode="External"/><Relationship Id="rId143" Type="http://schemas.openxmlformats.org/officeDocument/2006/relationships/hyperlink" Target="https://www.ankitgems.com/diamond-detail/1785453" TargetMode="External"/><Relationship Id="rId144" Type="http://schemas.openxmlformats.org/officeDocument/2006/relationships/hyperlink" Target="https://www.gia.edu/report-check?reportno=2457866279" TargetMode="External"/><Relationship Id="rId145" Type="http://schemas.openxmlformats.org/officeDocument/2006/relationships/hyperlink" Target="https://diamond.ankitgems.com:4443/certimg/2457866279.jpg" TargetMode="External"/><Relationship Id="rId146" Type="http://schemas.openxmlformats.org/officeDocument/2006/relationships/hyperlink" Target="https://www.ankitgems.com/diamond-detail/1136039" TargetMode="External"/><Relationship Id="rId147" Type="http://schemas.openxmlformats.org/officeDocument/2006/relationships/hyperlink" Target="https://www.gia.edu/report-check?reportno=7461736039" TargetMode="External"/><Relationship Id="rId148" Type="http://schemas.openxmlformats.org/officeDocument/2006/relationships/hyperlink" Target="https://diamond.ankitgems.com:4443/certimg/7461736039.jpg" TargetMode="External"/><Relationship Id="rId149" Type="http://schemas.openxmlformats.org/officeDocument/2006/relationships/hyperlink" Target="https://www.ankitgems.com/diamond-detail/1249369" TargetMode="External"/><Relationship Id="rId150" Type="http://schemas.openxmlformats.org/officeDocument/2006/relationships/hyperlink" Target="https://www.gia.edu/report-check?reportno=7463645087" TargetMode="External"/><Relationship Id="rId151" Type="http://schemas.openxmlformats.org/officeDocument/2006/relationships/hyperlink" Target="https://diamond.ankitgems.com:4443/certimg/7463645087.jpg" TargetMode="External"/><Relationship Id="rId152" Type="http://schemas.openxmlformats.org/officeDocument/2006/relationships/hyperlink" Target="https://www.ankitgems.com/diamond-detail/1451413" TargetMode="External"/><Relationship Id="rId153" Type="http://schemas.openxmlformats.org/officeDocument/2006/relationships/hyperlink" Target="https://www.gia.edu/report-check?reportno=1465428731" TargetMode="External"/><Relationship Id="rId154" Type="http://schemas.openxmlformats.org/officeDocument/2006/relationships/hyperlink" Target="https://diamond.ankitgems.com:4443/certimg/1465428731.jpg" TargetMode="External"/><Relationship Id="rId155" Type="http://schemas.openxmlformats.org/officeDocument/2006/relationships/hyperlink" Target="https://www.ankitgems.com/diamond-detail/1480775" TargetMode="External"/><Relationship Id="rId156" Type="http://schemas.openxmlformats.org/officeDocument/2006/relationships/hyperlink" Target="https://www.gia.edu/report-check?reportno=2467759473" TargetMode="External"/><Relationship Id="rId157" Type="http://schemas.openxmlformats.org/officeDocument/2006/relationships/hyperlink" Target="https://diamond.ankitgems.com:4443/certimg/2467759473.jpg" TargetMode="External"/><Relationship Id="rId158" Type="http://schemas.openxmlformats.org/officeDocument/2006/relationships/hyperlink" Target="https://www.ankitgems.com/diamond-detail/1590469" TargetMode="External"/><Relationship Id="rId159" Type="http://schemas.openxmlformats.org/officeDocument/2006/relationships/hyperlink" Target="https://www.gia.edu/report-check?reportno=7461759469" TargetMode="External"/><Relationship Id="rId160" Type="http://schemas.openxmlformats.org/officeDocument/2006/relationships/hyperlink" Target="https://diamond.ankitgems.com:4443/certimg/7461759469.jpg" TargetMode="External"/><Relationship Id="rId161" Type="http://schemas.openxmlformats.org/officeDocument/2006/relationships/hyperlink" Target="https://www.ankitgems.com/diamond-detail/1698626" TargetMode="External"/><Relationship Id="rId162" Type="http://schemas.openxmlformats.org/officeDocument/2006/relationships/hyperlink" Target="https://www.gia.edu/report-check?reportno=6451789344" TargetMode="External"/><Relationship Id="rId163" Type="http://schemas.openxmlformats.org/officeDocument/2006/relationships/hyperlink" Target="https://diamond.ankitgems.com:4443/certimg/6451789344.jpg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Z65"/>
  <sheetViews>
    <sheetView workbookViewId="0">
      <pane ySplit="11" topLeftCell="A12" state="frozen" activePane="bottomLeft"/>
      <selection pane="bottomLeft" activeCell="A1" sqref="A1"/>
    </sheetView>
  </sheetViews>
  <sheetFormatPr defaultRowHeight="15"/>
  <cols>
    <col min="1" max="1" width="9.140625" customWidth="1"/>
    <col min="2" max="2" width="11.2915409633092" customWidth="1"/>
    <col min="3" max="3" width="9.140625" customWidth="1"/>
    <col min="4" max="4" width="11.746340070452" customWidth="1"/>
    <col min="5" max="5" width="9.9968981061663" customWidth="1"/>
    <col min="6" max="6" width="9.140625" customWidth="1"/>
    <col min="7" max="7" width="9.24820055280413" customWidth="1"/>
    <col min="8" max="8" width="10.4144951956613" customWidth="1"/>
    <col min="9" max="9" width="9.140625" customWidth="1"/>
    <col min="10" max="10" width="9.75880323137556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12.5294505528041" customWidth="1"/>
    <col min="25" max="25" width="9.140625" customWidth="1"/>
    <col min="26" max="26" width="9.140625" customWidth="1"/>
    <col min="27" max="27" width="9.140625" customWidth="1"/>
    <col min="28" max="28" width="9.140625" customWidth="1"/>
    <col min="29" max="29" width="15.7018824986049" customWidth="1"/>
    <col min="30" max="30" width="13.6194795880999" customWidth="1"/>
    <col min="31" max="31" width="79.0640345982143" customWidth="1"/>
    <col min="32" max="32" width="29.2565678187779" customWidth="1"/>
    <col min="33" max="33" width="15.359621320452" customWidth="1"/>
    <col min="34" max="34" width="9.140625" customWidth="1"/>
    <col min="35" max="35" width="9.140625" customWidth="1"/>
    <col min="36" max="36" width="9.140625" customWidth="1"/>
    <col min="37" max="37" width="9.140625" customWidth="1"/>
    <col min="38" max="38" width="9.140625" customWidth="1"/>
    <col min="39" max="39" width="9.140625" customWidth="1"/>
    <col min="40" max="40" width="9.140625" customWidth="1"/>
    <col min="41" max="41" width="9.140625" customWidth="1"/>
    <col min="42" max="42" width="14.0101045880999" customWidth="1"/>
    <col min="43" max="43" width="11.563117980957" customWidth="1"/>
    <col min="44" max="44" width="9.140625" customWidth="1"/>
    <col min="45" max="45" width="9.36538805280413" customWidth="1"/>
    <col min="46" max="46" width="10.4144951956613" customWidth="1"/>
    <col min="47" max="47" width="9.140625" customWidth="1"/>
    <col min="48" max="48" width="9.140625" customWidth="1"/>
    <col min="49" max="49" width="9.140625" customWidth="1"/>
    <col min="50" max="50" width="9.140625" customWidth="1"/>
    <col min="51" max="51" width="16.7695911952427" customWidth="1"/>
    <col min="52" max="52" width="16.4896436418806" customWidth="1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>
      <c r="A2" s="2"/>
      <c r="B2" s="6"/>
      <c r="C2" s="14" t="s">
        <v>0</v>
      </c>
      <c r="D2" s="14" t="s">
        <v>0</v>
      </c>
      <c r="E2" s="14" t="s">
        <v>0</v>
      </c>
      <c r="F2" s="14" t="s">
        <v>0</v>
      </c>
      <c r="G2" s="14" t="s">
        <v>0</v>
      </c>
      <c r="H2" s="14" t="s">
        <v>0</v>
      </c>
      <c r="I2" s="14" t="s">
        <v>0</v>
      </c>
      <c r="J2" s="14" t="s">
        <v>0</v>
      </c>
      <c r="K2" s="14" t="s">
        <v>0</v>
      </c>
      <c r="L2" s="14" t="s">
        <v>0</v>
      </c>
      <c r="M2" s="14" t="s">
        <v>0</v>
      </c>
      <c r="N2" s="14" t="s">
        <v>0</v>
      </c>
      <c r="O2" s="14" t="s">
        <v>0</v>
      </c>
      <c r="P2" s="26" t="s">
        <v>0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>
      <c r="A3" s="2"/>
      <c r="B3" s="7"/>
      <c r="C3" s="15" t="s">
        <v>0</v>
      </c>
      <c r="D3" s="15" t="s">
        <v>0</v>
      </c>
      <c r="E3" s="15" t="s">
        <v>0</v>
      </c>
      <c r="F3" s="15" t="s">
        <v>0</v>
      </c>
      <c r="G3" s="15" t="s">
        <v>0</v>
      </c>
      <c r="H3" s="15" t="s">
        <v>0</v>
      </c>
      <c r="I3" s="15" t="s">
        <v>0</v>
      </c>
      <c r="J3" s="15" t="s">
        <v>0</v>
      </c>
      <c r="K3" s="15" t="s">
        <v>0</v>
      </c>
      <c r="L3" s="15" t="s">
        <v>0</v>
      </c>
      <c r="M3" s="15" t="s">
        <v>0</v>
      </c>
      <c r="N3" s="15" t="s">
        <v>0</v>
      </c>
      <c r="O3" s="15" t="s">
        <v>0</v>
      </c>
      <c r="P3" s="27" t="s">
        <v>0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>
      <c r="A4" s="2"/>
      <c r="B4" s="7"/>
      <c r="C4" s="16" t="s">
        <v>1</v>
      </c>
      <c r="D4" s="16" t="s">
        <v>1</v>
      </c>
      <c r="E4" s="16" t="s">
        <v>1</v>
      </c>
      <c r="F4" s="16" t="s">
        <v>1</v>
      </c>
      <c r="G4" s="16" t="s">
        <v>1</v>
      </c>
      <c r="H4" s="16" t="s">
        <v>1</v>
      </c>
      <c r="I4" s="16" t="s">
        <v>1</v>
      </c>
      <c r="J4" s="16" t="s">
        <v>1</v>
      </c>
      <c r="K4" s="16" t="s">
        <v>1</v>
      </c>
      <c r="L4" s="16" t="s">
        <v>1</v>
      </c>
      <c r="M4" s="16" t="s">
        <v>1</v>
      </c>
      <c r="N4" s="16" t="s">
        <v>1</v>
      </c>
      <c r="O4" s="16" t="s">
        <v>1</v>
      </c>
      <c r="P4" s="28" t="s">
        <v>1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>
      <c r="A5" s="2"/>
      <c r="B5" s="8"/>
      <c r="C5" s="17" t="s">
        <v>1</v>
      </c>
      <c r="D5" s="17" t="s">
        <v>1</v>
      </c>
      <c r="E5" s="17" t="s">
        <v>1</v>
      </c>
      <c r="F5" s="17" t="s">
        <v>1</v>
      </c>
      <c r="G5" s="17" t="s">
        <v>1</v>
      </c>
      <c r="H5" s="17" t="s">
        <v>1</v>
      </c>
      <c r="I5" s="17" t="s">
        <v>1</v>
      </c>
      <c r="J5" s="17" t="s">
        <v>1</v>
      </c>
      <c r="K5" s="17" t="s">
        <v>1</v>
      </c>
      <c r="L5" s="17" t="s">
        <v>1</v>
      </c>
      <c r="M5" s="17" t="s">
        <v>1</v>
      </c>
      <c r="N5" s="17" t="s">
        <v>1</v>
      </c>
      <c r="O5" s="17" t="s">
        <v>1</v>
      </c>
      <c r="P5" s="29" t="s">
        <v>1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="1" customFormat="1">
      <c r="A7" s="3"/>
      <c r="B7" s="9" t="s">
        <v>2</v>
      </c>
      <c r="C7" s="18" t="s">
        <v>3</v>
      </c>
      <c r="D7" s="18" t="s">
        <v>4</v>
      </c>
      <c r="E7" s="18" t="s">
        <v>5</v>
      </c>
      <c r="F7" s="18" t="s">
        <v>6</v>
      </c>
      <c r="G7" s="18" t="s">
        <v>7</v>
      </c>
      <c r="H7" s="23" t="s">
        <v>8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>
      <c r="A8" s="2"/>
      <c r="B8" s="10" t="s">
        <v>9</v>
      </c>
      <c r="C8" s="19">
        <f>=count(B12:B65)</f>
      </c>
      <c r="D8" s="19">
        <f>=sum(F12:F65)</f>
      </c>
      <c r="E8" s="19">
        <f>=((sum(J12:J65)/sum(AT12:AT65)) -1)*100</f>
      </c>
      <c r="F8" s="19">
        <f>=sum(J12:J65)/sum(F12:F65)</f>
      </c>
      <c r="G8" s="19">
        <f>=sum(J12:J65)</f>
      </c>
      <c r="H8" s="24">
        <f>=sum(AT12:AT65)</f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>
      <c r="A9" s="2"/>
      <c r="B9" s="11" t="s">
        <v>10</v>
      </c>
      <c r="C9" s="20">
        <f>=subtotal(102,b12:b65)</f>
      </c>
      <c r="D9" s="20">
        <f>=subtotal(109,f12:f65)</f>
      </c>
      <c r="E9" s="20">
        <f>=((subtotal(109,j12:j65)/subtotal(109,at12:at65)) -1)*100</f>
      </c>
      <c r="F9" s="20">
        <f>=subtotal(109,j12:j65)/subtotal(109,f12:f65)</f>
      </c>
      <c r="G9" s="20">
        <f>=subtotal(109,j12:j65)</f>
      </c>
      <c r="H9" s="25">
        <f>=subtotal(109,at12:at65)</f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="1" customFormat="1">
      <c r="A11" s="4" t="s">
        <v>11</v>
      </c>
      <c r="B11" s="12" t="s">
        <v>3</v>
      </c>
      <c r="C11" s="12" t="s">
        <v>12</v>
      </c>
      <c r="D11" s="12" t="s">
        <v>13</v>
      </c>
      <c r="E11" s="12" t="s">
        <v>14</v>
      </c>
      <c r="F11" s="12" t="s">
        <v>4</v>
      </c>
      <c r="G11" s="12" t="s">
        <v>15</v>
      </c>
      <c r="H11" s="12" t="s">
        <v>5</v>
      </c>
      <c r="I11" s="12" t="s">
        <v>6</v>
      </c>
      <c r="J11" s="12" t="s">
        <v>7</v>
      </c>
      <c r="K11" s="12" t="s">
        <v>16</v>
      </c>
      <c r="L11" s="12" t="s">
        <v>17</v>
      </c>
      <c r="M11" s="12" t="s">
        <v>18</v>
      </c>
      <c r="N11" s="12" t="s">
        <v>19</v>
      </c>
      <c r="O11" s="12" t="s">
        <v>20</v>
      </c>
      <c r="P11" s="12" t="s">
        <v>21</v>
      </c>
      <c r="Q11" s="12" t="s">
        <v>22</v>
      </c>
      <c r="R11" s="12" t="s">
        <v>23</v>
      </c>
      <c r="S11" s="12" t="s">
        <v>24</v>
      </c>
      <c r="T11" s="12" t="s">
        <v>25</v>
      </c>
      <c r="U11" s="12" t="s">
        <v>26</v>
      </c>
      <c r="V11" s="12" t="s">
        <v>27</v>
      </c>
      <c r="W11" s="12" t="s">
        <v>28</v>
      </c>
      <c r="X11" s="12" t="s">
        <v>29</v>
      </c>
      <c r="Y11" s="12" t="s">
        <v>30</v>
      </c>
      <c r="Z11" s="12" t="s">
        <v>31</v>
      </c>
      <c r="AA11" s="12" t="s">
        <v>32</v>
      </c>
      <c r="AB11" s="12" t="s">
        <v>33</v>
      </c>
      <c r="AC11" s="12" t="s">
        <v>34</v>
      </c>
      <c r="AD11" s="12" t="s">
        <v>35</v>
      </c>
      <c r="AE11" s="12" t="s">
        <v>36</v>
      </c>
      <c r="AF11" s="12" t="s">
        <v>37</v>
      </c>
      <c r="AG11" s="12" t="s">
        <v>38</v>
      </c>
      <c r="AH11" s="12" t="s">
        <v>39</v>
      </c>
      <c r="AI11" s="12" t="s">
        <v>40</v>
      </c>
      <c r="AJ11" s="12" t="s">
        <v>41</v>
      </c>
      <c r="AK11" s="12" t="s">
        <v>42</v>
      </c>
      <c r="AL11" s="12" t="s">
        <v>43</v>
      </c>
      <c r="AM11" s="12" t="s">
        <v>44</v>
      </c>
      <c r="AN11" s="12" t="s">
        <v>45</v>
      </c>
      <c r="AO11" s="12" t="s">
        <v>46</v>
      </c>
      <c r="AP11" s="12" t="s">
        <v>47</v>
      </c>
      <c r="AQ11" s="12" t="s">
        <v>48</v>
      </c>
      <c r="AR11" s="12" t="s">
        <v>49</v>
      </c>
      <c r="AS11" s="12" t="s">
        <v>50</v>
      </c>
      <c r="AT11" s="12" t="s">
        <v>8</v>
      </c>
      <c r="AU11" s="12" t="s">
        <v>51</v>
      </c>
      <c r="AV11" s="12" t="s">
        <v>52</v>
      </c>
      <c r="AW11" s="12" t="s">
        <v>53</v>
      </c>
      <c r="AX11" s="12" t="s">
        <v>54</v>
      </c>
      <c r="AY11" s="12" t="s">
        <v>55</v>
      </c>
      <c r="AZ11" s="32" t="s">
        <v>56</v>
      </c>
    </row>
    <row r="12">
      <c r="A12" s="5">
        <v>1</v>
      </c>
      <c r="B12" s="13">
        <v>1937959</v>
      </c>
      <c r="C12" s="21">
        <v>2305</v>
      </c>
      <c r="D12" s="5" t="s">
        <v>57</v>
      </c>
      <c r="E12" s="5" t="s">
        <v>58</v>
      </c>
      <c r="F12" s="22">
        <v>2.91</v>
      </c>
      <c r="G12" s="21">
        <v>14000</v>
      </c>
      <c r="H12" s="22">
        <v>-11.7</v>
      </c>
      <c r="I12" s="21">
        <v>12362</v>
      </c>
      <c r="J12" s="22">
        <v>35973.42</v>
      </c>
      <c r="K12" s="5" t="s">
        <v>59</v>
      </c>
      <c r="L12" s="5" t="s">
        <v>60</v>
      </c>
      <c r="M12" s="5" t="s">
        <v>61</v>
      </c>
      <c r="N12" s="5" t="s">
        <v>61</v>
      </c>
      <c r="O12" s="5" t="s">
        <v>61</v>
      </c>
      <c r="P12" s="5" t="s">
        <v>62</v>
      </c>
      <c r="Q12" s="5"/>
      <c r="R12" s="5"/>
      <c r="S12" s="22">
        <v>9.77</v>
      </c>
      <c r="T12" s="22">
        <v>6.84</v>
      </c>
      <c r="U12" s="22">
        <v>1.43</v>
      </c>
      <c r="V12" s="22">
        <v>66.5</v>
      </c>
      <c r="W12" s="22">
        <v>65</v>
      </c>
      <c r="X12" s="5" t="s">
        <v>63</v>
      </c>
      <c r="Y12" s="30" t="s">
        <v>64</v>
      </c>
      <c r="Z12" s="5" t="s">
        <v>65</v>
      </c>
      <c r="AA12" s="5" t="s">
        <v>66</v>
      </c>
      <c r="AB12" s="5" t="s">
        <v>66</v>
      </c>
      <c r="AC12" s="5" t="s">
        <v>67</v>
      </c>
      <c r="AD12" s="30" t="s">
        <v>68</v>
      </c>
      <c r="AE12" s="5"/>
      <c r="AF12" s="5" t="s">
        <v>69</v>
      </c>
      <c r="AG12" s="31">
        <v>45049</v>
      </c>
      <c r="AH12" s="22">
        <v>46.26</v>
      </c>
      <c r="AI12" s="22">
        <v>12.29</v>
      </c>
      <c r="AJ12" s="22">
        <v>56.46</v>
      </c>
      <c r="AK12" s="22">
        <v>50.5</v>
      </c>
      <c r="AL12" s="22">
        <v>4.55</v>
      </c>
      <c r="AM12" s="5" t="s">
        <v>70</v>
      </c>
      <c r="AN12" s="5"/>
      <c r="AO12" s="5" t="s">
        <v>71</v>
      </c>
      <c r="AP12" s="5" t="s">
        <v>72</v>
      </c>
      <c r="AQ12" s="5" t="s">
        <v>73</v>
      </c>
      <c r="AR12" s="5" t="s">
        <v>74</v>
      </c>
      <c r="AS12" s="5" t="s">
        <v>75</v>
      </c>
      <c r="AT12" s="22">
        <v>40740</v>
      </c>
      <c r="AU12" s="5" t="s">
        <v>66</v>
      </c>
      <c r="AV12" s="5" t="s">
        <v>66</v>
      </c>
      <c r="AW12" s="5" t="s">
        <v>66</v>
      </c>
      <c r="AX12" s="5" t="s">
        <v>62</v>
      </c>
      <c r="AY12" s="22">
        <v>4</v>
      </c>
      <c r="AZ12" s="22">
        <v>3.5</v>
      </c>
    </row>
    <row r="13">
      <c r="A13" s="5">
        <v>2</v>
      </c>
      <c r="B13" s="13">
        <v>1765869</v>
      </c>
      <c r="C13" s="5"/>
      <c r="D13" s="5" t="s">
        <v>76</v>
      </c>
      <c r="E13" s="5" t="s">
        <v>58</v>
      </c>
      <c r="F13" s="22">
        <v>2.5</v>
      </c>
      <c r="G13" s="21">
        <v>11200</v>
      </c>
      <c r="H13" s="22">
        <v>-23.6965</v>
      </c>
      <c r="I13" s="21">
        <v>8546</v>
      </c>
      <c r="J13" s="22">
        <v>21365</v>
      </c>
      <c r="K13" s="5" t="s">
        <v>77</v>
      </c>
      <c r="L13" s="5" t="s">
        <v>60</v>
      </c>
      <c r="M13" s="5" t="s">
        <v>61</v>
      </c>
      <c r="N13" s="5" t="s">
        <v>78</v>
      </c>
      <c r="O13" s="5" t="s">
        <v>61</v>
      </c>
      <c r="P13" s="5" t="s">
        <v>62</v>
      </c>
      <c r="Q13" s="5"/>
      <c r="R13" s="5"/>
      <c r="S13" s="22">
        <v>9.65</v>
      </c>
      <c r="T13" s="22">
        <v>6.3</v>
      </c>
      <c r="U13" s="22">
        <v>1.53</v>
      </c>
      <c r="V13" s="22">
        <v>67</v>
      </c>
      <c r="W13" s="22">
        <v>65</v>
      </c>
      <c r="X13" s="5" t="s">
        <v>79</v>
      </c>
      <c r="Y13" s="30" t="s">
        <v>64</v>
      </c>
      <c r="Z13" s="5" t="s">
        <v>65</v>
      </c>
      <c r="AA13" s="5" t="s">
        <v>66</v>
      </c>
      <c r="AB13" s="5" t="s">
        <v>66</v>
      </c>
      <c r="AC13" s="5" t="s">
        <v>80</v>
      </c>
      <c r="AD13" s="30" t="s">
        <v>81</v>
      </c>
      <c r="AE13" s="5"/>
      <c r="AF13" s="5" t="s">
        <v>82</v>
      </c>
      <c r="AG13" s="31">
        <v>45071</v>
      </c>
      <c r="AH13" s="22">
        <v>40.62</v>
      </c>
      <c r="AI13" s="22">
        <v>10.72</v>
      </c>
      <c r="AJ13" s="22">
        <v>58.47</v>
      </c>
      <c r="AK13" s="22">
        <v>52.3</v>
      </c>
      <c r="AL13" s="22">
        <v>4.22</v>
      </c>
      <c r="AM13" s="5" t="s">
        <v>70</v>
      </c>
      <c r="AN13" s="5"/>
      <c r="AO13" s="5" t="s">
        <v>71</v>
      </c>
      <c r="AP13" s="5" t="s">
        <v>83</v>
      </c>
      <c r="AQ13" s="5" t="s">
        <v>73</v>
      </c>
      <c r="AR13" s="5" t="s">
        <v>66</v>
      </c>
      <c r="AS13" s="5" t="s">
        <v>75</v>
      </c>
      <c r="AT13" s="22">
        <v>28000</v>
      </c>
      <c r="AU13" s="5" t="s">
        <v>66</v>
      </c>
      <c r="AV13" s="5" t="s">
        <v>66</v>
      </c>
      <c r="AW13" s="5" t="s">
        <v>66</v>
      </c>
      <c r="AX13" s="5" t="s">
        <v>62</v>
      </c>
      <c r="AY13" s="22">
        <v>3.98</v>
      </c>
      <c r="AZ13" s="22">
        <v>3.84</v>
      </c>
    </row>
    <row r="14">
      <c r="A14" s="5">
        <v>3</v>
      </c>
      <c r="B14" s="13">
        <v>1114632</v>
      </c>
      <c r="C14" s="21">
        <v>2307</v>
      </c>
      <c r="D14" s="5" t="s">
        <v>57</v>
      </c>
      <c r="E14" s="5" t="s">
        <v>58</v>
      </c>
      <c r="F14" s="22">
        <v>2.01</v>
      </c>
      <c r="G14" s="21">
        <v>11200</v>
      </c>
      <c r="H14" s="22">
        <v>-37.6965</v>
      </c>
      <c r="I14" s="21">
        <v>6978</v>
      </c>
      <c r="J14" s="22">
        <v>14025.78</v>
      </c>
      <c r="K14" s="5" t="s">
        <v>77</v>
      </c>
      <c r="L14" s="5" t="s">
        <v>60</v>
      </c>
      <c r="M14" s="5" t="s">
        <v>84</v>
      </c>
      <c r="N14" s="5" t="s">
        <v>61</v>
      </c>
      <c r="O14" s="5" t="s">
        <v>61</v>
      </c>
      <c r="P14" s="5" t="s">
        <v>62</v>
      </c>
      <c r="Q14" s="5"/>
      <c r="R14" s="5"/>
      <c r="S14" s="22">
        <v>8.7</v>
      </c>
      <c r="T14" s="22">
        <v>5.98</v>
      </c>
      <c r="U14" s="22">
        <v>1.45</v>
      </c>
      <c r="V14" s="22">
        <v>67.9</v>
      </c>
      <c r="W14" s="22">
        <v>65</v>
      </c>
      <c r="X14" s="5" t="s">
        <v>85</v>
      </c>
      <c r="Y14" s="30" t="s">
        <v>64</v>
      </c>
      <c r="Z14" s="5" t="s">
        <v>65</v>
      </c>
      <c r="AA14" s="5" t="s">
        <v>66</v>
      </c>
      <c r="AB14" s="5" t="s">
        <v>66</v>
      </c>
      <c r="AC14" s="5" t="s">
        <v>86</v>
      </c>
      <c r="AD14" s="30" t="s">
        <v>87</v>
      </c>
      <c r="AE14" s="5"/>
      <c r="AF14" s="5" t="s">
        <v>69</v>
      </c>
      <c r="AG14" s="31">
        <v>45036</v>
      </c>
      <c r="AH14" s="22">
        <v>48.9</v>
      </c>
      <c r="AI14" s="22">
        <v>14.79</v>
      </c>
      <c r="AJ14" s="22">
        <v>54.29</v>
      </c>
      <c r="AK14" s="22">
        <v>50.49</v>
      </c>
      <c r="AL14" s="22">
        <v>4.06</v>
      </c>
      <c r="AM14" s="5" t="s">
        <v>70</v>
      </c>
      <c r="AN14" s="5"/>
      <c r="AO14" s="5" t="s">
        <v>71</v>
      </c>
      <c r="AP14" s="5" t="s">
        <v>88</v>
      </c>
      <c r="AQ14" s="5" t="s">
        <v>73</v>
      </c>
      <c r="AR14" s="5" t="s">
        <v>66</v>
      </c>
      <c r="AS14" s="5" t="s">
        <v>75</v>
      </c>
      <c r="AT14" s="22">
        <v>22512</v>
      </c>
      <c r="AU14" s="5" t="s">
        <v>66</v>
      </c>
      <c r="AV14" s="5" t="s">
        <v>66</v>
      </c>
      <c r="AW14" s="5" t="s">
        <v>66</v>
      </c>
      <c r="AX14" s="5" t="s">
        <v>62</v>
      </c>
      <c r="AY14" s="22">
        <v>2.83</v>
      </c>
      <c r="AZ14" s="22">
        <v>2.4</v>
      </c>
    </row>
    <row r="15">
      <c r="A15" s="5">
        <v>4</v>
      </c>
      <c r="B15" s="13">
        <v>1111285</v>
      </c>
      <c r="C15" s="21">
        <v>2308</v>
      </c>
      <c r="D15" s="5" t="s">
        <v>57</v>
      </c>
      <c r="E15" s="5" t="s">
        <v>58</v>
      </c>
      <c r="F15" s="22">
        <v>2.01</v>
      </c>
      <c r="G15" s="21">
        <v>16500</v>
      </c>
      <c r="H15" s="22">
        <v>-44.497</v>
      </c>
      <c r="I15" s="21">
        <v>9158</v>
      </c>
      <c r="J15" s="22">
        <v>18407.58</v>
      </c>
      <c r="K15" s="5" t="s">
        <v>89</v>
      </c>
      <c r="L15" s="5" t="s">
        <v>90</v>
      </c>
      <c r="M15" s="5" t="s">
        <v>91</v>
      </c>
      <c r="N15" s="5" t="s">
        <v>61</v>
      </c>
      <c r="O15" s="5" t="s">
        <v>61</v>
      </c>
      <c r="P15" s="5" t="s">
        <v>62</v>
      </c>
      <c r="Q15" s="5"/>
      <c r="R15" s="5"/>
      <c r="S15" s="22">
        <v>8.45</v>
      </c>
      <c r="T15" s="22">
        <v>6.1</v>
      </c>
      <c r="U15" s="22">
        <v>1.39</v>
      </c>
      <c r="V15" s="22">
        <v>68.3</v>
      </c>
      <c r="W15" s="22">
        <v>67</v>
      </c>
      <c r="X15" s="5" t="s">
        <v>79</v>
      </c>
      <c r="Y15" s="30" t="s">
        <v>64</v>
      </c>
      <c r="Z15" s="5" t="s">
        <v>65</v>
      </c>
      <c r="AA15" s="5" t="s">
        <v>66</v>
      </c>
      <c r="AB15" s="5" t="s">
        <v>66</v>
      </c>
      <c r="AC15" s="5" t="s">
        <v>92</v>
      </c>
      <c r="AD15" s="30" t="s">
        <v>93</v>
      </c>
      <c r="AE15" s="5"/>
      <c r="AF15" s="5" t="s">
        <v>94</v>
      </c>
      <c r="AG15" s="31">
        <v>45058</v>
      </c>
      <c r="AH15" s="22">
        <v>47.71</v>
      </c>
      <c r="AI15" s="22">
        <v>11.73</v>
      </c>
      <c r="AJ15" s="22">
        <v>55.06</v>
      </c>
      <c r="AK15" s="22">
        <v>52.94</v>
      </c>
      <c r="AL15" s="22">
        <v>4.17</v>
      </c>
      <c r="AM15" s="5" t="s">
        <v>70</v>
      </c>
      <c r="AN15" s="5"/>
      <c r="AO15" s="5" t="s">
        <v>71</v>
      </c>
      <c r="AP15" s="5" t="s">
        <v>95</v>
      </c>
      <c r="AQ15" s="5" t="s">
        <v>73</v>
      </c>
      <c r="AR15" s="5" t="s">
        <v>66</v>
      </c>
      <c r="AS15" s="5" t="s">
        <v>75</v>
      </c>
      <c r="AT15" s="22">
        <v>33165</v>
      </c>
      <c r="AU15" s="5" t="s">
        <v>66</v>
      </c>
      <c r="AV15" s="5" t="s">
        <v>66</v>
      </c>
      <c r="AW15" s="5" t="s">
        <v>66</v>
      </c>
      <c r="AX15" s="5" t="s">
        <v>62</v>
      </c>
      <c r="AY15" s="22">
        <v>3.91</v>
      </c>
      <c r="AZ15" s="22">
        <v>3.45</v>
      </c>
    </row>
    <row r="16">
      <c r="A16" s="5">
        <v>5</v>
      </c>
      <c r="B16" s="13">
        <v>4150203</v>
      </c>
      <c r="C16" s="5"/>
      <c r="D16" s="5" t="s">
        <v>76</v>
      </c>
      <c r="E16" s="5" t="s">
        <v>58</v>
      </c>
      <c r="F16" s="22">
        <v>2.04</v>
      </c>
      <c r="G16" s="21">
        <v>13500</v>
      </c>
      <c r="H16" s="22">
        <v>-43</v>
      </c>
      <c r="I16" s="21">
        <v>7695</v>
      </c>
      <c r="J16" s="22">
        <v>15697.8</v>
      </c>
      <c r="K16" s="5" t="s">
        <v>59</v>
      </c>
      <c r="L16" s="5" t="s">
        <v>90</v>
      </c>
      <c r="M16" s="5"/>
      <c r="N16" s="5" t="s">
        <v>61</v>
      </c>
      <c r="O16" s="5" t="s">
        <v>61</v>
      </c>
      <c r="P16" s="5" t="s">
        <v>62</v>
      </c>
      <c r="Q16" s="5"/>
      <c r="R16" s="5"/>
      <c r="S16" s="22">
        <v>8.78</v>
      </c>
      <c r="T16" s="22">
        <v>5.84</v>
      </c>
      <c r="U16" s="22">
        <v>1.5</v>
      </c>
      <c r="V16" s="22">
        <v>68</v>
      </c>
      <c r="W16" s="22">
        <v>58</v>
      </c>
      <c r="X16" s="5" t="s">
        <v>63</v>
      </c>
      <c r="Y16" s="30" t="s">
        <v>64</v>
      </c>
      <c r="Z16" s="5" t="s">
        <v>65</v>
      </c>
      <c r="AA16" s="5" t="s">
        <v>66</v>
      </c>
      <c r="AB16" s="5" t="s">
        <v>66</v>
      </c>
      <c r="AC16" s="5" t="s">
        <v>96</v>
      </c>
      <c r="AD16" s="30" t="s">
        <v>97</v>
      </c>
      <c r="AE16" s="5"/>
      <c r="AF16" s="5" t="s">
        <v>82</v>
      </c>
      <c r="AG16" s="31">
        <v>44638</v>
      </c>
      <c r="AH16" s="5"/>
      <c r="AI16" s="5"/>
      <c r="AJ16" s="5"/>
      <c r="AK16" s="5"/>
      <c r="AL16" s="22">
        <v>3.97</v>
      </c>
      <c r="AM16" s="5" t="s">
        <v>70</v>
      </c>
      <c r="AN16" s="5"/>
      <c r="AO16" s="5" t="s">
        <v>71</v>
      </c>
      <c r="AP16" s="5" t="s">
        <v>98</v>
      </c>
      <c r="AQ16" s="5" t="s">
        <v>99</v>
      </c>
      <c r="AR16" s="5"/>
      <c r="AS16" s="5" t="s">
        <v>75</v>
      </c>
      <c r="AT16" s="22">
        <v>27540</v>
      </c>
      <c r="AU16" s="5"/>
      <c r="AV16" s="5"/>
      <c r="AW16" s="5"/>
      <c r="AX16" s="5" t="s">
        <v>62</v>
      </c>
      <c r="AY16" s="5"/>
      <c r="AZ16" s="5"/>
    </row>
    <row r="17">
      <c r="A17" s="5">
        <v>6</v>
      </c>
      <c r="B17" s="13">
        <v>7589418</v>
      </c>
      <c r="C17" s="5"/>
      <c r="D17" s="5" t="s">
        <v>76</v>
      </c>
      <c r="E17" s="5" t="s">
        <v>58</v>
      </c>
      <c r="F17" s="22">
        <v>2.03</v>
      </c>
      <c r="G17" s="21">
        <v>10700</v>
      </c>
      <c r="H17" s="22">
        <v>-39.4019</v>
      </c>
      <c r="I17" s="21">
        <v>6484</v>
      </c>
      <c r="J17" s="22">
        <v>13162.52</v>
      </c>
      <c r="K17" s="5" t="s">
        <v>77</v>
      </c>
      <c r="L17" s="5" t="s">
        <v>90</v>
      </c>
      <c r="M17" s="5" t="s">
        <v>100</v>
      </c>
      <c r="N17" s="5" t="s">
        <v>61</v>
      </c>
      <c r="O17" s="5" t="s">
        <v>61</v>
      </c>
      <c r="P17" s="5" t="s">
        <v>62</v>
      </c>
      <c r="Q17" s="5"/>
      <c r="R17" s="5"/>
      <c r="S17" s="22">
        <v>8.7</v>
      </c>
      <c r="T17" s="22">
        <v>6.28</v>
      </c>
      <c r="U17" s="22">
        <v>1.39</v>
      </c>
      <c r="V17" s="22">
        <v>64.6</v>
      </c>
      <c r="W17" s="22">
        <v>63</v>
      </c>
      <c r="X17" s="5" t="s">
        <v>101</v>
      </c>
      <c r="Y17" s="30" t="s">
        <v>64</v>
      </c>
      <c r="Z17" s="5" t="s">
        <v>65</v>
      </c>
      <c r="AA17" s="5" t="s">
        <v>74</v>
      </c>
      <c r="AB17" s="5" t="s">
        <v>66</v>
      </c>
      <c r="AC17" s="5" t="s">
        <v>102</v>
      </c>
      <c r="AD17" s="30" t="s">
        <v>103</v>
      </c>
      <c r="AE17" s="5"/>
      <c r="AF17" s="5" t="s">
        <v>104</v>
      </c>
      <c r="AG17" s="31">
        <v>45065</v>
      </c>
      <c r="AH17" s="22">
        <v>45.09</v>
      </c>
      <c r="AI17" s="22">
        <v>12.38</v>
      </c>
      <c r="AJ17" s="22">
        <v>53.14</v>
      </c>
      <c r="AK17" s="22">
        <v>49.42</v>
      </c>
      <c r="AL17" s="22">
        <v>4.06</v>
      </c>
      <c r="AM17" s="5" t="s">
        <v>70</v>
      </c>
      <c r="AN17" s="5"/>
      <c r="AO17" s="5" t="s">
        <v>71</v>
      </c>
      <c r="AP17" s="5" t="s">
        <v>105</v>
      </c>
      <c r="AQ17" s="5" t="s">
        <v>73</v>
      </c>
      <c r="AR17" s="5" t="s">
        <v>66</v>
      </c>
      <c r="AS17" s="5" t="s">
        <v>75</v>
      </c>
      <c r="AT17" s="22">
        <v>21721</v>
      </c>
      <c r="AU17" s="5" t="s">
        <v>66</v>
      </c>
      <c r="AV17" s="5" t="s">
        <v>66</v>
      </c>
      <c r="AW17" s="5" t="s">
        <v>66</v>
      </c>
      <c r="AX17" s="5" t="s">
        <v>62</v>
      </c>
      <c r="AY17" s="22">
        <v>2.99</v>
      </c>
      <c r="AZ17" s="22">
        <v>2.74</v>
      </c>
    </row>
    <row r="18">
      <c r="A18" s="5">
        <v>7</v>
      </c>
      <c r="B18" s="13">
        <v>1298320</v>
      </c>
      <c r="C18" s="5"/>
      <c r="D18" s="5" t="s">
        <v>76</v>
      </c>
      <c r="E18" s="5" t="s">
        <v>58</v>
      </c>
      <c r="F18" s="22">
        <v>2.02</v>
      </c>
      <c r="G18" s="21">
        <v>10700</v>
      </c>
      <c r="H18" s="22">
        <v>-47</v>
      </c>
      <c r="I18" s="21">
        <v>5671</v>
      </c>
      <c r="J18" s="22">
        <v>11455.42</v>
      </c>
      <c r="K18" s="5" t="s">
        <v>77</v>
      </c>
      <c r="L18" s="5" t="s">
        <v>90</v>
      </c>
      <c r="M18" s="5" t="s">
        <v>84</v>
      </c>
      <c r="N18" s="5" t="s">
        <v>61</v>
      </c>
      <c r="O18" s="5" t="s">
        <v>61</v>
      </c>
      <c r="P18" s="5" t="s">
        <v>106</v>
      </c>
      <c r="Q18" s="5"/>
      <c r="R18" s="5"/>
      <c r="S18" s="22">
        <v>8.45</v>
      </c>
      <c r="T18" s="22">
        <v>6.07</v>
      </c>
      <c r="U18" s="22">
        <v>1.39</v>
      </c>
      <c r="V18" s="22">
        <v>67.5</v>
      </c>
      <c r="W18" s="22">
        <v>65</v>
      </c>
      <c r="X18" s="5" t="s">
        <v>79</v>
      </c>
      <c r="Y18" s="30" t="s">
        <v>64</v>
      </c>
      <c r="Z18" s="5" t="s">
        <v>65</v>
      </c>
      <c r="AA18" s="5" t="s">
        <v>66</v>
      </c>
      <c r="AB18" s="5" t="s">
        <v>66</v>
      </c>
      <c r="AC18" s="5" t="s">
        <v>107</v>
      </c>
      <c r="AD18" s="30" t="s">
        <v>108</v>
      </c>
      <c r="AE18" s="5"/>
      <c r="AF18" s="5" t="s">
        <v>94</v>
      </c>
      <c r="AG18" s="31">
        <v>45084</v>
      </c>
      <c r="AH18" s="22">
        <v>49.85</v>
      </c>
      <c r="AI18" s="22">
        <v>12.21</v>
      </c>
      <c r="AJ18" s="22">
        <v>57.16</v>
      </c>
      <c r="AK18" s="22">
        <v>52.31</v>
      </c>
      <c r="AL18" s="22">
        <v>4.1</v>
      </c>
      <c r="AM18" s="5" t="s">
        <v>70</v>
      </c>
      <c r="AN18" s="5"/>
      <c r="AO18" s="5" t="s">
        <v>71</v>
      </c>
      <c r="AP18" s="5" t="s">
        <v>109</v>
      </c>
      <c r="AQ18" s="5" t="s">
        <v>73</v>
      </c>
      <c r="AR18" s="5" t="s">
        <v>66</v>
      </c>
      <c r="AS18" s="5" t="s">
        <v>75</v>
      </c>
      <c r="AT18" s="22">
        <v>21614</v>
      </c>
      <c r="AU18" s="5" t="s">
        <v>66</v>
      </c>
      <c r="AV18" s="5" t="s">
        <v>66</v>
      </c>
      <c r="AW18" s="5" t="s">
        <v>66</v>
      </c>
      <c r="AX18" s="5" t="s">
        <v>62</v>
      </c>
      <c r="AY18" s="22">
        <v>3.18</v>
      </c>
      <c r="AZ18" s="22">
        <v>2.88</v>
      </c>
    </row>
    <row r="19">
      <c r="A19" s="5">
        <v>8</v>
      </c>
      <c r="B19" s="13">
        <v>1226324</v>
      </c>
      <c r="C19" s="21">
        <v>2309</v>
      </c>
      <c r="D19" s="5" t="s">
        <v>57</v>
      </c>
      <c r="E19" s="5" t="s">
        <v>58</v>
      </c>
      <c r="F19" s="22">
        <v>2.01</v>
      </c>
      <c r="G19" s="21">
        <v>10700</v>
      </c>
      <c r="H19" s="22">
        <v>-37.6916</v>
      </c>
      <c r="I19" s="21">
        <v>6667</v>
      </c>
      <c r="J19" s="22">
        <v>13400.67</v>
      </c>
      <c r="K19" s="5" t="s">
        <v>77</v>
      </c>
      <c r="L19" s="5" t="s">
        <v>90</v>
      </c>
      <c r="M19" s="5" t="s">
        <v>100</v>
      </c>
      <c r="N19" s="5" t="s">
        <v>61</v>
      </c>
      <c r="O19" s="5" t="s">
        <v>78</v>
      </c>
      <c r="P19" s="5" t="s">
        <v>62</v>
      </c>
      <c r="Q19" s="5"/>
      <c r="R19" s="5"/>
      <c r="S19" s="22">
        <v>8.79</v>
      </c>
      <c r="T19" s="22">
        <v>6.04</v>
      </c>
      <c r="U19" s="22">
        <v>1.46</v>
      </c>
      <c r="V19" s="22">
        <v>66.7</v>
      </c>
      <c r="W19" s="22">
        <v>67</v>
      </c>
      <c r="X19" s="5" t="s">
        <v>110</v>
      </c>
      <c r="Y19" s="30" t="s">
        <v>64</v>
      </c>
      <c r="Z19" s="5" t="s">
        <v>65</v>
      </c>
      <c r="AA19" s="5" t="s">
        <v>66</v>
      </c>
      <c r="AB19" s="5" t="s">
        <v>66</v>
      </c>
      <c r="AC19" s="5" t="s">
        <v>111</v>
      </c>
      <c r="AD19" s="30" t="s">
        <v>112</v>
      </c>
      <c r="AE19" s="5"/>
      <c r="AF19" s="5" t="s">
        <v>82</v>
      </c>
      <c r="AG19" s="31">
        <v>44951</v>
      </c>
      <c r="AH19" s="22">
        <v>49.45</v>
      </c>
      <c r="AI19" s="22">
        <v>10.02</v>
      </c>
      <c r="AJ19" s="22">
        <v>55.94</v>
      </c>
      <c r="AK19" s="22">
        <v>53.83</v>
      </c>
      <c r="AL19" s="22">
        <v>4.03</v>
      </c>
      <c r="AM19" s="5" t="s">
        <v>70</v>
      </c>
      <c r="AN19" s="5"/>
      <c r="AO19" s="5" t="s">
        <v>71</v>
      </c>
      <c r="AP19" s="5" t="s">
        <v>113</v>
      </c>
      <c r="AQ19" s="5" t="s">
        <v>73</v>
      </c>
      <c r="AR19" s="5" t="s">
        <v>74</v>
      </c>
      <c r="AS19" s="5" t="s">
        <v>75</v>
      </c>
      <c r="AT19" s="22">
        <v>21507</v>
      </c>
      <c r="AU19" s="5" t="s">
        <v>66</v>
      </c>
      <c r="AV19" s="5" t="s">
        <v>66</v>
      </c>
      <c r="AW19" s="5" t="s">
        <v>66</v>
      </c>
      <c r="AX19" s="5" t="s">
        <v>62</v>
      </c>
      <c r="AY19" s="22">
        <v>3.26</v>
      </c>
      <c r="AZ19" s="22">
        <v>2.94</v>
      </c>
    </row>
    <row r="20">
      <c r="A20" s="5">
        <v>9</v>
      </c>
      <c r="B20" s="13">
        <v>3643</v>
      </c>
      <c r="C20" s="5"/>
      <c r="D20" s="5" t="s">
        <v>76</v>
      </c>
      <c r="E20" s="5" t="s">
        <v>58</v>
      </c>
      <c r="F20" s="22">
        <v>2.51</v>
      </c>
      <c r="G20" s="21">
        <v>18000</v>
      </c>
      <c r="H20" s="22">
        <v>-25</v>
      </c>
      <c r="I20" s="21">
        <v>13500</v>
      </c>
      <c r="J20" s="22">
        <v>33885</v>
      </c>
      <c r="K20" s="5" t="s">
        <v>114</v>
      </c>
      <c r="L20" s="5" t="s">
        <v>115</v>
      </c>
      <c r="M20" s="5"/>
      <c r="N20" s="5" t="s">
        <v>61</v>
      </c>
      <c r="O20" s="5" t="s">
        <v>78</v>
      </c>
      <c r="P20" s="5" t="s">
        <v>62</v>
      </c>
      <c r="Q20" s="5"/>
      <c r="R20" s="5"/>
      <c r="S20" s="22">
        <v>9.28</v>
      </c>
      <c r="T20" s="22">
        <v>6.2</v>
      </c>
      <c r="U20" s="22">
        <v>1.5</v>
      </c>
      <c r="V20" s="22">
        <v>67.5</v>
      </c>
      <c r="W20" s="22">
        <v>67</v>
      </c>
      <c r="X20" s="5" t="s">
        <v>116</v>
      </c>
      <c r="Y20" s="30" t="s">
        <v>64</v>
      </c>
      <c r="Z20" s="5" t="s">
        <v>65</v>
      </c>
      <c r="AA20" s="5" t="s">
        <v>117</v>
      </c>
      <c r="AB20" s="5" t="s">
        <v>66</v>
      </c>
      <c r="AC20" s="5" t="s">
        <v>118</v>
      </c>
      <c r="AD20" s="30" t="s">
        <v>119</v>
      </c>
      <c r="AE20" s="5" t="s">
        <v>120</v>
      </c>
      <c r="AF20" s="5" t="s">
        <v>121</v>
      </c>
      <c r="AG20" s="31">
        <v>44511</v>
      </c>
      <c r="AH20" s="5"/>
      <c r="AI20" s="5"/>
      <c r="AJ20" s="5"/>
      <c r="AK20" s="5"/>
      <c r="AL20" s="22">
        <v>4.19</v>
      </c>
      <c r="AM20" s="5" t="s">
        <v>70</v>
      </c>
      <c r="AN20" s="5"/>
      <c r="AO20" s="5" t="s">
        <v>71</v>
      </c>
      <c r="AP20" s="5" t="s">
        <v>122</v>
      </c>
      <c r="AQ20" s="5" t="s">
        <v>99</v>
      </c>
      <c r="AR20" s="5"/>
      <c r="AS20" s="5" t="s">
        <v>75</v>
      </c>
      <c r="AT20" s="22">
        <v>45180</v>
      </c>
      <c r="AU20" s="5"/>
      <c r="AV20" s="5"/>
      <c r="AW20" s="5"/>
      <c r="AX20" s="5" t="s">
        <v>62</v>
      </c>
      <c r="AY20" s="5"/>
      <c r="AZ20" s="5"/>
    </row>
    <row r="21">
      <c r="A21" s="5">
        <v>10</v>
      </c>
      <c r="B21" s="13">
        <v>1831738</v>
      </c>
      <c r="C21" s="5"/>
      <c r="D21" s="5" t="s">
        <v>76</v>
      </c>
      <c r="E21" s="5" t="s">
        <v>58</v>
      </c>
      <c r="F21" s="22">
        <v>2.01</v>
      </c>
      <c r="G21" s="21">
        <v>15500</v>
      </c>
      <c r="H21" s="22">
        <v>-45</v>
      </c>
      <c r="I21" s="21">
        <v>8525</v>
      </c>
      <c r="J21" s="22">
        <v>17135.25</v>
      </c>
      <c r="K21" s="5" t="s">
        <v>89</v>
      </c>
      <c r="L21" s="5" t="s">
        <v>115</v>
      </c>
      <c r="M21" s="5" t="s">
        <v>91</v>
      </c>
      <c r="N21" s="5" t="s">
        <v>61</v>
      </c>
      <c r="O21" s="5" t="s">
        <v>61</v>
      </c>
      <c r="P21" s="5" t="s">
        <v>62</v>
      </c>
      <c r="Q21" s="5"/>
      <c r="R21" s="5"/>
      <c r="S21" s="22">
        <v>8.73</v>
      </c>
      <c r="T21" s="22">
        <v>6</v>
      </c>
      <c r="U21" s="22">
        <v>1.46</v>
      </c>
      <c r="V21" s="22">
        <v>67.6</v>
      </c>
      <c r="W21" s="22">
        <v>66</v>
      </c>
      <c r="X21" s="5" t="s">
        <v>85</v>
      </c>
      <c r="Y21" s="30" t="s">
        <v>64</v>
      </c>
      <c r="Z21" s="5" t="s">
        <v>65</v>
      </c>
      <c r="AA21" s="5" t="s">
        <v>117</v>
      </c>
      <c r="AB21" s="5" t="s">
        <v>66</v>
      </c>
      <c r="AC21" s="5" t="s">
        <v>123</v>
      </c>
      <c r="AD21" s="30" t="s">
        <v>124</v>
      </c>
      <c r="AE21" s="5" t="s">
        <v>125</v>
      </c>
      <c r="AF21" s="5" t="s">
        <v>126</v>
      </c>
      <c r="AG21" s="31">
        <v>45078</v>
      </c>
      <c r="AH21" s="22">
        <v>47.98</v>
      </c>
      <c r="AI21" s="22">
        <v>12.13</v>
      </c>
      <c r="AJ21" s="22">
        <v>56.03</v>
      </c>
      <c r="AK21" s="22">
        <v>52.79</v>
      </c>
      <c r="AL21" s="22">
        <v>4.06</v>
      </c>
      <c r="AM21" s="5" t="s">
        <v>70</v>
      </c>
      <c r="AN21" s="5"/>
      <c r="AO21" s="5" t="s">
        <v>71</v>
      </c>
      <c r="AP21" s="5" t="s">
        <v>127</v>
      </c>
      <c r="AQ21" s="5" t="s">
        <v>73</v>
      </c>
      <c r="AR21" s="5" t="s">
        <v>66</v>
      </c>
      <c r="AS21" s="5" t="s">
        <v>128</v>
      </c>
      <c r="AT21" s="22">
        <v>31155</v>
      </c>
      <c r="AU21" s="5" t="s">
        <v>66</v>
      </c>
      <c r="AV21" s="5" t="s">
        <v>66</v>
      </c>
      <c r="AW21" s="5" t="s">
        <v>66</v>
      </c>
      <c r="AX21" s="5" t="s">
        <v>62</v>
      </c>
      <c r="AY21" s="22">
        <v>2.96</v>
      </c>
      <c r="AZ21" s="22">
        <v>2.67</v>
      </c>
    </row>
    <row r="22">
      <c r="A22" s="5">
        <v>11</v>
      </c>
      <c r="B22" s="13">
        <v>1766151</v>
      </c>
      <c r="C22" s="5"/>
      <c r="D22" s="5" t="s">
        <v>76</v>
      </c>
      <c r="E22" s="5" t="s">
        <v>58</v>
      </c>
      <c r="F22" s="22">
        <v>2.01</v>
      </c>
      <c r="G22" s="21">
        <v>10300</v>
      </c>
      <c r="H22" s="22">
        <v>-41</v>
      </c>
      <c r="I22" s="21">
        <v>6077</v>
      </c>
      <c r="J22" s="22">
        <v>12214.77</v>
      </c>
      <c r="K22" s="5" t="s">
        <v>77</v>
      </c>
      <c r="L22" s="5" t="s">
        <v>115</v>
      </c>
      <c r="M22" s="5" t="s">
        <v>91</v>
      </c>
      <c r="N22" s="5" t="s">
        <v>61</v>
      </c>
      <c r="O22" s="5" t="s">
        <v>61</v>
      </c>
      <c r="P22" s="5" t="s">
        <v>129</v>
      </c>
      <c r="Q22" s="5"/>
      <c r="R22" s="5"/>
      <c r="S22" s="22">
        <v>8.22</v>
      </c>
      <c r="T22" s="22">
        <v>5.95</v>
      </c>
      <c r="U22" s="22">
        <v>1.38</v>
      </c>
      <c r="V22" s="22">
        <v>69.7</v>
      </c>
      <c r="W22" s="22">
        <v>66</v>
      </c>
      <c r="X22" s="5" t="s">
        <v>116</v>
      </c>
      <c r="Y22" s="30" t="s">
        <v>64</v>
      </c>
      <c r="Z22" s="5" t="s">
        <v>65</v>
      </c>
      <c r="AA22" s="5" t="s">
        <v>117</v>
      </c>
      <c r="AB22" s="5" t="s">
        <v>66</v>
      </c>
      <c r="AC22" s="5" t="s">
        <v>130</v>
      </c>
      <c r="AD22" s="30" t="s">
        <v>131</v>
      </c>
      <c r="AE22" s="5"/>
      <c r="AF22" s="5" t="s">
        <v>126</v>
      </c>
      <c r="AG22" s="31">
        <v>45077</v>
      </c>
      <c r="AH22" s="22">
        <v>49.48</v>
      </c>
      <c r="AI22" s="22">
        <v>13.86</v>
      </c>
      <c r="AJ22" s="22">
        <v>56.95</v>
      </c>
      <c r="AK22" s="22">
        <v>51.72</v>
      </c>
      <c r="AL22" s="22">
        <v>4.15</v>
      </c>
      <c r="AM22" s="5" t="s">
        <v>70</v>
      </c>
      <c r="AN22" s="5"/>
      <c r="AO22" s="5" t="s">
        <v>71</v>
      </c>
      <c r="AP22" s="5" t="s">
        <v>132</v>
      </c>
      <c r="AQ22" s="5" t="s">
        <v>73</v>
      </c>
      <c r="AR22" s="5" t="s">
        <v>66</v>
      </c>
      <c r="AS22" s="5" t="s">
        <v>75</v>
      </c>
      <c r="AT22" s="22">
        <v>20703</v>
      </c>
      <c r="AU22" s="5" t="s">
        <v>66</v>
      </c>
      <c r="AV22" s="5" t="s">
        <v>66</v>
      </c>
      <c r="AW22" s="5" t="s">
        <v>66</v>
      </c>
      <c r="AX22" s="5" t="s">
        <v>62</v>
      </c>
      <c r="AY22" s="22">
        <v>4.31</v>
      </c>
      <c r="AZ22" s="22">
        <v>4.05</v>
      </c>
    </row>
    <row r="23">
      <c r="A23" s="5">
        <v>12</v>
      </c>
      <c r="B23" s="13">
        <v>1116839</v>
      </c>
      <c r="C23" s="21">
        <v>2313</v>
      </c>
      <c r="D23" s="5" t="s">
        <v>57</v>
      </c>
      <c r="E23" s="5" t="s">
        <v>58</v>
      </c>
      <c r="F23" s="22">
        <v>2</v>
      </c>
      <c r="G23" s="21">
        <v>10300</v>
      </c>
      <c r="H23" s="22">
        <v>-40.4952</v>
      </c>
      <c r="I23" s="21">
        <v>6129</v>
      </c>
      <c r="J23" s="22">
        <v>12258</v>
      </c>
      <c r="K23" s="5" t="s">
        <v>77</v>
      </c>
      <c r="L23" s="5" t="s">
        <v>115</v>
      </c>
      <c r="M23" s="5" t="s">
        <v>78</v>
      </c>
      <c r="N23" s="5" t="s">
        <v>61</v>
      </c>
      <c r="O23" s="5" t="s">
        <v>61</v>
      </c>
      <c r="P23" s="5" t="s">
        <v>62</v>
      </c>
      <c r="Q23" s="5"/>
      <c r="R23" s="5"/>
      <c r="S23" s="22">
        <v>8.96</v>
      </c>
      <c r="T23" s="22">
        <v>6.15</v>
      </c>
      <c r="U23" s="22">
        <v>1.46</v>
      </c>
      <c r="V23" s="22">
        <v>65.9</v>
      </c>
      <c r="W23" s="22">
        <v>67</v>
      </c>
      <c r="X23" s="5" t="s">
        <v>133</v>
      </c>
      <c r="Y23" s="30" t="s">
        <v>64</v>
      </c>
      <c r="Z23" s="5" t="s">
        <v>65</v>
      </c>
      <c r="AA23" s="5" t="s">
        <v>134</v>
      </c>
      <c r="AB23" s="5" t="s">
        <v>66</v>
      </c>
      <c r="AC23" s="5" t="s">
        <v>135</v>
      </c>
      <c r="AD23" s="30" t="s">
        <v>136</v>
      </c>
      <c r="AE23" s="5" t="s">
        <v>137</v>
      </c>
      <c r="AF23" s="5" t="s">
        <v>138</v>
      </c>
      <c r="AG23" s="31">
        <v>45062</v>
      </c>
      <c r="AH23" s="22">
        <v>41.56</v>
      </c>
      <c r="AI23" s="22">
        <v>9.96</v>
      </c>
      <c r="AJ23" s="22">
        <v>55.56</v>
      </c>
      <c r="AK23" s="22">
        <v>54.44</v>
      </c>
      <c r="AL23" s="22">
        <v>4.05</v>
      </c>
      <c r="AM23" s="5" t="s">
        <v>70</v>
      </c>
      <c r="AN23" s="5"/>
      <c r="AO23" s="5" t="s">
        <v>71</v>
      </c>
      <c r="AP23" s="5" t="s">
        <v>139</v>
      </c>
      <c r="AQ23" s="5" t="s">
        <v>73</v>
      </c>
      <c r="AR23" s="5" t="s">
        <v>66</v>
      </c>
      <c r="AS23" s="5" t="s">
        <v>128</v>
      </c>
      <c r="AT23" s="22">
        <v>20600</v>
      </c>
      <c r="AU23" s="5" t="s">
        <v>140</v>
      </c>
      <c r="AV23" s="5" t="s">
        <v>66</v>
      </c>
      <c r="AW23" s="5" t="s">
        <v>66</v>
      </c>
      <c r="AX23" s="5" t="s">
        <v>62</v>
      </c>
      <c r="AY23" s="22">
        <v>1.9</v>
      </c>
      <c r="AZ23" s="22">
        <v>1.61</v>
      </c>
    </row>
    <row r="24">
      <c r="A24" s="5">
        <v>13</v>
      </c>
      <c r="B24" s="13">
        <v>1860177</v>
      </c>
      <c r="C24" s="5"/>
      <c r="D24" s="5" t="s">
        <v>76</v>
      </c>
      <c r="E24" s="5" t="s">
        <v>58</v>
      </c>
      <c r="F24" s="22">
        <v>2.03</v>
      </c>
      <c r="G24" s="21">
        <v>14500</v>
      </c>
      <c r="H24" s="22">
        <v>-48</v>
      </c>
      <c r="I24" s="21">
        <v>7540</v>
      </c>
      <c r="J24" s="22">
        <v>15306.2</v>
      </c>
      <c r="K24" s="5" t="s">
        <v>89</v>
      </c>
      <c r="L24" s="5" t="s">
        <v>141</v>
      </c>
      <c r="M24" s="5" t="s">
        <v>61</v>
      </c>
      <c r="N24" s="5" t="s">
        <v>61</v>
      </c>
      <c r="O24" s="5" t="s">
        <v>61</v>
      </c>
      <c r="P24" s="5" t="s">
        <v>129</v>
      </c>
      <c r="Q24" s="5"/>
      <c r="R24" s="5"/>
      <c r="S24" s="22">
        <v>8.64</v>
      </c>
      <c r="T24" s="22">
        <v>5.95</v>
      </c>
      <c r="U24" s="22">
        <v>1.45</v>
      </c>
      <c r="V24" s="22">
        <v>69.2</v>
      </c>
      <c r="W24" s="22">
        <v>62</v>
      </c>
      <c r="X24" s="5" t="s">
        <v>85</v>
      </c>
      <c r="Y24" s="30" t="s">
        <v>64</v>
      </c>
      <c r="Z24" s="5" t="s">
        <v>65</v>
      </c>
      <c r="AA24" s="5" t="s">
        <v>117</v>
      </c>
      <c r="AB24" s="5" t="s">
        <v>66</v>
      </c>
      <c r="AC24" s="5" t="s">
        <v>142</v>
      </c>
      <c r="AD24" s="30" t="s">
        <v>143</v>
      </c>
      <c r="AE24" s="5" t="s">
        <v>144</v>
      </c>
      <c r="AF24" s="5" t="s">
        <v>145</v>
      </c>
      <c r="AG24" s="31">
        <v>45084</v>
      </c>
      <c r="AH24" s="22">
        <v>47.66</v>
      </c>
      <c r="AI24" s="22">
        <v>15.47</v>
      </c>
      <c r="AJ24" s="22">
        <v>56.25</v>
      </c>
      <c r="AK24" s="22">
        <v>51.9</v>
      </c>
      <c r="AL24" s="22">
        <v>4.12</v>
      </c>
      <c r="AM24" s="5" t="s">
        <v>70</v>
      </c>
      <c r="AN24" s="5"/>
      <c r="AO24" s="5" t="s">
        <v>71</v>
      </c>
      <c r="AP24" s="5" t="s">
        <v>146</v>
      </c>
      <c r="AQ24" s="5" t="s">
        <v>73</v>
      </c>
      <c r="AR24" s="5" t="s">
        <v>66</v>
      </c>
      <c r="AS24" s="5" t="s">
        <v>128</v>
      </c>
      <c r="AT24" s="22">
        <v>29435</v>
      </c>
      <c r="AU24" s="5" t="s">
        <v>66</v>
      </c>
      <c r="AV24" s="5" t="s">
        <v>66</v>
      </c>
      <c r="AW24" s="5" t="s">
        <v>66</v>
      </c>
      <c r="AX24" s="5" t="s">
        <v>62</v>
      </c>
      <c r="AY24" s="22">
        <v>2.21</v>
      </c>
      <c r="AZ24" s="22">
        <v>2.02</v>
      </c>
    </row>
    <row r="25">
      <c r="A25" s="5">
        <v>14</v>
      </c>
      <c r="B25" s="13">
        <v>1918846</v>
      </c>
      <c r="C25" s="5"/>
      <c r="D25" s="5" t="s">
        <v>76</v>
      </c>
      <c r="E25" s="5" t="s">
        <v>58</v>
      </c>
      <c r="F25" s="22">
        <v>2.01</v>
      </c>
      <c r="G25" s="21">
        <v>14500</v>
      </c>
      <c r="H25" s="22">
        <v>-54</v>
      </c>
      <c r="I25" s="21">
        <v>6670</v>
      </c>
      <c r="J25" s="22">
        <v>13406.7</v>
      </c>
      <c r="K25" s="5" t="s">
        <v>89</v>
      </c>
      <c r="L25" s="5" t="s">
        <v>141</v>
      </c>
      <c r="M25" s="5" t="s">
        <v>91</v>
      </c>
      <c r="N25" s="5" t="s">
        <v>61</v>
      </c>
      <c r="O25" s="5" t="s">
        <v>61</v>
      </c>
      <c r="P25" s="5" t="s">
        <v>106</v>
      </c>
      <c r="Q25" s="5"/>
      <c r="R25" s="5"/>
      <c r="S25" s="22">
        <v>8.4</v>
      </c>
      <c r="T25" s="22">
        <v>6.07</v>
      </c>
      <c r="U25" s="22">
        <v>1.38</v>
      </c>
      <c r="V25" s="22">
        <v>68.8</v>
      </c>
      <c r="W25" s="22">
        <v>63</v>
      </c>
      <c r="X25" s="5" t="s">
        <v>101</v>
      </c>
      <c r="Y25" s="30" t="s">
        <v>64</v>
      </c>
      <c r="Z25" s="5" t="s">
        <v>65</v>
      </c>
      <c r="AA25" s="5" t="s">
        <v>66</v>
      </c>
      <c r="AB25" s="5" t="s">
        <v>66</v>
      </c>
      <c r="AC25" s="5" t="s">
        <v>147</v>
      </c>
      <c r="AD25" s="30" t="s">
        <v>148</v>
      </c>
      <c r="AE25" s="5" t="s">
        <v>149</v>
      </c>
      <c r="AF25" s="5" t="s">
        <v>150</v>
      </c>
      <c r="AG25" s="31">
        <v>45022</v>
      </c>
      <c r="AH25" s="22">
        <v>47.9</v>
      </c>
      <c r="AI25" s="22">
        <v>14.44</v>
      </c>
      <c r="AJ25" s="22">
        <v>56.75</v>
      </c>
      <c r="AK25" s="22">
        <v>51.89</v>
      </c>
      <c r="AL25" s="22">
        <v>4.18</v>
      </c>
      <c r="AM25" s="5" t="s">
        <v>70</v>
      </c>
      <c r="AN25" s="5"/>
      <c r="AO25" s="5" t="s">
        <v>71</v>
      </c>
      <c r="AP25" s="5" t="s">
        <v>151</v>
      </c>
      <c r="AQ25" s="5" t="s">
        <v>73</v>
      </c>
      <c r="AR25" s="5" t="s">
        <v>66</v>
      </c>
      <c r="AS25" s="5" t="s">
        <v>75</v>
      </c>
      <c r="AT25" s="22">
        <v>29145</v>
      </c>
      <c r="AU25" s="5" t="s">
        <v>66</v>
      </c>
      <c r="AV25" s="5" t="s">
        <v>66</v>
      </c>
      <c r="AW25" s="5" t="s">
        <v>66</v>
      </c>
      <c r="AX25" s="5" t="s">
        <v>62</v>
      </c>
      <c r="AY25" s="22">
        <v>2.62</v>
      </c>
      <c r="AZ25" s="22">
        <v>2.36</v>
      </c>
    </row>
    <row r="26">
      <c r="A26" s="5">
        <v>15</v>
      </c>
      <c r="B26" s="13">
        <v>1174316</v>
      </c>
      <c r="C26" s="5"/>
      <c r="D26" s="5" t="s">
        <v>152</v>
      </c>
      <c r="E26" s="5" t="s">
        <v>58</v>
      </c>
      <c r="F26" s="22">
        <v>2.02</v>
      </c>
      <c r="G26" s="21">
        <v>12000</v>
      </c>
      <c r="H26" s="22">
        <v>-44</v>
      </c>
      <c r="I26" s="21">
        <v>6720</v>
      </c>
      <c r="J26" s="22">
        <v>13574.4</v>
      </c>
      <c r="K26" s="5" t="s">
        <v>59</v>
      </c>
      <c r="L26" s="5" t="s">
        <v>141</v>
      </c>
      <c r="M26" s="5" t="s">
        <v>61</v>
      </c>
      <c r="N26" s="5" t="s">
        <v>61</v>
      </c>
      <c r="O26" s="5" t="s">
        <v>61</v>
      </c>
      <c r="P26" s="5" t="s">
        <v>62</v>
      </c>
      <c r="Q26" s="5"/>
      <c r="R26" s="5"/>
      <c r="S26" s="22">
        <v>8.61</v>
      </c>
      <c r="T26" s="22">
        <v>6.15</v>
      </c>
      <c r="U26" s="22">
        <v>1.4</v>
      </c>
      <c r="V26" s="22">
        <v>67.3</v>
      </c>
      <c r="W26" s="22">
        <v>65</v>
      </c>
      <c r="X26" s="5" t="s">
        <v>153</v>
      </c>
      <c r="Y26" s="30" t="s">
        <v>64</v>
      </c>
      <c r="Z26" s="5" t="s">
        <v>65</v>
      </c>
      <c r="AA26" s="5" t="s">
        <v>134</v>
      </c>
      <c r="AB26" s="5" t="s">
        <v>66</v>
      </c>
      <c r="AC26" s="5" t="s">
        <v>154</v>
      </c>
      <c r="AD26" s="30" t="s">
        <v>155</v>
      </c>
      <c r="AE26" s="5" t="s">
        <v>156</v>
      </c>
      <c r="AF26" s="5" t="s">
        <v>157</v>
      </c>
      <c r="AG26" s="31">
        <v>45089</v>
      </c>
      <c r="AH26" s="22">
        <v>44.17</v>
      </c>
      <c r="AI26" s="22">
        <v>11.51</v>
      </c>
      <c r="AJ26" s="22">
        <v>55.63</v>
      </c>
      <c r="AK26" s="22">
        <v>53.64</v>
      </c>
      <c r="AL26" s="22">
        <v>4.14</v>
      </c>
      <c r="AM26" s="5" t="s">
        <v>70</v>
      </c>
      <c r="AN26" s="5"/>
      <c r="AO26" s="5" t="s">
        <v>71</v>
      </c>
      <c r="AP26" s="5" t="s">
        <v>158</v>
      </c>
      <c r="AQ26" s="5" t="s">
        <v>73</v>
      </c>
      <c r="AR26" s="5" t="s">
        <v>66</v>
      </c>
      <c r="AS26" s="5" t="s">
        <v>128</v>
      </c>
      <c r="AT26" s="22">
        <v>24240</v>
      </c>
      <c r="AU26" s="5" t="s">
        <v>66</v>
      </c>
      <c r="AV26" s="5" t="s">
        <v>66</v>
      </c>
      <c r="AW26" s="5" t="s">
        <v>140</v>
      </c>
      <c r="AX26" s="5" t="s">
        <v>62</v>
      </c>
      <c r="AY26" s="22">
        <v>2.22</v>
      </c>
      <c r="AZ26" s="22">
        <v>1.98</v>
      </c>
    </row>
    <row r="27">
      <c r="A27" s="5">
        <v>16</v>
      </c>
      <c r="B27" s="13">
        <v>1929121</v>
      </c>
      <c r="C27" s="5"/>
      <c r="D27" s="5" t="s">
        <v>159</v>
      </c>
      <c r="E27" s="5" t="s">
        <v>58</v>
      </c>
      <c r="F27" s="22">
        <v>1.7</v>
      </c>
      <c r="G27" s="21">
        <v>13400</v>
      </c>
      <c r="H27" s="22">
        <v>-37.0971</v>
      </c>
      <c r="I27" s="21">
        <v>8429</v>
      </c>
      <c r="J27" s="22">
        <v>14329.3</v>
      </c>
      <c r="K27" s="5" t="s">
        <v>160</v>
      </c>
      <c r="L27" s="5" t="s">
        <v>60</v>
      </c>
      <c r="M27" s="5" t="s">
        <v>61</v>
      </c>
      <c r="N27" s="5" t="s">
        <v>61</v>
      </c>
      <c r="O27" s="5" t="s">
        <v>61</v>
      </c>
      <c r="P27" s="5" t="s">
        <v>62</v>
      </c>
      <c r="Q27" s="5"/>
      <c r="R27" s="5"/>
      <c r="S27" s="22">
        <v>8.24</v>
      </c>
      <c r="T27" s="22">
        <v>5.59</v>
      </c>
      <c r="U27" s="22">
        <v>1.47</v>
      </c>
      <c r="V27" s="22">
        <v>69.1</v>
      </c>
      <c r="W27" s="22">
        <v>63</v>
      </c>
      <c r="X27" s="5" t="s">
        <v>79</v>
      </c>
      <c r="Y27" s="30" t="s">
        <v>64</v>
      </c>
      <c r="Z27" s="5" t="s">
        <v>65</v>
      </c>
      <c r="AA27" s="5" t="s">
        <v>66</v>
      </c>
      <c r="AB27" s="5" t="s">
        <v>66</v>
      </c>
      <c r="AC27" s="5" t="s">
        <v>161</v>
      </c>
      <c r="AD27" s="30" t="s">
        <v>162</v>
      </c>
      <c r="AE27" s="5"/>
      <c r="AF27" s="5" t="s">
        <v>69</v>
      </c>
      <c r="AG27" s="31">
        <v>45036</v>
      </c>
      <c r="AH27" s="22">
        <v>48.02</v>
      </c>
      <c r="AI27" s="22">
        <v>13.47</v>
      </c>
      <c r="AJ27" s="22">
        <v>55.68</v>
      </c>
      <c r="AK27" s="22">
        <v>52.71</v>
      </c>
      <c r="AL27" s="22">
        <v>3.86</v>
      </c>
      <c r="AM27" s="5" t="s">
        <v>163</v>
      </c>
      <c r="AN27" s="5"/>
      <c r="AO27" s="5" t="s">
        <v>71</v>
      </c>
      <c r="AP27" s="5" t="s">
        <v>164</v>
      </c>
      <c r="AQ27" s="5" t="s">
        <v>73</v>
      </c>
      <c r="AR27" s="5" t="s">
        <v>66</v>
      </c>
      <c r="AS27" s="5" t="s">
        <v>75</v>
      </c>
      <c r="AT27" s="22">
        <v>22780</v>
      </c>
      <c r="AU27" s="5" t="s">
        <v>66</v>
      </c>
      <c r="AV27" s="5" t="s">
        <v>66</v>
      </c>
      <c r="AW27" s="5" t="s">
        <v>66</v>
      </c>
      <c r="AX27" s="5" t="s">
        <v>62</v>
      </c>
      <c r="AY27" s="22">
        <v>3.25</v>
      </c>
      <c r="AZ27" s="22">
        <v>2.82</v>
      </c>
    </row>
    <row r="28">
      <c r="A28" s="5">
        <v>17</v>
      </c>
      <c r="B28" s="13">
        <v>1649212</v>
      </c>
      <c r="C28" s="5"/>
      <c r="D28" s="5" t="s">
        <v>76</v>
      </c>
      <c r="E28" s="5" t="s">
        <v>58</v>
      </c>
      <c r="F28" s="22">
        <v>1.7</v>
      </c>
      <c r="G28" s="21">
        <v>12200</v>
      </c>
      <c r="H28" s="22">
        <v>-36</v>
      </c>
      <c r="I28" s="21">
        <v>7808</v>
      </c>
      <c r="J28" s="22">
        <v>13273.6</v>
      </c>
      <c r="K28" s="5" t="s">
        <v>89</v>
      </c>
      <c r="L28" s="5" t="s">
        <v>60</v>
      </c>
      <c r="M28" s="5" t="s">
        <v>100</v>
      </c>
      <c r="N28" s="5" t="s">
        <v>61</v>
      </c>
      <c r="O28" s="5" t="s">
        <v>61</v>
      </c>
      <c r="P28" s="5" t="s">
        <v>62</v>
      </c>
      <c r="Q28" s="5"/>
      <c r="R28" s="5"/>
      <c r="S28" s="22">
        <v>8.1</v>
      </c>
      <c r="T28" s="22">
        <v>5.86</v>
      </c>
      <c r="U28" s="22">
        <v>1.38</v>
      </c>
      <c r="V28" s="22">
        <v>66.6</v>
      </c>
      <c r="W28" s="22">
        <v>63</v>
      </c>
      <c r="X28" s="5" t="s">
        <v>101</v>
      </c>
      <c r="Y28" s="30" t="s">
        <v>64</v>
      </c>
      <c r="Z28" s="5" t="s">
        <v>65</v>
      </c>
      <c r="AA28" s="5" t="s">
        <v>66</v>
      </c>
      <c r="AB28" s="5" t="s">
        <v>66</v>
      </c>
      <c r="AC28" s="5" t="s">
        <v>165</v>
      </c>
      <c r="AD28" s="30" t="s">
        <v>166</v>
      </c>
      <c r="AE28" s="5"/>
      <c r="AF28" s="5" t="s">
        <v>69</v>
      </c>
      <c r="AG28" s="31">
        <v>45078</v>
      </c>
      <c r="AH28" s="22">
        <v>45.43</v>
      </c>
      <c r="AI28" s="22">
        <v>11.47</v>
      </c>
      <c r="AJ28" s="22">
        <v>56.09</v>
      </c>
      <c r="AK28" s="22">
        <v>52.71</v>
      </c>
      <c r="AL28" s="22">
        <v>3.91</v>
      </c>
      <c r="AM28" s="5" t="s">
        <v>163</v>
      </c>
      <c r="AN28" s="5"/>
      <c r="AO28" s="5" t="s">
        <v>71</v>
      </c>
      <c r="AP28" s="5" t="s">
        <v>167</v>
      </c>
      <c r="AQ28" s="5" t="s">
        <v>73</v>
      </c>
      <c r="AR28" s="5" t="s">
        <v>66</v>
      </c>
      <c r="AS28" s="5" t="s">
        <v>75</v>
      </c>
      <c r="AT28" s="22">
        <v>20740</v>
      </c>
      <c r="AU28" s="5" t="s">
        <v>66</v>
      </c>
      <c r="AV28" s="5" t="s">
        <v>66</v>
      </c>
      <c r="AW28" s="5" t="s">
        <v>66</v>
      </c>
      <c r="AX28" s="5" t="s">
        <v>62</v>
      </c>
      <c r="AY28" s="22">
        <v>2.52</v>
      </c>
      <c r="AZ28" s="22">
        <v>2.37</v>
      </c>
    </row>
    <row r="29">
      <c r="A29" s="5">
        <v>18</v>
      </c>
      <c r="B29" s="13">
        <v>1782262</v>
      </c>
      <c r="C29" s="5"/>
      <c r="D29" s="5" t="s">
        <v>76</v>
      </c>
      <c r="E29" s="5" t="s">
        <v>58</v>
      </c>
      <c r="F29" s="22">
        <v>1.7</v>
      </c>
      <c r="G29" s="21">
        <v>10300</v>
      </c>
      <c r="H29" s="22">
        <v>-37.3981</v>
      </c>
      <c r="I29" s="21">
        <v>6448</v>
      </c>
      <c r="J29" s="22">
        <v>10961.6</v>
      </c>
      <c r="K29" s="5" t="s">
        <v>59</v>
      </c>
      <c r="L29" s="5" t="s">
        <v>60</v>
      </c>
      <c r="M29" s="5" t="s">
        <v>61</v>
      </c>
      <c r="N29" s="5" t="s">
        <v>61</v>
      </c>
      <c r="O29" s="5" t="s">
        <v>61</v>
      </c>
      <c r="P29" s="5" t="s">
        <v>62</v>
      </c>
      <c r="Q29" s="5"/>
      <c r="R29" s="5"/>
      <c r="S29" s="22">
        <v>8.26</v>
      </c>
      <c r="T29" s="22">
        <v>5.49</v>
      </c>
      <c r="U29" s="22">
        <v>1.5</v>
      </c>
      <c r="V29" s="22">
        <v>69.4</v>
      </c>
      <c r="W29" s="22">
        <v>63</v>
      </c>
      <c r="X29" s="5" t="s">
        <v>153</v>
      </c>
      <c r="Y29" s="30" t="s">
        <v>64</v>
      </c>
      <c r="Z29" s="5" t="s">
        <v>65</v>
      </c>
      <c r="AA29" s="5" t="s">
        <v>66</v>
      </c>
      <c r="AB29" s="5" t="s">
        <v>66</v>
      </c>
      <c r="AC29" s="5" t="s">
        <v>168</v>
      </c>
      <c r="AD29" s="30" t="s">
        <v>169</v>
      </c>
      <c r="AE29" s="5"/>
      <c r="AF29" s="5" t="s">
        <v>94</v>
      </c>
      <c r="AG29" s="31">
        <v>45054</v>
      </c>
      <c r="AH29" s="22">
        <v>47.67</v>
      </c>
      <c r="AI29" s="22">
        <v>13.97</v>
      </c>
      <c r="AJ29" s="22">
        <v>59.86</v>
      </c>
      <c r="AK29" s="22">
        <v>52.69</v>
      </c>
      <c r="AL29" s="22">
        <v>3.81</v>
      </c>
      <c r="AM29" s="5" t="s">
        <v>163</v>
      </c>
      <c r="AN29" s="5"/>
      <c r="AO29" s="5" t="s">
        <v>71</v>
      </c>
      <c r="AP29" s="5" t="s">
        <v>170</v>
      </c>
      <c r="AQ29" s="5" t="s">
        <v>73</v>
      </c>
      <c r="AR29" s="5" t="s">
        <v>66</v>
      </c>
      <c r="AS29" s="5" t="s">
        <v>75</v>
      </c>
      <c r="AT29" s="22">
        <v>17510</v>
      </c>
      <c r="AU29" s="5" t="s">
        <v>66</v>
      </c>
      <c r="AV29" s="5" t="s">
        <v>66</v>
      </c>
      <c r="AW29" s="5" t="s">
        <v>66</v>
      </c>
      <c r="AX29" s="5" t="s">
        <v>62</v>
      </c>
      <c r="AY29" s="22">
        <v>2.85</v>
      </c>
      <c r="AZ29" s="22">
        <v>2.67</v>
      </c>
    </row>
    <row r="30">
      <c r="A30" s="5">
        <v>19</v>
      </c>
      <c r="B30" s="13">
        <v>1771293</v>
      </c>
      <c r="C30" s="5"/>
      <c r="D30" s="5" t="s">
        <v>76</v>
      </c>
      <c r="E30" s="5" t="s">
        <v>58</v>
      </c>
      <c r="F30" s="22">
        <v>1.82</v>
      </c>
      <c r="G30" s="21">
        <v>12700</v>
      </c>
      <c r="H30" s="22">
        <v>-31</v>
      </c>
      <c r="I30" s="21">
        <v>8763</v>
      </c>
      <c r="J30" s="22">
        <v>15948.66</v>
      </c>
      <c r="K30" s="5" t="s">
        <v>160</v>
      </c>
      <c r="L30" s="5" t="s">
        <v>90</v>
      </c>
      <c r="M30" s="5" t="s">
        <v>100</v>
      </c>
      <c r="N30" s="5" t="s">
        <v>61</v>
      </c>
      <c r="O30" s="5" t="s">
        <v>61</v>
      </c>
      <c r="P30" s="5" t="s">
        <v>62</v>
      </c>
      <c r="Q30" s="5"/>
      <c r="R30" s="5"/>
      <c r="S30" s="22">
        <v>8.79</v>
      </c>
      <c r="T30" s="22">
        <v>5.68</v>
      </c>
      <c r="U30" s="22">
        <v>1.55</v>
      </c>
      <c r="V30" s="22">
        <v>67.1</v>
      </c>
      <c r="W30" s="22">
        <v>65</v>
      </c>
      <c r="X30" s="5" t="s">
        <v>79</v>
      </c>
      <c r="Y30" s="30" t="s">
        <v>64</v>
      </c>
      <c r="Z30" s="5" t="s">
        <v>65</v>
      </c>
      <c r="AA30" s="5" t="s">
        <v>117</v>
      </c>
      <c r="AB30" s="5" t="s">
        <v>66</v>
      </c>
      <c r="AC30" s="5" t="s">
        <v>171</v>
      </c>
      <c r="AD30" s="30" t="s">
        <v>172</v>
      </c>
      <c r="AE30" s="5" t="s">
        <v>137</v>
      </c>
      <c r="AF30" s="5" t="s">
        <v>173</v>
      </c>
      <c r="AG30" s="31">
        <v>45083</v>
      </c>
      <c r="AH30" s="22">
        <v>44.49</v>
      </c>
      <c r="AI30" s="22">
        <v>13.38</v>
      </c>
      <c r="AJ30" s="22">
        <v>55.05</v>
      </c>
      <c r="AK30" s="22">
        <v>50.59</v>
      </c>
      <c r="AL30" s="22">
        <v>3.81</v>
      </c>
      <c r="AM30" s="5" t="s">
        <v>163</v>
      </c>
      <c r="AN30" s="5"/>
      <c r="AO30" s="5" t="s">
        <v>71</v>
      </c>
      <c r="AP30" s="5" t="s">
        <v>174</v>
      </c>
      <c r="AQ30" s="5" t="s">
        <v>73</v>
      </c>
      <c r="AR30" s="5" t="s">
        <v>66</v>
      </c>
      <c r="AS30" s="5" t="s">
        <v>75</v>
      </c>
      <c r="AT30" s="22">
        <v>23114</v>
      </c>
      <c r="AU30" s="5" t="s">
        <v>66</v>
      </c>
      <c r="AV30" s="5" t="s">
        <v>66</v>
      </c>
      <c r="AW30" s="5" t="s">
        <v>66</v>
      </c>
      <c r="AX30" s="5" t="s">
        <v>62</v>
      </c>
      <c r="AY30" s="22">
        <v>3.47</v>
      </c>
      <c r="AZ30" s="22">
        <v>2.84</v>
      </c>
    </row>
    <row r="31">
      <c r="A31" s="5">
        <v>20</v>
      </c>
      <c r="B31" s="13">
        <v>1527067</v>
      </c>
      <c r="C31" s="5"/>
      <c r="D31" s="5" t="s">
        <v>76</v>
      </c>
      <c r="E31" s="5" t="s">
        <v>58</v>
      </c>
      <c r="F31" s="22">
        <v>1.7</v>
      </c>
      <c r="G31" s="21">
        <v>12700</v>
      </c>
      <c r="H31" s="22">
        <v>-40</v>
      </c>
      <c r="I31" s="21">
        <v>7620</v>
      </c>
      <c r="J31" s="22">
        <v>12954</v>
      </c>
      <c r="K31" s="5" t="s">
        <v>160</v>
      </c>
      <c r="L31" s="5" t="s">
        <v>90</v>
      </c>
      <c r="M31" s="5" t="s">
        <v>61</v>
      </c>
      <c r="N31" s="5" t="s">
        <v>78</v>
      </c>
      <c r="O31" s="5" t="s">
        <v>61</v>
      </c>
      <c r="P31" s="5" t="s">
        <v>62</v>
      </c>
      <c r="Q31" s="5"/>
      <c r="R31" s="5"/>
      <c r="S31" s="22">
        <v>8.27</v>
      </c>
      <c r="T31" s="22">
        <v>5.67</v>
      </c>
      <c r="U31" s="22">
        <v>1.46</v>
      </c>
      <c r="V31" s="22">
        <v>67.9</v>
      </c>
      <c r="W31" s="22">
        <v>65</v>
      </c>
      <c r="X31" s="5" t="s">
        <v>101</v>
      </c>
      <c r="Y31" s="30" t="s">
        <v>64</v>
      </c>
      <c r="Z31" s="5" t="s">
        <v>65</v>
      </c>
      <c r="AA31" s="5" t="s">
        <v>66</v>
      </c>
      <c r="AB31" s="5" t="s">
        <v>66</v>
      </c>
      <c r="AC31" s="5" t="s">
        <v>175</v>
      </c>
      <c r="AD31" s="30" t="s">
        <v>176</v>
      </c>
      <c r="AE31" s="5" t="s">
        <v>137</v>
      </c>
      <c r="AF31" s="5" t="s">
        <v>177</v>
      </c>
      <c r="AG31" s="31">
        <v>45068</v>
      </c>
      <c r="AH31" s="22">
        <v>46.91</v>
      </c>
      <c r="AI31" s="22">
        <v>13.01</v>
      </c>
      <c r="AJ31" s="22">
        <v>54.6</v>
      </c>
      <c r="AK31" s="22">
        <v>52.34</v>
      </c>
      <c r="AL31" s="22">
        <v>3.85</v>
      </c>
      <c r="AM31" s="5" t="s">
        <v>163</v>
      </c>
      <c r="AN31" s="5"/>
      <c r="AO31" s="5" t="s">
        <v>71</v>
      </c>
      <c r="AP31" s="5" t="s">
        <v>178</v>
      </c>
      <c r="AQ31" s="5" t="s">
        <v>73</v>
      </c>
      <c r="AR31" s="5" t="s">
        <v>66</v>
      </c>
      <c r="AS31" s="5" t="s">
        <v>75</v>
      </c>
      <c r="AT31" s="22">
        <v>21590</v>
      </c>
      <c r="AU31" s="5" t="s">
        <v>66</v>
      </c>
      <c r="AV31" s="5" t="s">
        <v>66</v>
      </c>
      <c r="AW31" s="5" t="s">
        <v>66</v>
      </c>
      <c r="AX31" s="5" t="s">
        <v>62</v>
      </c>
      <c r="AY31" s="22">
        <v>2.81</v>
      </c>
      <c r="AZ31" s="22">
        <v>2.4</v>
      </c>
    </row>
    <row r="32">
      <c r="A32" s="5">
        <v>21</v>
      </c>
      <c r="B32" s="13">
        <v>4190139</v>
      </c>
      <c r="C32" s="5"/>
      <c r="D32" s="5" t="s">
        <v>76</v>
      </c>
      <c r="E32" s="5" t="s">
        <v>58</v>
      </c>
      <c r="F32" s="22">
        <v>1.73</v>
      </c>
      <c r="G32" s="21">
        <v>9900</v>
      </c>
      <c r="H32" s="22">
        <v>-41</v>
      </c>
      <c r="I32" s="21">
        <v>5841</v>
      </c>
      <c r="J32" s="22">
        <v>10104.93</v>
      </c>
      <c r="K32" s="5" t="s">
        <v>59</v>
      </c>
      <c r="L32" s="5" t="s">
        <v>90</v>
      </c>
      <c r="M32" s="5"/>
      <c r="N32" s="5" t="s">
        <v>61</v>
      </c>
      <c r="O32" s="5" t="s">
        <v>78</v>
      </c>
      <c r="P32" s="5" t="s">
        <v>62</v>
      </c>
      <c r="Q32" s="5"/>
      <c r="R32" s="5"/>
      <c r="S32" s="22">
        <v>8.15</v>
      </c>
      <c r="T32" s="22">
        <v>5.63</v>
      </c>
      <c r="U32" s="22">
        <v>1.45</v>
      </c>
      <c r="V32" s="22">
        <v>69.8</v>
      </c>
      <c r="W32" s="22">
        <v>58</v>
      </c>
      <c r="X32" s="5" t="s">
        <v>63</v>
      </c>
      <c r="Y32" s="30" t="s">
        <v>64</v>
      </c>
      <c r="Z32" s="5" t="s">
        <v>65</v>
      </c>
      <c r="AA32" s="5" t="s">
        <v>66</v>
      </c>
      <c r="AB32" s="5" t="s">
        <v>66</v>
      </c>
      <c r="AC32" s="5" t="s">
        <v>179</v>
      </c>
      <c r="AD32" s="30" t="s">
        <v>180</v>
      </c>
      <c r="AE32" s="5"/>
      <c r="AF32" s="5" t="s">
        <v>82</v>
      </c>
      <c r="AG32" s="31">
        <v>44837</v>
      </c>
      <c r="AH32" s="5"/>
      <c r="AI32" s="5"/>
      <c r="AJ32" s="5"/>
      <c r="AK32" s="5"/>
      <c r="AL32" s="22">
        <v>3.93</v>
      </c>
      <c r="AM32" s="5" t="s">
        <v>163</v>
      </c>
      <c r="AN32" s="5"/>
      <c r="AO32" s="5" t="s">
        <v>71</v>
      </c>
      <c r="AP32" s="5" t="s">
        <v>181</v>
      </c>
      <c r="AQ32" s="5" t="s">
        <v>99</v>
      </c>
      <c r="AR32" s="5"/>
      <c r="AS32" s="5" t="s">
        <v>75</v>
      </c>
      <c r="AT32" s="22">
        <v>17127</v>
      </c>
      <c r="AU32" s="5"/>
      <c r="AV32" s="5"/>
      <c r="AW32" s="5"/>
      <c r="AX32" s="5" t="s">
        <v>62</v>
      </c>
      <c r="AY32" s="5"/>
      <c r="AZ32" s="5"/>
    </row>
    <row r="33">
      <c r="A33" s="5">
        <v>22</v>
      </c>
      <c r="B33" s="13">
        <v>1931548</v>
      </c>
      <c r="C33" s="21">
        <v>2320</v>
      </c>
      <c r="D33" s="5" t="s">
        <v>57</v>
      </c>
      <c r="E33" s="5" t="s">
        <v>58</v>
      </c>
      <c r="F33" s="22">
        <v>1.7</v>
      </c>
      <c r="G33" s="21">
        <v>9900</v>
      </c>
      <c r="H33" s="22">
        <v>-40</v>
      </c>
      <c r="I33" s="21">
        <v>5940</v>
      </c>
      <c r="J33" s="22">
        <v>10098</v>
      </c>
      <c r="K33" s="5" t="s">
        <v>59</v>
      </c>
      <c r="L33" s="5" t="s">
        <v>90</v>
      </c>
      <c r="M33" s="5" t="s">
        <v>91</v>
      </c>
      <c r="N33" s="5" t="s">
        <v>61</v>
      </c>
      <c r="O33" s="5" t="s">
        <v>61</v>
      </c>
      <c r="P33" s="5" t="s">
        <v>62</v>
      </c>
      <c r="Q33" s="5"/>
      <c r="R33" s="5"/>
      <c r="S33" s="22">
        <v>8.09</v>
      </c>
      <c r="T33" s="22">
        <v>5.59</v>
      </c>
      <c r="U33" s="22">
        <v>1.45</v>
      </c>
      <c r="V33" s="22">
        <v>67.8</v>
      </c>
      <c r="W33" s="22">
        <v>68</v>
      </c>
      <c r="X33" s="5" t="s">
        <v>182</v>
      </c>
      <c r="Y33" s="30" t="s">
        <v>64</v>
      </c>
      <c r="Z33" s="5" t="s">
        <v>65</v>
      </c>
      <c r="AA33" s="5" t="s">
        <v>117</v>
      </c>
      <c r="AB33" s="5" t="s">
        <v>66</v>
      </c>
      <c r="AC33" s="5" t="s">
        <v>183</v>
      </c>
      <c r="AD33" s="30" t="s">
        <v>184</v>
      </c>
      <c r="AE33" s="5" t="s">
        <v>137</v>
      </c>
      <c r="AF33" s="5" t="s">
        <v>185</v>
      </c>
      <c r="AG33" s="31">
        <v>45001</v>
      </c>
      <c r="AH33" s="22">
        <v>50.34</v>
      </c>
      <c r="AI33" s="22">
        <v>12.9</v>
      </c>
      <c r="AJ33" s="22">
        <v>58.17</v>
      </c>
      <c r="AK33" s="22">
        <v>51.19</v>
      </c>
      <c r="AL33" s="22">
        <v>3.79</v>
      </c>
      <c r="AM33" s="5" t="s">
        <v>163</v>
      </c>
      <c r="AN33" s="5"/>
      <c r="AO33" s="5" t="s">
        <v>71</v>
      </c>
      <c r="AP33" s="5" t="s">
        <v>186</v>
      </c>
      <c r="AQ33" s="5" t="s">
        <v>73</v>
      </c>
      <c r="AR33" s="5" t="s">
        <v>66</v>
      </c>
      <c r="AS33" s="5" t="s">
        <v>75</v>
      </c>
      <c r="AT33" s="22">
        <v>16830</v>
      </c>
      <c r="AU33" s="5" t="s">
        <v>66</v>
      </c>
      <c r="AV33" s="5" t="s">
        <v>66</v>
      </c>
      <c r="AW33" s="5" t="s">
        <v>66</v>
      </c>
      <c r="AX33" s="5" t="s">
        <v>62</v>
      </c>
      <c r="AY33" s="22">
        <v>4.62</v>
      </c>
      <c r="AZ33" s="22">
        <v>3.4</v>
      </c>
    </row>
    <row r="34">
      <c r="A34" s="5">
        <v>23</v>
      </c>
      <c r="B34" s="13">
        <v>1443313</v>
      </c>
      <c r="C34" s="5"/>
      <c r="D34" s="5" t="s">
        <v>76</v>
      </c>
      <c r="E34" s="5" t="s">
        <v>58</v>
      </c>
      <c r="F34" s="22">
        <v>1.77</v>
      </c>
      <c r="G34" s="21">
        <v>12800</v>
      </c>
      <c r="H34" s="22">
        <v>-38</v>
      </c>
      <c r="I34" s="21">
        <v>7936</v>
      </c>
      <c r="J34" s="22">
        <v>14046.72</v>
      </c>
      <c r="K34" s="5" t="s">
        <v>114</v>
      </c>
      <c r="L34" s="5" t="s">
        <v>115</v>
      </c>
      <c r="M34" s="5" t="s">
        <v>84</v>
      </c>
      <c r="N34" s="5" t="s">
        <v>61</v>
      </c>
      <c r="O34" s="5" t="s">
        <v>61</v>
      </c>
      <c r="P34" s="5" t="s">
        <v>129</v>
      </c>
      <c r="Q34" s="5"/>
      <c r="R34" s="5"/>
      <c r="S34" s="22">
        <v>8.63</v>
      </c>
      <c r="T34" s="22">
        <v>5.78</v>
      </c>
      <c r="U34" s="22">
        <v>1.49</v>
      </c>
      <c r="V34" s="22">
        <v>65.6</v>
      </c>
      <c r="W34" s="22">
        <v>66</v>
      </c>
      <c r="X34" s="5" t="s">
        <v>85</v>
      </c>
      <c r="Y34" s="30" t="s">
        <v>64</v>
      </c>
      <c r="Z34" s="5" t="s">
        <v>65</v>
      </c>
      <c r="AA34" s="5" t="s">
        <v>117</v>
      </c>
      <c r="AB34" s="5" t="s">
        <v>66</v>
      </c>
      <c r="AC34" s="5" t="s">
        <v>187</v>
      </c>
      <c r="AD34" s="30" t="s">
        <v>188</v>
      </c>
      <c r="AE34" s="5" t="s">
        <v>137</v>
      </c>
      <c r="AF34" s="5" t="s">
        <v>189</v>
      </c>
      <c r="AG34" s="31">
        <v>45072</v>
      </c>
      <c r="AH34" s="22">
        <v>48.14</v>
      </c>
      <c r="AI34" s="22">
        <v>12.63</v>
      </c>
      <c r="AJ34" s="22">
        <v>53.8</v>
      </c>
      <c r="AK34" s="22">
        <v>50.75</v>
      </c>
      <c r="AL34" s="22">
        <v>3.79</v>
      </c>
      <c r="AM34" s="5" t="s">
        <v>163</v>
      </c>
      <c r="AN34" s="5"/>
      <c r="AO34" s="5" t="s">
        <v>71</v>
      </c>
      <c r="AP34" s="5" t="s">
        <v>190</v>
      </c>
      <c r="AQ34" s="5" t="s">
        <v>73</v>
      </c>
      <c r="AR34" s="5" t="s">
        <v>66</v>
      </c>
      <c r="AS34" s="5" t="s">
        <v>128</v>
      </c>
      <c r="AT34" s="22">
        <v>22656</v>
      </c>
      <c r="AU34" s="5" t="s">
        <v>66</v>
      </c>
      <c r="AV34" s="5" t="s">
        <v>66</v>
      </c>
      <c r="AW34" s="5" t="s">
        <v>66</v>
      </c>
      <c r="AX34" s="5" t="s">
        <v>62</v>
      </c>
      <c r="AY34" s="22">
        <v>2.73</v>
      </c>
      <c r="AZ34" s="22">
        <v>2.48</v>
      </c>
    </row>
    <row r="35">
      <c r="A35" s="5">
        <v>24</v>
      </c>
      <c r="B35" s="13">
        <v>1619613</v>
      </c>
      <c r="C35" s="21">
        <v>2322</v>
      </c>
      <c r="D35" s="5" t="s">
        <v>191</v>
      </c>
      <c r="E35" s="5" t="s">
        <v>58</v>
      </c>
      <c r="F35" s="22">
        <v>1.71</v>
      </c>
      <c r="G35" s="21">
        <v>12200</v>
      </c>
      <c r="H35" s="22">
        <v>-40.0984</v>
      </c>
      <c r="I35" s="21">
        <v>7308</v>
      </c>
      <c r="J35" s="22">
        <v>12496.68</v>
      </c>
      <c r="K35" s="5" t="s">
        <v>160</v>
      </c>
      <c r="L35" s="5" t="s">
        <v>115</v>
      </c>
      <c r="M35" s="5" t="s">
        <v>91</v>
      </c>
      <c r="N35" s="5" t="s">
        <v>61</v>
      </c>
      <c r="O35" s="5" t="s">
        <v>61</v>
      </c>
      <c r="P35" s="5" t="s">
        <v>62</v>
      </c>
      <c r="Q35" s="5"/>
      <c r="R35" s="5"/>
      <c r="S35" s="22">
        <v>7.96</v>
      </c>
      <c r="T35" s="22">
        <v>5.64</v>
      </c>
      <c r="U35" s="22">
        <v>1.41</v>
      </c>
      <c r="V35" s="22">
        <v>69.1</v>
      </c>
      <c r="W35" s="22">
        <v>64</v>
      </c>
      <c r="X35" s="5" t="s">
        <v>116</v>
      </c>
      <c r="Y35" s="30" t="s">
        <v>64</v>
      </c>
      <c r="Z35" s="5" t="s">
        <v>65</v>
      </c>
      <c r="AA35" s="5" t="s">
        <v>117</v>
      </c>
      <c r="AB35" s="5" t="s">
        <v>66</v>
      </c>
      <c r="AC35" s="5" t="s">
        <v>192</v>
      </c>
      <c r="AD35" s="30" t="s">
        <v>193</v>
      </c>
      <c r="AE35" s="5" t="s">
        <v>194</v>
      </c>
      <c r="AF35" s="5" t="s">
        <v>195</v>
      </c>
      <c r="AG35" s="31">
        <v>44963</v>
      </c>
      <c r="AH35" s="22">
        <v>48.26</v>
      </c>
      <c r="AI35" s="22">
        <v>14.09</v>
      </c>
      <c r="AJ35" s="22">
        <v>57.41</v>
      </c>
      <c r="AK35" s="22">
        <v>51.25</v>
      </c>
      <c r="AL35" s="22">
        <v>3.9</v>
      </c>
      <c r="AM35" s="5" t="s">
        <v>163</v>
      </c>
      <c r="AN35" s="5"/>
      <c r="AO35" s="5" t="s">
        <v>71</v>
      </c>
      <c r="AP35" s="5" t="s">
        <v>196</v>
      </c>
      <c r="AQ35" s="5" t="s">
        <v>73</v>
      </c>
      <c r="AR35" s="5" t="s">
        <v>74</v>
      </c>
      <c r="AS35" s="5" t="s">
        <v>128</v>
      </c>
      <c r="AT35" s="22">
        <v>20862</v>
      </c>
      <c r="AU35" s="5" t="s">
        <v>66</v>
      </c>
      <c r="AV35" s="5" t="s">
        <v>66</v>
      </c>
      <c r="AW35" s="5" t="s">
        <v>66</v>
      </c>
      <c r="AX35" s="5" t="s">
        <v>62</v>
      </c>
      <c r="AY35" s="22">
        <v>4.26</v>
      </c>
      <c r="AZ35" s="22">
        <v>3.75</v>
      </c>
    </row>
    <row r="36">
      <c r="A36" s="5">
        <v>25</v>
      </c>
      <c r="B36" s="13">
        <v>1277701</v>
      </c>
      <c r="C36" s="21">
        <v>2323</v>
      </c>
      <c r="D36" s="5" t="s">
        <v>191</v>
      </c>
      <c r="E36" s="5" t="s">
        <v>58</v>
      </c>
      <c r="F36" s="22">
        <v>1.8</v>
      </c>
      <c r="G36" s="21">
        <v>11200</v>
      </c>
      <c r="H36" s="22">
        <v>-31.3929</v>
      </c>
      <c r="I36" s="21">
        <v>7684</v>
      </c>
      <c r="J36" s="22">
        <v>13831.2</v>
      </c>
      <c r="K36" s="5" t="s">
        <v>89</v>
      </c>
      <c r="L36" s="5" t="s">
        <v>115</v>
      </c>
      <c r="M36" s="5" t="s">
        <v>61</v>
      </c>
      <c r="N36" s="5" t="s">
        <v>61</v>
      </c>
      <c r="O36" s="5" t="s">
        <v>61</v>
      </c>
      <c r="P36" s="5" t="s">
        <v>62</v>
      </c>
      <c r="Q36" s="5"/>
      <c r="R36" s="5"/>
      <c r="S36" s="22">
        <v>8.29</v>
      </c>
      <c r="T36" s="22">
        <v>5.7</v>
      </c>
      <c r="U36" s="22">
        <v>1.45</v>
      </c>
      <c r="V36" s="22">
        <v>69.5</v>
      </c>
      <c r="W36" s="22">
        <v>64</v>
      </c>
      <c r="X36" s="5" t="s">
        <v>63</v>
      </c>
      <c r="Y36" s="30" t="s">
        <v>64</v>
      </c>
      <c r="Z36" s="5" t="s">
        <v>65</v>
      </c>
      <c r="AA36" s="5" t="s">
        <v>117</v>
      </c>
      <c r="AB36" s="5" t="s">
        <v>66</v>
      </c>
      <c r="AC36" s="5" t="s">
        <v>197</v>
      </c>
      <c r="AD36" s="30" t="s">
        <v>198</v>
      </c>
      <c r="AE36" s="5" t="s">
        <v>137</v>
      </c>
      <c r="AF36" s="5" t="s">
        <v>199</v>
      </c>
      <c r="AG36" s="31">
        <v>45021</v>
      </c>
      <c r="AH36" s="22">
        <v>49.06</v>
      </c>
      <c r="AI36" s="22">
        <v>14.9</v>
      </c>
      <c r="AJ36" s="22">
        <v>53.6</v>
      </c>
      <c r="AK36" s="22">
        <v>50.87</v>
      </c>
      <c r="AL36" s="22">
        <v>3.96</v>
      </c>
      <c r="AM36" s="5" t="s">
        <v>163</v>
      </c>
      <c r="AN36" s="5"/>
      <c r="AO36" s="5" t="s">
        <v>71</v>
      </c>
      <c r="AP36" s="5" t="s">
        <v>200</v>
      </c>
      <c r="AQ36" s="5" t="s">
        <v>73</v>
      </c>
      <c r="AR36" s="5" t="s">
        <v>66</v>
      </c>
      <c r="AS36" s="5" t="s">
        <v>75</v>
      </c>
      <c r="AT36" s="22">
        <v>20160</v>
      </c>
      <c r="AU36" s="5" t="s">
        <v>66</v>
      </c>
      <c r="AV36" s="5" t="s">
        <v>66</v>
      </c>
      <c r="AW36" s="5" t="s">
        <v>66</v>
      </c>
      <c r="AX36" s="5" t="s">
        <v>62</v>
      </c>
      <c r="AY36" s="22">
        <v>3.91</v>
      </c>
      <c r="AZ36" s="22">
        <v>3.68</v>
      </c>
    </row>
    <row r="37">
      <c r="A37" s="5">
        <v>26</v>
      </c>
      <c r="B37" s="13">
        <v>1390334</v>
      </c>
      <c r="C37" s="5"/>
      <c r="D37" s="5" t="s">
        <v>159</v>
      </c>
      <c r="E37" s="5" t="s">
        <v>58</v>
      </c>
      <c r="F37" s="22">
        <v>1.7</v>
      </c>
      <c r="G37" s="21">
        <v>7900</v>
      </c>
      <c r="H37" s="22">
        <v>-38.2026</v>
      </c>
      <c r="I37" s="21">
        <v>4882</v>
      </c>
      <c r="J37" s="22">
        <v>8299.4</v>
      </c>
      <c r="K37" s="5" t="s">
        <v>77</v>
      </c>
      <c r="L37" s="5" t="s">
        <v>115</v>
      </c>
      <c r="M37" s="5" t="s">
        <v>91</v>
      </c>
      <c r="N37" s="5" t="s">
        <v>61</v>
      </c>
      <c r="O37" s="5" t="s">
        <v>61</v>
      </c>
      <c r="P37" s="5" t="s">
        <v>62</v>
      </c>
      <c r="Q37" s="5"/>
      <c r="R37" s="5"/>
      <c r="S37" s="22">
        <v>7.9</v>
      </c>
      <c r="T37" s="22">
        <v>5.7</v>
      </c>
      <c r="U37" s="22">
        <v>1.39</v>
      </c>
      <c r="V37" s="22">
        <v>69.4</v>
      </c>
      <c r="W37" s="22">
        <v>64</v>
      </c>
      <c r="X37" s="5" t="s">
        <v>201</v>
      </c>
      <c r="Y37" s="30" t="s">
        <v>64</v>
      </c>
      <c r="Z37" s="5" t="s">
        <v>65</v>
      </c>
      <c r="AA37" s="5" t="s">
        <v>117</v>
      </c>
      <c r="AB37" s="5" t="s">
        <v>66</v>
      </c>
      <c r="AC37" s="5" t="s">
        <v>202</v>
      </c>
      <c r="AD37" s="30" t="s">
        <v>203</v>
      </c>
      <c r="AE37" s="5"/>
      <c r="AF37" s="5" t="s">
        <v>189</v>
      </c>
      <c r="AG37" s="31">
        <v>44990</v>
      </c>
      <c r="AH37" s="22">
        <v>50.15</v>
      </c>
      <c r="AI37" s="22">
        <v>15.84</v>
      </c>
      <c r="AJ37" s="22">
        <v>54.92</v>
      </c>
      <c r="AK37" s="22">
        <v>50.41</v>
      </c>
      <c r="AL37" s="22">
        <v>3.95</v>
      </c>
      <c r="AM37" s="5" t="s">
        <v>163</v>
      </c>
      <c r="AN37" s="5"/>
      <c r="AO37" s="5" t="s">
        <v>71</v>
      </c>
      <c r="AP37" s="5" t="s">
        <v>204</v>
      </c>
      <c r="AQ37" s="5" t="s">
        <v>73</v>
      </c>
      <c r="AR37" s="5" t="s">
        <v>66</v>
      </c>
      <c r="AS37" s="5" t="s">
        <v>128</v>
      </c>
      <c r="AT37" s="22">
        <v>13430</v>
      </c>
      <c r="AU37" s="5" t="s">
        <v>66</v>
      </c>
      <c r="AV37" s="5" t="s">
        <v>66</v>
      </c>
      <c r="AW37" s="5" t="s">
        <v>66</v>
      </c>
      <c r="AX37" s="5" t="s">
        <v>62</v>
      </c>
      <c r="AY37" s="22">
        <v>3.69</v>
      </c>
      <c r="AZ37" s="22">
        <v>3.01</v>
      </c>
    </row>
    <row r="38">
      <c r="A38" s="5">
        <v>27</v>
      </c>
      <c r="B38" s="13">
        <v>1591070</v>
      </c>
      <c r="C38" s="21">
        <v>2327</v>
      </c>
      <c r="D38" s="5" t="s">
        <v>191</v>
      </c>
      <c r="E38" s="5" t="s">
        <v>58</v>
      </c>
      <c r="F38" s="22">
        <v>1.7</v>
      </c>
      <c r="G38" s="21">
        <v>11400</v>
      </c>
      <c r="H38" s="22">
        <v>-33.1667</v>
      </c>
      <c r="I38" s="21">
        <v>7619</v>
      </c>
      <c r="J38" s="22">
        <v>12952.3</v>
      </c>
      <c r="K38" s="5" t="s">
        <v>114</v>
      </c>
      <c r="L38" s="5" t="s">
        <v>141</v>
      </c>
      <c r="M38" s="5" t="s">
        <v>61</v>
      </c>
      <c r="N38" s="5" t="s">
        <v>61</v>
      </c>
      <c r="O38" s="5" t="s">
        <v>61</v>
      </c>
      <c r="P38" s="5" t="s">
        <v>62</v>
      </c>
      <c r="Q38" s="5"/>
      <c r="R38" s="5"/>
      <c r="S38" s="22">
        <v>7.94</v>
      </c>
      <c r="T38" s="22">
        <v>5.73</v>
      </c>
      <c r="U38" s="22">
        <v>1.39</v>
      </c>
      <c r="V38" s="22">
        <v>67.8</v>
      </c>
      <c r="W38" s="22">
        <v>67</v>
      </c>
      <c r="X38" s="5" t="s">
        <v>116</v>
      </c>
      <c r="Y38" s="30" t="s">
        <v>64</v>
      </c>
      <c r="Z38" s="5" t="s">
        <v>65</v>
      </c>
      <c r="AA38" s="5" t="s">
        <v>134</v>
      </c>
      <c r="AB38" s="5" t="s">
        <v>66</v>
      </c>
      <c r="AC38" s="5" t="s">
        <v>205</v>
      </c>
      <c r="AD38" s="30" t="s">
        <v>206</v>
      </c>
      <c r="AE38" s="5" t="s">
        <v>125</v>
      </c>
      <c r="AF38" s="5" t="s">
        <v>207</v>
      </c>
      <c r="AG38" s="31">
        <v>45022</v>
      </c>
      <c r="AH38" s="22">
        <v>50.13</v>
      </c>
      <c r="AI38" s="22">
        <v>11.38</v>
      </c>
      <c r="AJ38" s="22">
        <v>56.58</v>
      </c>
      <c r="AK38" s="22">
        <v>52.28</v>
      </c>
      <c r="AL38" s="22">
        <v>3.89</v>
      </c>
      <c r="AM38" s="5" t="s">
        <v>163</v>
      </c>
      <c r="AN38" s="5"/>
      <c r="AO38" s="5" t="s">
        <v>71</v>
      </c>
      <c r="AP38" s="5" t="s">
        <v>208</v>
      </c>
      <c r="AQ38" s="5" t="s">
        <v>73</v>
      </c>
      <c r="AR38" s="5" t="s">
        <v>74</v>
      </c>
      <c r="AS38" s="5" t="s">
        <v>128</v>
      </c>
      <c r="AT38" s="22">
        <v>19380</v>
      </c>
      <c r="AU38" s="5" t="s">
        <v>66</v>
      </c>
      <c r="AV38" s="5" t="s">
        <v>66</v>
      </c>
      <c r="AW38" s="5" t="s">
        <v>140</v>
      </c>
      <c r="AX38" s="5" t="s">
        <v>62</v>
      </c>
      <c r="AY38" s="22">
        <v>4.61</v>
      </c>
      <c r="AZ38" s="22">
        <v>4.07</v>
      </c>
    </row>
    <row r="39">
      <c r="A39" s="5">
        <v>28</v>
      </c>
      <c r="B39" s="13">
        <v>1304793</v>
      </c>
      <c r="C39" s="5"/>
      <c r="D39" s="5" t="s">
        <v>159</v>
      </c>
      <c r="E39" s="5" t="s">
        <v>58</v>
      </c>
      <c r="F39" s="22">
        <v>1.9</v>
      </c>
      <c r="G39" s="21">
        <v>10900</v>
      </c>
      <c r="H39" s="22">
        <v>-27.6973</v>
      </c>
      <c r="I39" s="21">
        <v>7881</v>
      </c>
      <c r="J39" s="22">
        <v>14973.9</v>
      </c>
      <c r="K39" s="5" t="s">
        <v>160</v>
      </c>
      <c r="L39" s="5" t="s">
        <v>141</v>
      </c>
      <c r="M39" s="5" t="s">
        <v>61</v>
      </c>
      <c r="N39" s="5" t="s">
        <v>78</v>
      </c>
      <c r="O39" s="5" t="s">
        <v>61</v>
      </c>
      <c r="P39" s="5" t="s">
        <v>62</v>
      </c>
      <c r="Q39" s="5"/>
      <c r="R39" s="5"/>
      <c r="S39" s="22">
        <v>8.39</v>
      </c>
      <c r="T39" s="22">
        <v>6.02</v>
      </c>
      <c r="U39" s="22">
        <v>1.39</v>
      </c>
      <c r="V39" s="22">
        <v>68.4</v>
      </c>
      <c r="W39" s="22">
        <v>65</v>
      </c>
      <c r="X39" s="5" t="s">
        <v>85</v>
      </c>
      <c r="Y39" s="30" t="s">
        <v>64</v>
      </c>
      <c r="Z39" s="5" t="s">
        <v>65</v>
      </c>
      <c r="AA39" s="5" t="s">
        <v>134</v>
      </c>
      <c r="AB39" s="5" t="s">
        <v>66</v>
      </c>
      <c r="AC39" s="5" t="s">
        <v>209</v>
      </c>
      <c r="AD39" s="30" t="s">
        <v>210</v>
      </c>
      <c r="AE39" s="5" t="s">
        <v>137</v>
      </c>
      <c r="AF39" s="5" t="s">
        <v>211</v>
      </c>
      <c r="AG39" s="31">
        <v>45062</v>
      </c>
      <c r="AH39" s="22">
        <v>49.13</v>
      </c>
      <c r="AI39" s="22">
        <v>15</v>
      </c>
      <c r="AJ39" s="22">
        <v>53.41</v>
      </c>
      <c r="AK39" s="22">
        <v>51.46</v>
      </c>
      <c r="AL39" s="22">
        <v>4.11</v>
      </c>
      <c r="AM39" s="5" t="s">
        <v>163</v>
      </c>
      <c r="AN39" s="5"/>
      <c r="AO39" s="5" t="s">
        <v>71</v>
      </c>
      <c r="AP39" s="5" t="s">
        <v>212</v>
      </c>
      <c r="AQ39" s="5" t="s">
        <v>73</v>
      </c>
      <c r="AR39" s="5" t="s">
        <v>66</v>
      </c>
      <c r="AS39" s="5" t="s">
        <v>128</v>
      </c>
      <c r="AT39" s="22">
        <v>20710</v>
      </c>
      <c r="AU39" s="5" t="s">
        <v>66</v>
      </c>
      <c r="AV39" s="5" t="s">
        <v>66</v>
      </c>
      <c r="AW39" s="5" t="s">
        <v>66</v>
      </c>
      <c r="AX39" s="5" t="s">
        <v>62</v>
      </c>
      <c r="AY39" s="22">
        <v>2.13</v>
      </c>
      <c r="AZ39" s="22">
        <v>1.9</v>
      </c>
    </row>
    <row r="40">
      <c r="A40" s="5">
        <v>29</v>
      </c>
      <c r="B40" s="13">
        <v>1577603</v>
      </c>
      <c r="C40" s="5"/>
      <c r="D40" s="5" t="s">
        <v>76</v>
      </c>
      <c r="E40" s="5" t="s">
        <v>58</v>
      </c>
      <c r="F40" s="22">
        <v>1.8</v>
      </c>
      <c r="G40" s="21">
        <v>10900</v>
      </c>
      <c r="H40" s="22">
        <v>-35.4955</v>
      </c>
      <c r="I40" s="21">
        <v>7031</v>
      </c>
      <c r="J40" s="22">
        <v>12655.8</v>
      </c>
      <c r="K40" s="5" t="s">
        <v>160</v>
      </c>
      <c r="L40" s="5" t="s">
        <v>141</v>
      </c>
      <c r="M40" s="5" t="s">
        <v>78</v>
      </c>
      <c r="N40" s="5" t="s">
        <v>61</v>
      </c>
      <c r="O40" s="5" t="s">
        <v>61</v>
      </c>
      <c r="P40" s="5" t="s">
        <v>62</v>
      </c>
      <c r="Q40" s="5"/>
      <c r="R40" s="5"/>
      <c r="S40" s="22">
        <v>8.58</v>
      </c>
      <c r="T40" s="22">
        <v>5.7</v>
      </c>
      <c r="U40" s="22">
        <v>1.51</v>
      </c>
      <c r="V40" s="22">
        <v>68.7</v>
      </c>
      <c r="W40" s="22">
        <v>68</v>
      </c>
      <c r="X40" s="5" t="s">
        <v>153</v>
      </c>
      <c r="Y40" s="30" t="s">
        <v>64</v>
      </c>
      <c r="Z40" s="5" t="s">
        <v>65</v>
      </c>
      <c r="AA40" s="5" t="s">
        <v>134</v>
      </c>
      <c r="AB40" s="5" t="s">
        <v>66</v>
      </c>
      <c r="AC40" s="5" t="s">
        <v>213</v>
      </c>
      <c r="AD40" s="30" t="s">
        <v>214</v>
      </c>
      <c r="AE40" s="5" t="s">
        <v>194</v>
      </c>
      <c r="AF40" s="5" t="s">
        <v>215</v>
      </c>
      <c r="AG40" s="31">
        <v>45064</v>
      </c>
      <c r="AH40" s="22">
        <v>47.83</v>
      </c>
      <c r="AI40" s="22">
        <v>12.47</v>
      </c>
      <c r="AJ40" s="22">
        <v>55.99</v>
      </c>
      <c r="AK40" s="22">
        <v>54.27</v>
      </c>
      <c r="AL40" s="22">
        <v>3.92</v>
      </c>
      <c r="AM40" s="5" t="s">
        <v>163</v>
      </c>
      <c r="AN40" s="5"/>
      <c r="AO40" s="5" t="s">
        <v>71</v>
      </c>
      <c r="AP40" s="5" t="s">
        <v>216</v>
      </c>
      <c r="AQ40" s="5" t="s">
        <v>73</v>
      </c>
      <c r="AR40" s="5" t="s">
        <v>66</v>
      </c>
      <c r="AS40" s="5" t="s">
        <v>128</v>
      </c>
      <c r="AT40" s="22">
        <v>19620</v>
      </c>
      <c r="AU40" s="5" t="s">
        <v>140</v>
      </c>
      <c r="AV40" s="5" t="s">
        <v>66</v>
      </c>
      <c r="AW40" s="5" t="s">
        <v>66</v>
      </c>
      <c r="AX40" s="5" t="s">
        <v>62</v>
      </c>
      <c r="AY40" s="22">
        <v>2</v>
      </c>
      <c r="AZ40" s="22">
        <v>1.91</v>
      </c>
    </row>
    <row r="41">
      <c r="A41" s="5">
        <v>30</v>
      </c>
      <c r="B41" s="13">
        <v>1230476</v>
      </c>
      <c r="C41" s="5"/>
      <c r="D41" s="5" t="s">
        <v>159</v>
      </c>
      <c r="E41" s="5" t="s">
        <v>58</v>
      </c>
      <c r="F41" s="22">
        <v>1.74</v>
      </c>
      <c r="G41" s="21">
        <v>10900</v>
      </c>
      <c r="H41" s="22">
        <v>-37</v>
      </c>
      <c r="I41" s="21">
        <v>6867</v>
      </c>
      <c r="J41" s="22">
        <v>11948.58</v>
      </c>
      <c r="K41" s="5" t="s">
        <v>160</v>
      </c>
      <c r="L41" s="5" t="s">
        <v>141</v>
      </c>
      <c r="M41" s="5" t="s">
        <v>61</v>
      </c>
      <c r="N41" s="5" t="s">
        <v>61</v>
      </c>
      <c r="O41" s="5" t="s">
        <v>61</v>
      </c>
      <c r="P41" s="5" t="s">
        <v>62</v>
      </c>
      <c r="Q41" s="5"/>
      <c r="R41" s="5"/>
      <c r="S41" s="22">
        <v>8.26</v>
      </c>
      <c r="T41" s="22">
        <v>5.66</v>
      </c>
      <c r="U41" s="22">
        <v>1.46</v>
      </c>
      <c r="V41" s="22">
        <v>68.5</v>
      </c>
      <c r="W41" s="22">
        <v>63</v>
      </c>
      <c r="X41" s="5" t="s">
        <v>79</v>
      </c>
      <c r="Y41" s="30" t="s">
        <v>64</v>
      </c>
      <c r="Z41" s="5" t="s">
        <v>65</v>
      </c>
      <c r="AA41" s="5" t="s">
        <v>134</v>
      </c>
      <c r="AB41" s="5" t="s">
        <v>66</v>
      </c>
      <c r="AC41" s="5" t="s">
        <v>217</v>
      </c>
      <c r="AD41" s="30" t="s">
        <v>218</v>
      </c>
      <c r="AE41" s="5" t="s">
        <v>125</v>
      </c>
      <c r="AF41" s="5" t="s">
        <v>219</v>
      </c>
      <c r="AG41" s="31">
        <v>45064</v>
      </c>
      <c r="AH41" s="22">
        <v>43.25</v>
      </c>
      <c r="AI41" s="22">
        <v>11.31</v>
      </c>
      <c r="AJ41" s="22">
        <v>56.71</v>
      </c>
      <c r="AK41" s="22">
        <v>53.12</v>
      </c>
      <c r="AL41" s="22">
        <v>3.88</v>
      </c>
      <c r="AM41" s="5" t="s">
        <v>163</v>
      </c>
      <c r="AN41" s="5"/>
      <c r="AO41" s="5" t="s">
        <v>71</v>
      </c>
      <c r="AP41" s="5" t="s">
        <v>220</v>
      </c>
      <c r="AQ41" s="5" t="s">
        <v>73</v>
      </c>
      <c r="AR41" s="5" t="s">
        <v>66</v>
      </c>
      <c r="AS41" s="5" t="s">
        <v>128</v>
      </c>
      <c r="AT41" s="22">
        <v>18966</v>
      </c>
      <c r="AU41" s="5" t="s">
        <v>66</v>
      </c>
      <c r="AV41" s="5" t="s">
        <v>66</v>
      </c>
      <c r="AW41" s="5" t="s">
        <v>66</v>
      </c>
      <c r="AX41" s="5" t="s">
        <v>62</v>
      </c>
      <c r="AY41" s="22">
        <v>4.37</v>
      </c>
      <c r="AZ41" s="22">
        <v>4.05</v>
      </c>
    </row>
    <row r="42">
      <c r="A42" s="5">
        <v>31</v>
      </c>
      <c r="B42" s="13">
        <v>1183356</v>
      </c>
      <c r="C42" s="21">
        <v>2328</v>
      </c>
      <c r="D42" s="5" t="s">
        <v>191</v>
      </c>
      <c r="E42" s="5" t="s">
        <v>58</v>
      </c>
      <c r="F42" s="22">
        <v>1.71</v>
      </c>
      <c r="G42" s="21">
        <v>10100</v>
      </c>
      <c r="H42" s="22">
        <v>-35.406</v>
      </c>
      <c r="I42" s="21">
        <v>6524</v>
      </c>
      <c r="J42" s="22">
        <v>11156.04</v>
      </c>
      <c r="K42" s="5" t="s">
        <v>89</v>
      </c>
      <c r="L42" s="5" t="s">
        <v>141</v>
      </c>
      <c r="M42" s="5" t="s">
        <v>61</v>
      </c>
      <c r="N42" s="5" t="s">
        <v>61</v>
      </c>
      <c r="O42" s="5" t="s">
        <v>61</v>
      </c>
      <c r="P42" s="5" t="s">
        <v>62</v>
      </c>
      <c r="Q42" s="5"/>
      <c r="R42" s="5"/>
      <c r="S42" s="22">
        <v>7.99</v>
      </c>
      <c r="T42" s="22">
        <v>5.77</v>
      </c>
      <c r="U42" s="22">
        <v>1.38</v>
      </c>
      <c r="V42" s="22">
        <v>68.5</v>
      </c>
      <c r="W42" s="22">
        <v>61</v>
      </c>
      <c r="X42" s="5" t="s">
        <v>85</v>
      </c>
      <c r="Y42" s="30" t="s">
        <v>64</v>
      </c>
      <c r="Z42" s="5" t="s">
        <v>65</v>
      </c>
      <c r="AA42" s="5" t="s">
        <v>117</v>
      </c>
      <c r="AB42" s="5" t="s">
        <v>66</v>
      </c>
      <c r="AC42" s="5" t="s">
        <v>221</v>
      </c>
      <c r="AD42" s="30" t="s">
        <v>222</v>
      </c>
      <c r="AE42" s="5" t="s">
        <v>125</v>
      </c>
      <c r="AF42" s="5" t="s">
        <v>195</v>
      </c>
      <c r="AG42" s="31">
        <v>45020</v>
      </c>
      <c r="AH42" s="22">
        <v>47.5</v>
      </c>
      <c r="AI42" s="22">
        <v>14.24</v>
      </c>
      <c r="AJ42" s="22">
        <v>56.2</v>
      </c>
      <c r="AK42" s="22">
        <v>51.43</v>
      </c>
      <c r="AL42" s="22">
        <v>3.95</v>
      </c>
      <c r="AM42" s="5" t="s">
        <v>163</v>
      </c>
      <c r="AN42" s="5"/>
      <c r="AO42" s="5" t="s">
        <v>71</v>
      </c>
      <c r="AP42" s="5" t="s">
        <v>223</v>
      </c>
      <c r="AQ42" s="5" t="s">
        <v>73</v>
      </c>
      <c r="AR42" s="5" t="s">
        <v>66</v>
      </c>
      <c r="AS42" s="5" t="s">
        <v>128</v>
      </c>
      <c r="AT42" s="22">
        <v>17271</v>
      </c>
      <c r="AU42" s="5" t="s">
        <v>66</v>
      </c>
      <c r="AV42" s="5" t="s">
        <v>66</v>
      </c>
      <c r="AW42" s="5" t="s">
        <v>66</v>
      </c>
      <c r="AX42" s="5" t="s">
        <v>62</v>
      </c>
      <c r="AY42" s="22">
        <v>2.82</v>
      </c>
      <c r="AZ42" s="22">
        <v>2.64</v>
      </c>
    </row>
    <row r="43">
      <c r="A43" s="5">
        <v>32</v>
      </c>
      <c r="B43" s="13">
        <v>1243876</v>
      </c>
      <c r="C43" s="21">
        <v>2329</v>
      </c>
      <c r="D43" s="5" t="s">
        <v>57</v>
      </c>
      <c r="E43" s="5" t="s">
        <v>58</v>
      </c>
      <c r="F43" s="22">
        <v>1.7</v>
      </c>
      <c r="G43" s="21">
        <v>10100</v>
      </c>
      <c r="H43" s="22">
        <v>-33.4951</v>
      </c>
      <c r="I43" s="21">
        <v>6717</v>
      </c>
      <c r="J43" s="22">
        <v>11418.9</v>
      </c>
      <c r="K43" s="5" t="s">
        <v>89</v>
      </c>
      <c r="L43" s="5" t="s">
        <v>141</v>
      </c>
      <c r="M43" s="5" t="s">
        <v>84</v>
      </c>
      <c r="N43" s="5" t="s">
        <v>61</v>
      </c>
      <c r="O43" s="5" t="s">
        <v>61</v>
      </c>
      <c r="P43" s="5" t="s">
        <v>62</v>
      </c>
      <c r="Q43" s="5"/>
      <c r="R43" s="5"/>
      <c r="S43" s="22">
        <v>8.04</v>
      </c>
      <c r="T43" s="22">
        <v>5.76</v>
      </c>
      <c r="U43" s="22">
        <v>1.4</v>
      </c>
      <c r="V43" s="22">
        <v>67.3</v>
      </c>
      <c r="W43" s="22">
        <v>62</v>
      </c>
      <c r="X43" s="5" t="s">
        <v>101</v>
      </c>
      <c r="Y43" s="30" t="s">
        <v>64</v>
      </c>
      <c r="Z43" s="5" t="s">
        <v>65</v>
      </c>
      <c r="AA43" s="5" t="s">
        <v>134</v>
      </c>
      <c r="AB43" s="5" t="s">
        <v>66</v>
      </c>
      <c r="AC43" s="5" t="s">
        <v>224</v>
      </c>
      <c r="AD43" s="30" t="s">
        <v>225</v>
      </c>
      <c r="AE43" s="5" t="s">
        <v>194</v>
      </c>
      <c r="AF43" s="5" t="s">
        <v>226</v>
      </c>
      <c r="AG43" s="31">
        <v>45048</v>
      </c>
      <c r="AH43" s="22">
        <v>45.6</v>
      </c>
      <c r="AI43" s="22">
        <v>12.37</v>
      </c>
      <c r="AJ43" s="22">
        <v>57.59</v>
      </c>
      <c r="AK43" s="22">
        <v>52.42</v>
      </c>
      <c r="AL43" s="22">
        <v>3.88</v>
      </c>
      <c r="AM43" s="5" t="s">
        <v>163</v>
      </c>
      <c r="AN43" s="5"/>
      <c r="AO43" s="5" t="s">
        <v>71</v>
      </c>
      <c r="AP43" s="5" t="s">
        <v>227</v>
      </c>
      <c r="AQ43" s="5" t="s">
        <v>73</v>
      </c>
      <c r="AR43" s="5" t="s">
        <v>66</v>
      </c>
      <c r="AS43" s="5" t="s">
        <v>128</v>
      </c>
      <c r="AT43" s="22">
        <v>17170</v>
      </c>
      <c r="AU43" s="5" t="s">
        <v>66</v>
      </c>
      <c r="AV43" s="5" t="s">
        <v>66</v>
      </c>
      <c r="AW43" s="5" t="s">
        <v>66</v>
      </c>
      <c r="AX43" s="5" t="s">
        <v>62</v>
      </c>
      <c r="AY43" s="22">
        <v>2.58</v>
      </c>
      <c r="AZ43" s="22">
        <v>2.45</v>
      </c>
    </row>
    <row r="44">
      <c r="A44" s="5">
        <v>33</v>
      </c>
      <c r="B44" s="13">
        <v>1877906</v>
      </c>
      <c r="C44" s="5"/>
      <c r="D44" s="5" t="s">
        <v>76</v>
      </c>
      <c r="E44" s="5" t="s">
        <v>58</v>
      </c>
      <c r="F44" s="22">
        <v>1.55</v>
      </c>
      <c r="G44" s="21">
        <v>14900</v>
      </c>
      <c r="H44" s="22">
        <v>-60</v>
      </c>
      <c r="I44" s="21">
        <v>5960</v>
      </c>
      <c r="J44" s="22">
        <v>9238</v>
      </c>
      <c r="K44" s="5" t="s">
        <v>114</v>
      </c>
      <c r="L44" s="5" t="s">
        <v>60</v>
      </c>
      <c r="M44" s="5" t="s">
        <v>61</v>
      </c>
      <c r="N44" s="5" t="s">
        <v>61</v>
      </c>
      <c r="O44" s="5" t="s">
        <v>78</v>
      </c>
      <c r="P44" s="5" t="s">
        <v>106</v>
      </c>
      <c r="Q44" s="5"/>
      <c r="R44" s="5"/>
      <c r="S44" s="22">
        <v>7.98</v>
      </c>
      <c r="T44" s="22">
        <v>5.48</v>
      </c>
      <c r="U44" s="22">
        <v>1.46</v>
      </c>
      <c r="V44" s="22">
        <v>67.5</v>
      </c>
      <c r="W44" s="22">
        <v>59</v>
      </c>
      <c r="X44" s="5" t="s">
        <v>63</v>
      </c>
      <c r="Y44" s="30" t="s">
        <v>64</v>
      </c>
      <c r="Z44" s="5" t="s">
        <v>65</v>
      </c>
      <c r="AA44" s="5" t="s">
        <v>66</v>
      </c>
      <c r="AB44" s="5" t="s">
        <v>66</v>
      </c>
      <c r="AC44" s="5" t="s">
        <v>228</v>
      </c>
      <c r="AD44" s="30" t="s">
        <v>229</v>
      </c>
      <c r="AE44" s="5"/>
      <c r="AF44" s="5" t="s">
        <v>94</v>
      </c>
      <c r="AG44" s="31">
        <v>45075</v>
      </c>
      <c r="AH44" s="22">
        <v>44.07</v>
      </c>
      <c r="AI44" s="22">
        <v>12.94</v>
      </c>
      <c r="AJ44" s="22">
        <v>56.28</v>
      </c>
      <c r="AK44" s="22">
        <v>51.22</v>
      </c>
      <c r="AL44" s="22">
        <v>3.7</v>
      </c>
      <c r="AM44" s="5" t="s">
        <v>230</v>
      </c>
      <c r="AN44" s="5"/>
      <c r="AO44" s="5" t="s">
        <v>71</v>
      </c>
      <c r="AP44" s="5" t="s">
        <v>231</v>
      </c>
      <c r="AQ44" s="5" t="s">
        <v>73</v>
      </c>
      <c r="AR44" s="5" t="s">
        <v>74</v>
      </c>
      <c r="AS44" s="5" t="s">
        <v>75</v>
      </c>
      <c r="AT44" s="22">
        <v>23095</v>
      </c>
      <c r="AU44" s="5" t="s">
        <v>66</v>
      </c>
      <c r="AV44" s="5" t="s">
        <v>66</v>
      </c>
      <c r="AW44" s="5" t="s">
        <v>66</v>
      </c>
      <c r="AX44" s="5" t="s">
        <v>62</v>
      </c>
      <c r="AY44" s="22">
        <v>3.66</v>
      </c>
      <c r="AZ44" s="22">
        <v>3.25</v>
      </c>
    </row>
    <row r="45">
      <c r="A45" s="5">
        <v>34</v>
      </c>
      <c r="B45" s="13">
        <v>1845612</v>
      </c>
      <c r="C45" s="5"/>
      <c r="D45" s="5" t="s">
        <v>76</v>
      </c>
      <c r="E45" s="5" t="s">
        <v>58</v>
      </c>
      <c r="F45" s="22">
        <v>1.5</v>
      </c>
      <c r="G45" s="21">
        <v>12200</v>
      </c>
      <c r="H45" s="22">
        <v>-53.5</v>
      </c>
      <c r="I45" s="21">
        <v>5673</v>
      </c>
      <c r="J45" s="22">
        <v>8509.5</v>
      </c>
      <c r="K45" s="5" t="s">
        <v>89</v>
      </c>
      <c r="L45" s="5" t="s">
        <v>60</v>
      </c>
      <c r="M45" s="5" t="s">
        <v>91</v>
      </c>
      <c r="N45" s="5" t="s">
        <v>61</v>
      </c>
      <c r="O45" s="5" t="s">
        <v>61</v>
      </c>
      <c r="P45" s="5" t="s">
        <v>62</v>
      </c>
      <c r="Q45" s="5"/>
      <c r="R45" s="5"/>
      <c r="S45" s="22">
        <v>7.69</v>
      </c>
      <c r="T45" s="22">
        <v>5.35</v>
      </c>
      <c r="U45" s="22">
        <v>1.44</v>
      </c>
      <c r="V45" s="22">
        <v>69.2</v>
      </c>
      <c r="W45" s="22">
        <v>61</v>
      </c>
      <c r="X45" s="5" t="s">
        <v>79</v>
      </c>
      <c r="Y45" s="30" t="s">
        <v>64</v>
      </c>
      <c r="Z45" s="5" t="s">
        <v>65</v>
      </c>
      <c r="AA45" s="5" t="s">
        <v>66</v>
      </c>
      <c r="AB45" s="5" t="s">
        <v>66</v>
      </c>
      <c r="AC45" s="5" t="s">
        <v>232</v>
      </c>
      <c r="AD45" s="30" t="s">
        <v>233</v>
      </c>
      <c r="AE45" s="5" t="s">
        <v>234</v>
      </c>
      <c r="AF45" s="5" t="s">
        <v>69</v>
      </c>
      <c r="AG45" s="31">
        <v>44981</v>
      </c>
      <c r="AH45" s="22">
        <v>47.24</v>
      </c>
      <c r="AI45" s="22">
        <v>12.89</v>
      </c>
      <c r="AJ45" s="22">
        <v>58.37</v>
      </c>
      <c r="AK45" s="22">
        <v>52.33</v>
      </c>
      <c r="AL45" s="22">
        <v>3.7</v>
      </c>
      <c r="AM45" s="5" t="s">
        <v>230</v>
      </c>
      <c r="AN45" s="5"/>
      <c r="AO45" s="5" t="s">
        <v>71</v>
      </c>
      <c r="AP45" s="5" t="s">
        <v>235</v>
      </c>
      <c r="AQ45" s="5" t="s">
        <v>73</v>
      </c>
      <c r="AR45" s="5" t="s">
        <v>74</v>
      </c>
      <c r="AS45" s="5" t="s">
        <v>75</v>
      </c>
      <c r="AT45" s="22">
        <v>18300</v>
      </c>
      <c r="AU45" s="5" t="s">
        <v>66</v>
      </c>
      <c r="AV45" s="5" t="s">
        <v>66</v>
      </c>
      <c r="AW45" s="5" t="s">
        <v>66</v>
      </c>
      <c r="AX45" s="5" t="s">
        <v>62</v>
      </c>
      <c r="AY45" s="22">
        <v>4.18</v>
      </c>
      <c r="AZ45" s="22">
        <v>3.58</v>
      </c>
    </row>
    <row r="46">
      <c r="A46" s="5">
        <v>35</v>
      </c>
      <c r="B46" s="13">
        <v>1162591</v>
      </c>
      <c r="C46" s="5"/>
      <c r="D46" s="5" t="s">
        <v>76</v>
      </c>
      <c r="E46" s="5" t="s">
        <v>58</v>
      </c>
      <c r="F46" s="22">
        <v>1.51</v>
      </c>
      <c r="G46" s="21">
        <v>10300</v>
      </c>
      <c r="H46" s="22">
        <v>-53</v>
      </c>
      <c r="I46" s="21">
        <v>4841</v>
      </c>
      <c r="J46" s="22">
        <v>7309.91</v>
      </c>
      <c r="K46" s="5" t="s">
        <v>59</v>
      </c>
      <c r="L46" s="5" t="s">
        <v>60</v>
      </c>
      <c r="M46" s="5" t="s">
        <v>61</v>
      </c>
      <c r="N46" s="5" t="s">
        <v>61</v>
      </c>
      <c r="O46" s="5" t="s">
        <v>61</v>
      </c>
      <c r="P46" s="5" t="s">
        <v>62</v>
      </c>
      <c r="Q46" s="5"/>
      <c r="R46" s="5"/>
      <c r="S46" s="22">
        <v>7.54</v>
      </c>
      <c r="T46" s="22">
        <v>5.46</v>
      </c>
      <c r="U46" s="22">
        <v>1.38</v>
      </c>
      <c r="V46" s="22">
        <v>68.6</v>
      </c>
      <c r="W46" s="22">
        <v>64</v>
      </c>
      <c r="X46" s="5" t="s">
        <v>63</v>
      </c>
      <c r="Y46" s="30" t="s">
        <v>64</v>
      </c>
      <c r="Z46" s="5" t="s">
        <v>65</v>
      </c>
      <c r="AA46" s="5" t="s">
        <v>66</v>
      </c>
      <c r="AB46" s="5" t="s">
        <v>66</v>
      </c>
      <c r="AC46" s="5" t="s">
        <v>236</v>
      </c>
      <c r="AD46" s="30" t="s">
        <v>237</v>
      </c>
      <c r="AE46" s="5" t="s">
        <v>234</v>
      </c>
      <c r="AF46" s="5" t="s">
        <v>238</v>
      </c>
      <c r="AG46" s="31">
        <v>45033</v>
      </c>
      <c r="AH46" s="22">
        <v>49.08</v>
      </c>
      <c r="AI46" s="22">
        <v>12.06</v>
      </c>
      <c r="AJ46" s="22">
        <v>59.35</v>
      </c>
      <c r="AK46" s="22">
        <v>52.95</v>
      </c>
      <c r="AL46" s="22">
        <v>3.74</v>
      </c>
      <c r="AM46" s="5" t="s">
        <v>230</v>
      </c>
      <c r="AN46" s="5"/>
      <c r="AO46" s="5" t="s">
        <v>71</v>
      </c>
      <c r="AP46" s="5" t="s">
        <v>239</v>
      </c>
      <c r="AQ46" s="5" t="s">
        <v>73</v>
      </c>
      <c r="AR46" s="5" t="s">
        <v>74</v>
      </c>
      <c r="AS46" s="5" t="s">
        <v>75</v>
      </c>
      <c r="AT46" s="22">
        <v>15553</v>
      </c>
      <c r="AU46" s="5" t="s">
        <v>66</v>
      </c>
      <c r="AV46" s="5" t="s">
        <v>66</v>
      </c>
      <c r="AW46" s="5" t="s">
        <v>66</v>
      </c>
      <c r="AX46" s="5" t="s">
        <v>62</v>
      </c>
      <c r="AY46" s="22">
        <v>3.9</v>
      </c>
      <c r="AZ46" s="22">
        <v>3.34</v>
      </c>
    </row>
    <row r="47">
      <c r="A47" s="5">
        <v>36</v>
      </c>
      <c r="B47" s="13">
        <v>4104078</v>
      </c>
      <c r="C47" s="5"/>
      <c r="D47" s="5" t="s">
        <v>159</v>
      </c>
      <c r="E47" s="5" t="s">
        <v>58</v>
      </c>
      <c r="F47" s="22">
        <v>1.52</v>
      </c>
      <c r="G47" s="21">
        <v>15000</v>
      </c>
      <c r="H47" s="22">
        <v>-59</v>
      </c>
      <c r="I47" s="21">
        <v>6150</v>
      </c>
      <c r="J47" s="22">
        <v>9348</v>
      </c>
      <c r="K47" s="5" t="s">
        <v>240</v>
      </c>
      <c r="L47" s="5" t="s">
        <v>90</v>
      </c>
      <c r="M47" s="5" t="s">
        <v>241</v>
      </c>
      <c r="N47" s="5" t="s">
        <v>61</v>
      </c>
      <c r="O47" s="5" t="s">
        <v>78</v>
      </c>
      <c r="P47" s="5" t="s">
        <v>106</v>
      </c>
      <c r="Q47" s="5"/>
      <c r="R47" s="5"/>
      <c r="S47" s="22">
        <v>7.75</v>
      </c>
      <c r="T47" s="22">
        <v>5.36</v>
      </c>
      <c r="U47" s="22">
        <v>1.45</v>
      </c>
      <c r="V47" s="22">
        <v>69.9</v>
      </c>
      <c r="W47" s="22">
        <v>60</v>
      </c>
      <c r="X47" s="5" t="s">
        <v>242</v>
      </c>
      <c r="Y47" s="30" t="s">
        <v>64</v>
      </c>
      <c r="Z47" s="5" t="s">
        <v>65</v>
      </c>
      <c r="AA47" s="5" t="s">
        <v>66</v>
      </c>
      <c r="AB47" s="5" t="s">
        <v>66</v>
      </c>
      <c r="AC47" s="5" t="s">
        <v>243</v>
      </c>
      <c r="AD47" s="30" t="s">
        <v>244</v>
      </c>
      <c r="AE47" s="5"/>
      <c r="AF47" s="5" t="s">
        <v>94</v>
      </c>
      <c r="AG47" s="31">
        <v>44858</v>
      </c>
      <c r="AH47" s="5"/>
      <c r="AI47" s="5"/>
      <c r="AJ47" s="5"/>
      <c r="AK47" s="5"/>
      <c r="AL47" s="22">
        <v>3.75</v>
      </c>
      <c r="AM47" s="5" t="s">
        <v>230</v>
      </c>
      <c r="AN47" s="5"/>
      <c r="AO47" s="5" t="s">
        <v>71</v>
      </c>
      <c r="AP47" s="5" t="s">
        <v>245</v>
      </c>
      <c r="AQ47" s="5" t="s">
        <v>99</v>
      </c>
      <c r="AR47" s="5"/>
      <c r="AS47" s="5" t="s">
        <v>75</v>
      </c>
      <c r="AT47" s="22">
        <v>22800</v>
      </c>
      <c r="AU47" s="5"/>
      <c r="AV47" s="5"/>
      <c r="AW47" s="5"/>
      <c r="AX47" s="5" t="s">
        <v>62</v>
      </c>
      <c r="AY47" s="5"/>
      <c r="AZ47" s="5"/>
    </row>
    <row r="48">
      <c r="A48" s="5">
        <v>37</v>
      </c>
      <c r="B48" s="13">
        <v>1820426</v>
      </c>
      <c r="C48" s="5"/>
      <c r="D48" s="5" t="s">
        <v>159</v>
      </c>
      <c r="E48" s="5" t="s">
        <v>58</v>
      </c>
      <c r="F48" s="22">
        <v>1.51</v>
      </c>
      <c r="G48" s="21">
        <v>15000</v>
      </c>
      <c r="H48" s="22">
        <v>-44.3</v>
      </c>
      <c r="I48" s="21">
        <v>8355</v>
      </c>
      <c r="J48" s="22">
        <v>12616.05</v>
      </c>
      <c r="K48" s="5" t="s">
        <v>240</v>
      </c>
      <c r="L48" s="5" t="s">
        <v>90</v>
      </c>
      <c r="M48" s="5" t="s">
        <v>100</v>
      </c>
      <c r="N48" s="5" t="s">
        <v>61</v>
      </c>
      <c r="O48" s="5" t="s">
        <v>61</v>
      </c>
      <c r="P48" s="5" t="s">
        <v>62</v>
      </c>
      <c r="Q48" s="5"/>
      <c r="R48" s="5"/>
      <c r="S48" s="22">
        <v>8.22</v>
      </c>
      <c r="T48" s="22">
        <v>5.33</v>
      </c>
      <c r="U48" s="22">
        <v>1.54</v>
      </c>
      <c r="V48" s="22">
        <v>67.1</v>
      </c>
      <c r="W48" s="22">
        <v>64</v>
      </c>
      <c r="X48" s="5" t="s">
        <v>85</v>
      </c>
      <c r="Y48" s="30" t="s">
        <v>64</v>
      </c>
      <c r="Z48" s="5" t="s">
        <v>65</v>
      </c>
      <c r="AA48" s="5" t="s">
        <v>66</v>
      </c>
      <c r="AB48" s="5" t="s">
        <v>66</v>
      </c>
      <c r="AC48" s="5" t="s">
        <v>246</v>
      </c>
      <c r="AD48" s="30" t="s">
        <v>247</v>
      </c>
      <c r="AE48" s="5"/>
      <c r="AF48" s="5" t="s">
        <v>248</v>
      </c>
      <c r="AG48" s="31">
        <v>45030</v>
      </c>
      <c r="AH48" s="22">
        <v>43.5</v>
      </c>
      <c r="AI48" s="22">
        <v>11.24</v>
      </c>
      <c r="AJ48" s="22">
        <v>54.26</v>
      </c>
      <c r="AK48" s="22">
        <v>52.51</v>
      </c>
      <c r="AL48" s="22">
        <v>3.58</v>
      </c>
      <c r="AM48" s="5" t="s">
        <v>230</v>
      </c>
      <c r="AN48" s="5"/>
      <c r="AO48" s="5" t="s">
        <v>71</v>
      </c>
      <c r="AP48" s="5" t="s">
        <v>249</v>
      </c>
      <c r="AQ48" s="5" t="s">
        <v>73</v>
      </c>
      <c r="AR48" s="5" t="s">
        <v>66</v>
      </c>
      <c r="AS48" s="5" t="s">
        <v>75</v>
      </c>
      <c r="AT48" s="22">
        <v>22650</v>
      </c>
      <c r="AU48" s="5" t="s">
        <v>66</v>
      </c>
      <c r="AV48" s="5" t="s">
        <v>66</v>
      </c>
      <c r="AW48" s="5" t="s">
        <v>66</v>
      </c>
      <c r="AX48" s="5" t="s">
        <v>62</v>
      </c>
      <c r="AY48" s="22">
        <v>3.27</v>
      </c>
      <c r="AZ48" s="22">
        <v>3.2</v>
      </c>
    </row>
    <row r="49">
      <c r="A49" s="5">
        <v>38</v>
      </c>
      <c r="B49" s="13">
        <v>7700186</v>
      </c>
      <c r="C49" s="5"/>
      <c r="D49" s="5" t="s">
        <v>76</v>
      </c>
      <c r="E49" s="5" t="s">
        <v>58</v>
      </c>
      <c r="F49" s="22">
        <v>1.5</v>
      </c>
      <c r="G49" s="21">
        <v>11700</v>
      </c>
      <c r="H49" s="22">
        <v>-51.0941</v>
      </c>
      <c r="I49" s="21">
        <v>5722</v>
      </c>
      <c r="J49" s="22">
        <v>8583</v>
      </c>
      <c r="K49" s="5" t="s">
        <v>89</v>
      </c>
      <c r="L49" s="5" t="s">
        <v>90</v>
      </c>
      <c r="M49" s="5" t="s">
        <v>61</v>
      </c>
      <c r="N49" s="5" t="s">
        <v>61</v>
      </c>
      <c r="O49" s="5" t="s">
        <v>61</v>
      </c>
      <c r="P49" s="5" t="s">
        <v>62</v>
      </c>
      <c r="Q49" s="5"/>
      <c r="R49" s="5"/>
      <c r="S49" s="22">
        <v>7.51</v>
      </c>
      <c r="T49" s="22">
        <v>5.45</v>
      </c>
      <c r="U49" s="22">
        <v>1.38</v>
      </c>
      <c r="V49" s="22">
        <v>68.2</v>
      </c>
      <c r="W49" s="22">
        <v>64</v>
      </c>
      <c r="X49" s="5" t="s">
        <v>63</v>
      </c>
      <c r="Y49" s="30" t="s">
        <v>64</v>
      </c>
      <c r="Z49" s="5" t="s">
        <v>65</v>
      </c>
      <c r="AA49" s="5" t="s">
        <v>66</v>
      </c>
      <c r="AB49" s="5" t="s">
        <v>66</v>
      </c>
      <c r="AC49" s="5" t="s">
        <v>250</v>
      </c>
      <c r="AD49" s="30" t="s">
        <v>251</v>
      </c>
      <c r="AE49" s="5" t="s">
        <v>252</v>
      </c>
      <c r="AF49" s="5" t="s">
        <v>199</v>
      </c>
      <c r="AG49" s="31">
        <v>44914</v>
      </c>
      <c r="AH49" s="22">
        <v>47.64</v>
      </c>
      <c r="AI49" s="22">
        <v>14</v>
      </c>
      <c r="AJ49" s="22">
        <v>59.3</v>
      </c>
      <c r="AK49" s="22">
        <v>50.58</v>
      </c>
      <c r="AL49" s="22">
        <v>3.72</v>
      </c>
      <c r="AM49" s="5" t="s">
        <v>230</v>
      </c>
      <c r="AN49" s="5"/>
      <c r="AO49" s="5" t="s">
        <v>71</v>
      </c>
      <c r="AP49" s="5" t="s">
        <v>253</v>
      </c>
      <c r="AQ49" s="5" t="s">
        <v>254</v>
      </c>
      <c r="AR49" s="5" t="s">
        <v>66</v>
      </c>
      <c r="AS49" s="5" t="s">
        <v>75</v>
      </c>
      <c r="AT49" s="22">
        <v>17550</v>
      </c>
      <c r="AU49" s="5" t="s">
        <v>66</v>
      </c>
      <c r="AV49" s="5" t="s">
        <v>66</v>
      </c>
      <c r="AW49" s="5" t="s">
        <v>66</v>
      </c>
      <c r="AX49" s="5" t="s">
        <v>62</v>
      </c>
      <c r="AY49" s="22">
        <v>3.8</v>
      </c>
      <c r="AZ49" s="22">
        <v>3.38</v>
      </c>
    </row>
    <row r="50">
      <c r="A50" s="5">
        <v>39</v>
      </c>
      <c r="B50" s="13">
        <v>1502183</v>
      </c>
      <c r="C50" s="5"/>
      <c r="D50" s="5" t="s">
        <v>76</v>
      </c>
      <c r="E50" s="5" t="s">
        <v>58</v>
      </c>
      <c r="F50" s="22">
        <v>1.5</v>
      </c>
      <c r="G50" s="21">
        <v>11700</v>
      </c>
      <c r="H50" s="22">
        <v>-50.5983</v>
      </c>
      <c r="I50" s="21">
        <v>5780</v>
      </c>
      <c r="J50" s="22">
        <v>8670</v>
      </c>
      <c r="K50" s="5" t="s">
        <v>89</v>
      </c>
      <c r="L50" s="5" t="s">
        <v>90</v>
      </c>
      <c r="M50" s="5" t="s">
        <v>61</v>
      </c>
      <c r="N50" s="5" t="s">
        <v>61</v>
      </c>
      <c r="O50" s="5" t="s">
        <v>61</v>
      </c>
      <c r="P50" s="5" t="s">
        <v>62</v>
      </c>
      <c r="Q50" s="5"/>
      <c r="R50" s="5"/>
      <c r="S50" s="22">
        <v>7.88</v>
      </c>
      <c r="T50" s="22">
        <v>5.34</v>
      </c>
      <c r="U50" s="22">
        <v>1.48</v>
      </c>
      <c r="V50" s="22">
        <v>69.6</v>
      </c>
      <c r="W50" s="22">
        <v>66</v>
      </c>
      <c r="X50" s="5" t="s">
        <v>79</v>
      </c>
      <c r="Y50" s="30" t="s">
        <v>64</v>
      </c>
      <c r="Z50" s="5" t="s">
        <v>65</v>
      </c>
      <c r="AA50" s="5" t="s">
        <v>74</v>
      </c>
      <c r="AB50" s="5" t="s">
        <v>66</v>
      </c>
      <c r="AC50" s="5" t="s">
        <v>255</v>
      </c>
      <c r="AD50" s="30" t="s">
        <v>256</v>
      </c>
      <c r="AE50" s="5" t="s">
        <v>137</v>
      </c>
      <c r="AF50" s="5" t="s">
        <v>94</v>
      </c>
      <c r="AG50" s="31">
        <v>45055</v>
      </c>
      <c r="AH50" s="22">
        <v>48.62</v>
      </c>
      <c r="AI50" s="22">
        <v>12.27</v>
      </c>
      <c r="AJ50" s="22">
        <v>56.12</v>
      </c>
      <c r="AK50" s="22">
        <v>53.63</v>
      </c>
      <c r="AL50" s="22">
        <v>3.72</v>
      </c>
      <c r="AM50" s="5" t="s">
        <v>230</v>
      </c>
      <c r="AN50" s="5"/>
      <c r="AO50" s="5" t="s">
        <v>71</v>
      </c>
      <c r="AP50" s="5" t="s">
        <v>257</v>
      </c>
      <c r="AQ50" s="5" t="s">
        <v>73</v>
      </c>
      <c r="AR50" s="5" t="s">
        <v>66</v>
      </c>
      <c r="AS50" s="5" t="s">
        <v>75</v>
      </c>
      <c r="AT50" s="22">
        <v>17550</v>
      </c>
      <c r="AU50" s="5" t="s">
        <v>66</v>
      </c>
      <c r="AV50" s="5" t="s">
        <v>66</v>
      </c>
      <c r="AW50" s="5" t="s">
        <v>66</v>
      </c>
      <c r="AX50" s="5" t="s">
        <v>62</v>
      </c>
      <c r="AY50" s="22">
        <v>3.86</v>
      </c>
      <c r="AZ50" s="22">
        <v>3.56</v>
      </c>
    </row>
    <row r="51">
      <c r="A51" s="5">
        <v>40</v>
      </c>
      <c r="B51" s="13">
        <v>7017533</v>
      </c>
      <c r="C51" s="5"/>
      <c r="D51" s="5" t="s">
        <v>76</v>
      </c>
      <c r="E51" s="5" t="s">
        <v>58</v>
      </c>
      <c r="F51" s="22">
        <v>1.51</v>
      </c>
      <c r="G51" s="21">
        <v>9900</v>
      </c>
      <c r="H51" s="22">
        <v>-48.596</v>
      </c>
      <c r="I51" s="21">
        <v>5089</v>
      </c>
      <c r="J51" s="22">
        <v>7684.39</v>
      </c>
      <c r="K51" s="5" t="s">
        <v>59</v>
      </c>
      <c r="L51" s="5" t="s">
        <v>90</v>
      </c>
      <c r="M51" s="5" t="s">
        <v>61</v>
      </c>
      <c r="N51" s="5" t="s">
        <v>61</v>
      </c>
      <c r="O51" s="5" t="s">
        <v>61</v>
      </c>
      <c r="P51" s="5" t="s">
        <v>62</v>
      </c>
      <c r="Q51" s="5"/>
      <c r="R51" s="5"/>
      <c r="S51" s="22">
        <v>7.79</v>
      </c>
      <c r="T51" s="22">
        <v>5.54</v>
      </c>
      <c r="U51" s="22">
        <v>1.41</v>
      </c>
      <c r="V51" s="22">
        <v>67.7</v>
      </c>
      <c r="W51" s="22">
        <v>64</v>
      </c>
      <c r="X51" s="5" t="s">
        <v>85</v>
      </c>
      <c r="Y51" s="30" t="s">
        <v>64</v>
      </c>
      <c r="Z51" s="5" t="s">
        <v>65</v>
      </c>
      <c r="AA51" s="5" t="s">
        <v>66</v>
      </c>
      <c r="AB51" s="5" t="s">
        <v>66</v>
      </c>
      <c r="AC51" s="5" t="s">
        <v>258</v>
      </c>
      <c r="AD51" s="30" t="s">
        <v>259</v>
      </c>
      <c r="AE51" s="5"/>
      <c r="AF51" s="5" t="s">
        <v>173</v>
      </c>
      <c r="AG51" s="31">
        <v>45020</v>
      </c>
      <c r="AH51" s="22">
        <v>45.44</v>
      </c>
      <c r="AI51" s="22">
        <v>12.22</v>
      </c>
      <c r="AJ51" s="22">
        <v>55.3</v>
      </c>
      <c r="AK51" s="22">
        <v>52.52</v>
      </c>
      <c r="AL51" s="22">
        <v>3.75</v>
      </c>
      <c r="AM51" s="5" t="s">
        <v>230</v>
      </c>
      <c r="AN51" s="5"/>
      <c r="AO51" s="5" t="s">
        <v>71</v>
      </c>
      <c r="AP51" s="5" t="s">
        <v>260</v>
      </c>
      <c r="AQ51" s="5" t="s">
        <v>99</v>
      </c>
      <c r="AR51" s="5" t="s">
        <v>66</v>
      </c>
      <c r="AS51" s="5" t="s">
        <v>75</v>
      </c>
      <c r="AT51" s="22">
        <v>14949</v>
      </c>
      <c r="AU51" s="5" t="s">
        <v>66</v>
      </c>
      <c r="AV51" s="5" t="s">
        <v>66</v>
      </c>
      <c r="AW51" s="5" t="s">
        <v>66</v>
      </c>
      <c r="AX51" s="5" t="s">
        <v>62</v>
      </c>
      <c r="AY51" s="22">
        <v>3.1</v>
      </c>
      <c r="AZ51" s="22">
        <v>2.81</v>
      </c>
    </row>
    <row r="52">
      <c r="A52" s="5">
        <v>41</v>
      </c>
      <c r="B52" s="13">
        <v>1118935</v>
      </c>
      <c r="C52" s="5"/>
      <c r="D52" s="5" t="s">
        <v>76</v>
      </c>
      <c r="E52" s="5" t="s">
        <v>58</v>
      </c>
      <c r="F52" s="22">
        <v>1.5</v>
      </c>
      <c r="G52" s="21">
        <v>9900</v>
      </c>
      <c r="H52" s="22">
        <v>-48</v>
      </c>
      <c r="I52" s="21">
        <v>5148</v>
      </c>
      <c r="J52" s="22">
        <v>7722</v>
      </c>
      <c r="K52" s="5" t="s">
        <v>59</v>
      </c>
      <c r="L52" s="5" t="s">
        <v>90</v>
      </c>
      <c r="M52" s="5" t="s">
        <v>84</v>
      </c>
      <c r="N52" s="5" t="s">
        <v>61</v>
      </c>
      <c r="O52" s="5" t="s">
        <v>61</v>
      </c>
      <c r="P52" s="5" t="s">
        <v>62</v>
      </c>
      <c r="Q52" s="5"/>
      <c r="R52" s="5"/>
      <c r="S52" s="22">
        <v>7.77</v>
      </c>
      <c r="T52" s="22">
        <v>5.6</v>
      </c>
      <c r="U52" s="22">
        <v>1.39</v>
      </c>
      <c r="V52" s="22">
        <v>67.5</v>
      </c>
      <c r="W52" s="22">
        <v>65</v>
      </c>
      <c r="X52" s="5" t="s">
        <v>201</v>
      </c>
      <c r="Y52" s="30" t="s">
        <v>64</v>
      </c>
      <c r="Z52" s="5" t="s">
        <v>65</v>
      </c>
      <c r="AA52" s="5" t="s">
        <v>66</v>
      </c>
      <c r="AB52" s="5" t="s">
        <v>66</v>
      </c>
      <c r="AC52" s="5" t="s">
        <v>261</v>
      </c>
      <c r="AD52" s="30" t="s">
        <v>262</v>
      </c>
      <c r="AE52" s="5" t="s">
        <v>263</v>
      </c>
      <c r="AF52" s="5" t="s">
        <v>264</v>
      </c>
      <c r="AG52" s="31">
        <v>45076</v>
      </c>
      <c r="AH52" s="22">
        <v>42.19</v>
      </c>
      <c r="AI52" s="22">
        <v>10.83</v>
      </c>
      <c r="AJ52" s="22">
        <v>56.62</v>
      </c>
      <c r="AK52" s="22">
        <v>53.74</v>
      </c>
      <c r="AL52" s="22">
        <v>3.78</v>
      </c>
      <c r="AM52" s="5" t="s">
        <v>230</v>
      </c>
      <c r="AN52" s="5"/>
      <c r="AO52" s="5" t="s">
        <v>71</v>
      </c>
      <c r="AP52" s="5" t="s">
        <v>265</v>
      </c>
      <c r="AQ52" s="5" t="s">
        <v>73</v>
      </c>
      <c r="AR52" s="5" t="s">
        <v>66</v>
      </c>
      <c r="AS52" s="5" t="s">
        <v>75</v>
      </c>
      <c r="AT52" s="22">
        <v>14850</v>
      </c>
      <c r="AU52" s="5" t="s">
        <v>66</v>
      </c>
      <c r="AV52" s="5" t="s">
        <v>66</v>
      </c>
      <c r="AW52" s="5" t="s">
        <v>66</v>
      </c>
      <c r="AX52" s="5" t="s">
        <v>62</v>
      </c>
      <c r="AY52" s="22">
        <v>3.21</v>
      </c>
      <c r="AZ52" s="22">
        <v>2.68</v>
      </c>
    </row>
    <row r="53">
      <c r="A53" s="5">
        <v>42</v>
      </c>
      <c r="B53" s="13">
        <v>1617254</v>
      </c>
      <c r="C53" s="5"/>
      <c r="D53" s="5" t="s">
        <v>76</v>
      </c>
      <c r="E53" s="5" t="s">
        <v>58</v>
      </c>
      <c r="F53" s="22">
        <v>1.51</v>
      </c>
      <c r="G53" s="21">
        <v>8200</v>
      </c>
      <c r="H53" s="22">
        <v>-45</v>
      </c>
      <c r="I53" s="21">
        <v>4510</v>
      </c>
      <c r="J53" s="22">
        <v>6810.1</v>
      </c>
      <c r="K53" s="5" t="s">
        <v>77</v>
      </c>
      <c r="L53" s="5" t="s">
        <v>90</v>
      </c>
      <c r="M53" s="5" t="s">
        <v>61</v>
      </c>
      <c r="N53" s="5" t="s">
        <v>61</v>
      </c>
      <c r="O53" s="5" t="s">
        <v>61</v>
      </c>
      <c r="P53" s="5" t="s">
        <v>62</v>
      </c>
      <c r="Q53" s="5"/>
      <c r="R53" s="5"/>
      <c r="S53" s="22">
        <v>7.65</v>
      </c>
      <c r="T53" s="22">
        <v>5.53</v>
      </c>
      <c r="U53" s="22">
        <v>1.38</v>
      </c>
      <c r="V53" s="22">
        <v>68.3</v>
      </c>
      <c r="W53" s="22">
        <v>65</v>
      </c>
      <c r="X53" s="5" t="s">
        <v>85</v>
      </c>
      <c r="Y53" s="30" t="s">
        <v>64</v>
      </c>
      <c r="Z53" s="5" t="s">
        <v>65</v>
      </c>
      <c r="AA53" s="5" t="s">
        <v>66</v>
      </c>
      <c r="AB53" s="5" t="s">
        <v>66</v>
      </c>
      <c r="AC53" s="5" t="s">
        <v>266</v>
      </c>
      <c r="AD53" s="30" t="s">
        <v>267</v>
      </c>
      <c r="AE53" s="5" t="s">
        <v>137</v>
      </c>
      <c r="AF53" s="5" t="s">
        <v>69</v>
      </c>
      <c r="AG53" s="31">
        <v>45021</v>
      </c>
      <c r="AH53" s="22">
        <v>49.71</v>
      </c>
      <c r="AI53" s="22">
        <v>14.56</v>
      </c>
      <c r="AJ53" s="22">
        <v>54.79</v>
      </c>
      <c r="AK53" s="22">
        <v>50.85</v>
      </c>
      <c r="AL53" s="22">
        <v>3.77</v>
      </c>
      <c r="AM53" s="5" t="s">
        <v>230</v>
      </c>
      <c r="AN53" s="5"/>
      <c r="AO53" s="5" t="s">
        <v>71</v>
      </c>
      <c r="AP53" s="5" t="s">
        <v>268</v>
      </c>
      <c r="AQ53" s="5" t="s">
        <v>73</v>
      </c>
      <c r="AR53" s="5" t="s">
        <v>66</v>
      </c>
      <c r="AS53" s="5" t="s">
        <v>75</v>
      </c>
      <c r="AT53" s="22">
        <v>12382</v>
      </c>
      <c r="AU53" s="5" t="s">
        <v>66</v>
      </c>
      <c r="AV53" s="5" t="s">
        <v>66</v>
      </c>
      <c r="AW53" s="5" t="s">
        <v>140</v>
      </c>
      <c r="AX53" s="5" t="s">
        <v>62</v>
      </c>
      <c r="AY53" s="22">
        <v>3.12</v>
      </c>
      <c r="AZ53" s="22">
        <v>2.7</v>
      </c>
    </row>
    <row r="54">
      <c r="A54" s="5">
        <v>43</v>
      </c>
      <c r="B54" s="13">
        <v>1786506</v>
      </c>
      <c r="C54" s="5"/>
      <c r="D54" s="5" t="s">
        <v>76</v>
      </c>
      <c r="E54" s="5" t="s">
        <v>58</v>
      </c>
      <c r="F54" s="22">
        <v>1.51</v>
      </c>
      <c r="G54" s="21">
        <v>12800</v>
      </c>
      <c r="H54" s="22">
        <v>-52</v>
      </c>
      <c r="I54" s="21">
        <v>6144</v>
      </c>
      <c r="J54" s="22">
        <v>9277.44</v>
      </c>
      <c r="K54" s="5" t="s">
        <v>114</v>
      </c>
      <c r="L54" s="5" t="s">
        <v>115</v>
      </c>
      <c r="M54" s="5" t="s">
        <v>61</v>
      </c>
      <c r="N54" s="5" t="s">
        <v>61</v>
      </c>
      <c r="O54" s="5" t="s">
        <v>61</v>
      </c>
      <c r="P54" s="5" t="s">
        <v>129</v>
      </c>
      <c r="Q54" s="5"/>
      <c r="R54" s="5"/>
      <c r="S54" s="22">
        <v>7.61</v>
      </c>
      <c r="T54" s="22">
        <v>5.49</v>
      </c>
      <c r="U54" s="22">
        <v>1.39</v>
      </c>
      <c r="V54" s="22">
        <v>68.5</v>
      </c>
      <c r="W54" s="22">
        <v>63</v>
      </c>
      <c r="X54" s="5" t="s">
        <v>79</v>
      </c>
      <c r="Y54" s="30" t="s">
        <v>64</v>
      </c>
      <c r="Z54" s="5" t="s">
        <v>65</v>
      </c>
      <c r="AA54" s="5" t="s">
        <v>117</v>
      </c>
      <c r="AB54" s="5" t="s">
        <v>66</v>
      </c>
      <c r="AC54" s="5" t="s">
        <v>269</v>
      </c>
      <c r="AD54" s="30" t="s">
        <v>270</v>
      </c>
      <c r="AE54" s="5"/>
      <c r="AF54" s="5" t="s">
        <v>271</v>
      </c>
      <c r="AG54" s="31">
        <v>45078</v>
      </c>
      <c r="AH54" s="22">
        <v>49.53</v>
      </c>
      <c r="AI54" s="22">
        <v>14.43</v>
      </c>
      <c r="AJ54" s="22">
        <v>54.93</v>
      </c>
      <c r="AK54" s="22">
        <v>51.08</v>
      </c>
      <c r="AL54" s="22">
        <v>3.76</v>
      </c>
      <c r="AM54" s="5" t="s">
        <v>230</v>
      </c>
      <c r="AN54" s="5"/>
      <c r="AO54" s="5" t="s">
        <v>71</v>
      </c>
      <c r="AP54" s="5" t="s">
        <v>272</v>
      </c>
      <c r="AQ54" s="5" t="s">
        <v>73</v>
      </c>
      <c r="AR54" s="5" t="s">
        <v>66</v>
      </c>
      <c r="AS54" s="5" t="s">
        <v>128</v>
      </c>
      <c r="AT54" s="22">
        <v>19328</v>
      </c>
      <c r="AU54" s="5" t="s">
        <v>66</v>
      </c>
      <c r="AV54" s="5" t="s">
        <v>66</v>
      </c>
      <c r="AW54" s="5" t="s">
        <v>66</v>
      </c>
      <c r="AX54" s="5" t="s">
        <v>62</v>
      </c>
      <c r="AY54" s="22">
        <v>3.28</v>
      </c>
      <c r="AZ54" s="22">
        <v>2.83</v>
      </c>
    </row>
    <row r="55">
      <c r="A55" s="5">
        <v>44</v>
      </c>
      <c r="B55" s="13">
        <v>1325342</v>
      </c>
      <c r="C55" s="5"/>
      <c r="D55" s="5" t="s">
        <v>76</v>
      </c>
      <c r="E55" s="5" t="s">
        <v>58</v>
      </c>
      <c r="F55" s="22">
        <v>1.52</v>
      </c>
      <c r="G55" s="21">
        <v>11200</v>
      </c>
      <c r="H55" s="22">
        <v>-47</v>
      </c>
      <c r="I55" s="21">
        <v>5936</v>
      </c>
      <c r="J55" s="22">
        <v>9022.72</v>
      </c>
      <c r="K55" s="5" t="s">
        <v>89</v>
      </c>
      <c r="L55" s="5" t="s">
        <v>115</v>
      </c>
      <c r="M55" s="5" t="s">
        <v>91</v>
      </c>
      <c r="N55" s="5" t="s">
        <v>61</v>
      </c>
      <c r="O55" s="5" t="s">
        <v>61</v>
      </c>
      <c r="P55" s="5" t="s">
        <v>62</v>
      </c>
      <c r="Q55" s="5"/>
      <c r="R55" s="5"/>
      <c r="S55" s="22">
        <v>7.77</v>
      </c>
      <c r="T55" s="22">
        <v>5.62</v>
      </c>
      <c r="U55" s="22">
        <v>1.38</v>
      </c>
      <c r="V55" s="22">
        <v>67</v>
      </c>
      <c r="W55" s="22">
        <v>66</v>
      </c>
      <c r="X55" s="5" t="s">
        <v>85</v>
      </c>
      <c r="Y55" s="30" t="s">
        <v>64</v>
      </c>
      <c r="Z55" s="5" t="s">
        <v>65</v>
      </c>
      <c r="AA55" s="5" t="s">
        <v>74</v>
      </c>
      <c r="AB55" s="5" t="s">
        <v>66</v>
      </c>
      <c r="AC55" s="5" t="s">
        <v>273</v>
      </c>
      <c r="AD55" s="30" t="s">
        <v>274</v>
      </c>
      <c r="AE55" s="5" t="s">
        <v>137</v>
      </c>
      <c r="AF55" s="5" t="s">
        <v>275</v>
      </c>
      <c r="AG55" s="31">
        <v>45068</v>
      </c>
      <c r="AH55" s="22">
        <v>43.37</v>
      </c>
      <c r="AI55" s="22">
        <v>9.96</v>
      </c>
      <c r="AJ55" s="22">
        <v>58.29</v>
      </c>
      <c r="AK55" s="22">
        <v>54.79</v>
      </c>
      <c r="AL55" s="22">
        <v>3.76</v>
      </c>
      <c r="AM55" s="5" t="s">
        <v>230</v>
      </c>
      <c r="AN55" s="5"/>
      <c r="AO55" s="5" t="s">
        <v>71</v>
      </c>
      <c r="AP55" s="5" t="s">
        <v>276</v>
      </c>
      <c r="AQ55" s="5" t="s">
        <v>73</v>
      </c>
      <c r="AR55" s="5" t="s">
        <v>66</v>
      </c>
      <c r="AS55" s="5" t="s">
        <v>75</v>
      </c>
      <c r="AT55" s="22">
        <v>17024</v>
      </c>
      <c r="AU55" s="5" t="s">
        <v>66</v>
      </c>
      <c r="AV55" s="5" t="s">
        <v>66</v>
      </c>
      <c r="AW55" s="5" t="s">
        <v>140</v>
      </c>
      <c r="AX55" s="5" t="s">
        <v>62</v>
      </c>
      <c r="AY55" s="22">
        <v>2.48</v>
      </c>
      <c r="AZ55" s="22">
        <v>2.11</v>
      </c>
    </row>
    <row r="56">
      <c r="A56" s="5">
        <v>45</v>
      </c>
      <c r="B56" s="13">
        <v>1878507</v>
      </c>
      <c r="C56" s="21">
        <v>2333</v>
      </c>
      <c r="D56" s="5" t="s">
        <v>191</v>
      </c>
      <c r="E56" s="5" t="s">
        <v>58</v>
      </c>
      <c r="F56" s="22">
        <v>1.5</v>
      </c>
      <c r="G56" s="21">
        <v>11200</v>
      </c>
      <c r="H56" s="22">
        <v>-44.3929</v>
      </c>
      <c r="I56" s="21">
        <v>6228</v>
      </c>
      <c r="J56" s="22">
        <v>9342</v>
      </c>
      <c r="K56" s="5" t="s">
        <v>89</v>
      </c>
      <c r="L56" s="5" t="s">
        <v>115</v>
      </c>
      <c r="M56" s="5" t="s">
        <v>61</v>
      </c>
      <c r="N56" s="5" t="s">
        <v>61</v>
      </c>
      <c r="O56" s="5" t="s">
        <v>61</v>
      </c>
      <c r="P56" s="5" t="s">
        <v>62</v>
      </c>
      <c r="Q56" s="5"/>
      <c r="R56" s="5"/>
      <c r="S56" s="22">
        <v>7.98</v>
      </c>
      <c r="T56" s="22">
        <v>5.3</v>
      </c>
      <c r="U56" s="22">
        <v>1.51</v>
      </c>
      <c r="V56" s="22">
        <v>69.2</v>
      </c>
      <c r="W56" s="22">
        <v>63</v>
      </c>
      <c r="X56" s="5" t="s">
        <v>79</v>
      </c>
      <c r="Y56" s="30" t="s">
        <v>64</v>
      </c>
      <c r="Z56" s="5" t="s">
        <v>65</v>
      </c>
      <c r="AA56" s="5" t="s">
        <v>66</v>
      </c>
      <c r="AB56" s="5" t="s">
        <v>66</v>
      </c>
      <c r="AC56" s="5" t="s">
        <v>277</v>
      </c>
      <c r="AD56" s="30" t="s">
        <v>278</v>
      </c>
      <c r="AE56" s="5"/>
      <c r="AF56" s="5" t="s">
        <v>82</v>
      </c>
      <c r="AG56" s="31">
        <v>45023</v>
      </c>
      <c r="AH56" s="22">
        <v>46.76</v>
      </c>
      <c r="AI56" s="22">
        <v>11.99</v>
      </c>
      <c r="AJ56" s="22">
        <v>56.99</v>
      </c>
      <c r="AK56" s="22">
        <v>53.38</v>
      </c>
      <c r="AL56" s="22">
        <v>3.67</v>
      </c>
      <c r="AM56" s="5" t="s">
        <v>230</v>
      </c>
      <c r="AN56" s="5"/>
      <c r="AO56" s="5" t="s">
        <v>71</v>
      </c>
      <c r="AP56" s="5" t="s">
        <v>279</v>
      </c>
      <c r="AQ56" s="5" t="s">
        <v>73</v>
      </c>
      <c r="AR56" s="5" t="s">
        <v>74</v>
      </c>
      <c r="AS56" s="5" t="s">
        <v>75</v>
      </c>
      <c r="AT56" s="22">
        <v>16800</v>
      </c>
      <c r="AU56" s="5" t="s">
        <v>66</v>
      </c>
      <c r="AV56" s="5" t="s">
        <v>66</v>
      </c>
      <c r="AW56" s="5" t="s">
        <v>66</v>
      </c>
      <c r="AX56" s="5" t="s">
        <v>62</v>
      </c>
      <c r="AY56" s="22">
        <v>4.1</v>
      </c>
      <c r="AZ56" s="22">
        <v>3.56</v>
      </c>
    </row>
    <row r="57">
      <c r="A57" s="5">
        <v>46</v>
      </c>
      <c r="B57" s="13">
        <v>1760123</v>
      </c>
      <c r="C57" s="5"/>
      <c r="D57" s="5" t="s">
        <v>152</v>
      </c>
      <c r="E57" s="5" t="s">
        <v>58</v>
      </c>
      <c r="F57" s="22">
        <v>1.5</v>
      </c>
      <c r="G57" s="21">
        <v>11200</v>
      </c>
      <c r="H57" s="22">
        <v>-52</v>
      </c>
      <c r="I57" s="21">
        <v>5376</v>
      </c>
      <c r="J57" s="22">
        <v>8064</v>
      </c>
      <c r="K57" s="5" t="s">
        <v>89</v>
      </c>
      <c r="L57" s="5" t="s">
        <v>115</v>
      </c>
      <c r="M57" s="5" t="s">
        <v>78</v>
      </c>
      <c r="N57" s="5" t="s">
        <v>78</v>
      </c>
      <c r="O57" s="5" t="s">
        <v>61</v>
      </c>
      <c r="P57" s="5" t="s">
        <v>62</v>
      </c>
      <c r="Q57" s="5"/>
      <c r="R57" s="5"/>
      <c r="S57" s="22">
        <v>7.81</v>
      </c>
      <c r="T57" s="22">
        <v>5.6</v>
      </c>
      <c r="U57" s="22">
        <v>1.39</v>
      </c>
      <c r="V57" s="22">
        <v>65.9</v>
      </c>
      <c r="W57" s="22">
        <v>68</v>
      </c>
      <c r="X57" s="5" t="s">
        <v>85</v>
      </c>
      <c r="Y57" s="30" t="s">
        <v>64</v>
      </c>
      <c r="Z57" s="5" t="s">
        <v>65</v>
      </c>
      <c r="AA57" s="5" t="s">
        <v>117</v>
      </c>
      <c r="AB57" s="5" t="s">
        <v>66</v>
      </c>
      <c r="AC57" s="5" t="s">
        <v>280</v>
      </c>
      <c r="AD57" s="30" t="s">
        <v>281</v>
      </c>
      <c r="AE57" s="5" t="s">
        <v>125</v>
      </c>
      <c r="AF57" s="5" t="s">
        <v>126</v>
      </c>
      <c r="AG57" s="31">
        <v>45078</v>
      </c>
      <c r="AH57" s="22">
        <v>49.2</v>
      </c>
      <c r="AI57" s="22">
        <v>11.06</v>
      </c>
      <c r="AJ57" s="22">
        <v>57.26</v>
      </c>
      <c r="AK57" s="22">
        <v>52.76</v>
      </c>
      <c r="AL57" s="22">
        <v>3.69</v>
      </c>
      <c r="AM57" s="5" t="s">
        <v>230</v>
      </c>
      <c r="AN57" s="5"/>
      <c r="AO57" s="5" t="s">
        <v>71</v>
      </c>
      <c r="AP57" s="5" t="s">
        <v>282</v>
      </c>
      <c r="AQ57" s="5" t="s">
        <v>73</v>
      </c>
      <c r="AR57" s="5" t="s">
        <v>66</v>
      </c>
      <c r="AS57" s="5" t="s">
        <v>128</v>
      </c>
      <c r="AT57" s="22">
        <v>16800</v>
      </c>
      <c r="AU57" s="5" t="s">
        <v>66</v>
      </c>
      <c r="AV57" s="5" t="s">
        <v>66</v>
      </c>
      <c r="AW57" s="5" t="s">
        <v>66</v>
      </c>
      <c r="AX57" s="5" t="s">
        <v>62</v>
      </c>
      <c r="AY57" s="22">
        <v>2.35</v>
      </c>
      <c r="AZ57" s="22">
        <v>1.85</v>
      </c>
    </row>
    <row r="58">
      <c r="A58" s="5">
        <v>47</v>
      </c>
      <c r="B58" s="13">
        <v>1589276</v>
      </c>
      <c r="C58" s="5"/>
      <c r="D58" s="5" t="s">
        <v>76</v>
      </c>
      <c r="E58" s="5" t="s">
        <v>58</v>
      </c>
      <c r="F58" s="22">
        <v>1.5</v>
      </c>
      <c r="G58" s="21">
        <v>11200</v>
      </c>
      <c r="H58" s="22">
        <v>-48</v>
      </c>
      <c r="I58" s="21">
        <v>5824</v>
      </c>
      <c r="J58" s="22">
        <v>8736</v>
      </c>
      <c r="K58" s="5" t="s">
        <v>89</v>
      </c>
      <c r="L58" s="5" t="s">
        <v>115</v>
      </c>
      <c r="M58" s="5" t="s">
        <v>91</v>
      </c>
      <c r="N58" s="5" t="s">
        <v>61</v>
      </c>
      <c r="O58" s="5" t="s">
        <v>61</v>
      </c>
      <c r="P58" s="5" t="s">
        <v>62</v>
      </c>
      <c r="Q58" s="5"/>
      <c r="R58" s="5"/>
      <c r="S58" s="22">
        <v>7.96</v>
      </c>
      <c r="T58" s="22">
        <v>5.49</v>
      </c>
      <c r="U58" s="22">
        <v>1.45</v>
      </c>
      <c r="V58" s="22">
        <v>67.1</v>
      </c>
      <c r="W58" s="22">
        <v>65</v>
      </c>
      <c r="X58" s="5" t="s">
        <v>85</v>
      </c>
      <c r="Y58" s="30" t="s">
        <v>64</v>
      </c>
      <c r="Z58" s="5" t="s">
        <v>65</v>
      </c>
      <c r="AA58" s="5" t="s">
        <v>66</v>
      </c>
      <c r="AB58" s="5" t="s">
        <v>66</v>
      </c>
      <c r="AC58" s="5" t="s">
        <v>283</v>
      </c>
      <c r="AD58" s="30" t="s">
        <v>284</v>
      </c>
      <c r="AE58" s="5" t="s">
        <v>137</v>
      </c>
      <c r="AF58" s="5" t="s">
        <v>275</v>
      </c>
      <c r="AG58" s="31">
        <v>45076</v>
      </c>
      <c r="AH58" s="22">
        <v>45.5</v>
      </c>
      <c r="AI58" s="22">
        <v>11.44</v>
      </c>
      <c r="AJ58" s="22">
        <v>55.51</v>
      </c>
      <c r="AK58" s="22">
        <v>53.02</v>
      </c>
      <c r="AL58" s="22">
        <v>3.68</v>
      </c>
      <c r="AM58" s="5" t="s">
        <v>230</v>
      </c>
      <c r="AN58" s="5"/>
      <c r="AO58" s="5" t="s">
        <v>71</v>
      </c>
      <c r="AP58" s="5" t="s">
        <v>285</v>
      </c>
      <c r="AQ58" s="5" t="s">
        <v>73</v>
      </c>
      <c r="AR58" s="5" t="s">
        <v>66</v>
      </c>
      <c r="AS58" s="5" t="s">
        <v>75</v>
      </c>
      <c r="AT58" s="22">
        <v>16800</v>
      </c>
      <c r="AU58" s="5" t="s">
        <v>66</v>
      </c>
      <c r="AV58" s="5" t="s">
        <v>66</v>
      </c>
      <c r="AW58" s="5" t="s">
        <v>66</v>
      </c>
      <c r="AX58" s="5" t="s">
        <v>62</v>
      </c>
      <c r="AY58" s="22">
        <v>2.71</v>
      </c>
      <c r="AZ58" s="22">
        <v>2.39</v>
      </c>
    </row>
    <row r="59">
      <c r="A59" s="5">
        <v>48</v>
      </c>
      <c r="B59" s="13">
        <v>1785453</v>
      </c>
      <c r="C59" s="21">
        <v>2335</v>
      </c>
      <c r="D59" s="5" t="s">
        <v>191</v>
      </c>
      <c r="E59" s="5" t="s">
        <v>58</v>
      </c>
      <c r="F59" s="22">
        <v>1.5</v>
      </c>
      <c r="G59" s="21">
        <v>9500</v>
      </c>
      <c r="H59" s="22">
        <v>-45.8</v>
      </c>
      <c r="I59" s="21">
        <v>5149</v>
      </c>
      <c r="J59" s="22">
        <v>7723.5</v>
      </c>
      <c r="K59" s="5" t="s">
        <v>59</v>
      </c>
      <c r="L59" s="5" t="s">
        <v>115</v>
      </c>
      <c r="M59" s="5" t="s">
        <v>84</v>
      </c>
      <c r="N59" s="5" t="s">
        <v>61</v>
      </c>
      <c r="O59" s="5" t="s">
        <v>61</v>
      </c>
      <c r="P59" s="5" t="s">
        <v>62</v>
      </c>
      <c r="Q59" s="5"/>
      <c r="R59" s="5"/>
      <c r="S59" s="22">
        <v>7.74</v>
      </c>
      <c r="T59" s="22">
        <v>5.59</v>
      </c>
      <c r="U59" s="22">
        <v>1.38</v>
      </c>
      <c r="V59" s="22">
        <v>67.9</v>
      </c>
      <c r="W59" s="22">
        <v>65</v>
      </c>
      <c r="X59" s="5" t="s">
        <v>85</v>
      </c>
      <c r="Y59" s="30" t="s">
        <v>64</v>
      </c>
      <c r="Z59" s="5" t="s">
        <v>65</v>
      </c>
      <c r="AA59" s="5" t="s">
        <v>66</v>
      </c>
      <c r="AB59" s="5" t="s">
        <v>66</v>
      </c>
      <c r="AC59" s="5" t="s">
        <v>286</v>
      </c>
      <c r="AD59" s="30" t="s">
        <v>287</v>
      </c>
      <c r="AE59" s="5"/>
      <c r="AF59" s="5" t="s">
        <v>82</v>
      </c>
      <c r="AG59" s="31">
        <v>44977</v>
      </c>
      <c r="AH59" s="22">
        <v>47.4</v>
      </c>
      <c r="AI59" s="22">
        <v>11.6</v>
      </c>
      <c r="AJ59" s="22">
        <v>55.36</v>
      </c>
      <c r="AK59" s="22">
        <v>54.26</v>
      </c>
      <c r="AL59" s="22">
        <v>3.79</v>
      </c>
      <c r="AM59" s="5" t="s">
        <v>230</v>
      </c>
      <c r="AN59" s="5"/>
      <c r="AO59" s="5" t="s">
        <v>71</v>
      </c>
      <c r="AP59" s="5" t="s">
        <v>288</v>
      </c>
      <c r="AQ59" s="5" t="s">
        <v>73</v>
      </c>
      <c r="AR59" s="5" t="s">
        <v>66</v>
      </c>
      <c r="AS59" s="5" t="s">
        <v>75</v>
      </c>
      <c r="AT59" s="22">
        <v>14250</v>
      </c>
      <c r="AU59" s="5" t="s">
        <v>66</v>
      </c>
      <c r="AV59" s="5" t="s">
        <v>66</v>
      </c>
      <c r="AW59" s="5" t="s">
        <v>66</v>
      </c>
      <c r="AX59" s="5" t="s">
        <v>62</v>
      </c>
      <c r="AY59" s="22">
        <v>2.53</v>
      </c>
      <c r="AZ59" s="22">
        <v>1.68</v>
      </c>
    </row>
    <row r="60">
      <c r="A60" s="5">
        <v>49</v>
      </c>
      <c r="B60" s="13">
        <v>1136039</v>
      </c>
      <c r="C60" s="5"/>
      <c r="D60" s="5" t="s">
        <v>76</v>
      </c>
      <c r="E60" s="5" t="s">
        <v>58</v>
      </c>
      <c r="F60" s="22">
        <v>1.5</v>
      </c>
      <c r="G60" s="21">
        <v>9500</v>
      </c>
      <c r="H60" s="22">
        <v>-49</v>
      </c>
      <c r="I60" s="21">
        <v>4845</v>
      </c>
      <c r="J60" s="22">
        <v>7267.5</v>
      </c>
      <c r="K60" s="5" t="s">
        <v>59</v>
      </c>
      <c r="L60" s="5" t="s">
        <v>115</v>
      </c>
      <c r="M60" s="5" t="s">
        <v>91</v>
      </c>
      <c r="N60" s="5" t="s">
        <v>78</v>
      </c>
      <c r="O60" s="5" t="s">
        <v>61</v>
      </c>
      <c r="P60" s="5" t="s">
        <v>129</v>
      </c>
      <c r="Q60" s="5"/>
      <c r="R60" s="5"/>
      <c r="S60" s="22">
        <v>7.63</v>
      </c>
      <c r="T60" s="22">
        <v>5.51</v>
      </c>
      <c r="U60" s="22">
        <v>1.38</v>
      </c>
      <c r="V60" s="22">
        <v>68.8</v>
      </c>
      <c r="W60" s="22">
        <v>63</v>
      </c>
      <c r="X60" s="5" t="s">
        <v>85</v>
      </c>
      <c r="Y60" s="30" t="s">
        <v>64</v>
      </c>
      <c r="Z60" s="5" t="s">
        <v>65</v>
      </c>
      <c r="AA60" s="5" t="s">
        <v>66</v>
      </c>
      <c r="AB60" s="5" t="s">
        <v>66</v>
      </c>
      <c r="AC60" s="5" t="s">
        <v>289</v>
      </c>
      <c r="AD60" s="30" t="s">
        <v>290</v>
      </c>
      <c r="AE60" s="5" t="s">
        <v>137</v>
      </c>
      <c r="AF60" s="5" t="s">
        <v>138</v>
      </c>
      <c r="AG60" s="31">
        <v>45078</v>
      </c>
      <c r="AH60" s="22">
        <v>44.68</v>
      </c>
      <c r="AI60" s="22">
        <v>15</v>
      </c>
      <c r="AJ60" s="22">
        <v>56.1</v>
      </c>
      <c r="AK60" s="22">
        <v>51.39</v>
      </c>
      <c r="AL60" s="22">
        <v>3.79</v>
      </c>
      <c r="AM60" s="5" t="s">
        <v>230</v>
      </c>
      <c r="AN60" s="5"/>
      <c r="AO60" s="5" t="s">
        <v>71</v>
      </c>
      <c r="AP60" s="5" t="s">
        <v>291</v>
      </c>
      <c r="AQ60" s="5" t="s">
        <v>73</v>
      </c>
      <c r="AR60" s="5" t="s">
        <v>66</v>
      </c>
      <c r="AS60" s="5" t="s">
        <v>75</v>
      </c>
      <c r="AT60" s="22">
        <v>14250</v>
      </c>
      <c r="AU60" s="5" t="s">
        <v>66</v>
      </c>
      <c r="AV60" s="5" t="s">
        <v>66</v>
      </c>
      <c r="AW60" s="5" t="s">
        <v>66</v>
      </c>
      <c r="AX60" s="5" t="s">
        <v>62</v>
      </c>
      <c r="AY60" s="22">
        <v>2.9</v>
      </c>
      <c r="AZ60" s="22">
        <v>2.39</v>
      </c>
    </row>
    <row r="61">
      <c r="A61" s="5">
        <v>50</v>
      </c>
      <c r="B61" s="13">
        <v>1249369</v>
      </c>
      <c r="C61" s="5"/>
      <c r="D61" s="5" t="s">
        <v>76</v>
      </c>
      <c r="E61" s="5" t="s">
        <v>58</v>
      </c>
      <c r="F61" s="22">
        <v>1.5</v>
      </c>
      <c r="G61" s="21">
        <v>9500</v>
      </c>
      <c r="H61" s="22">
        <v>-48</v>
      </c>
      <c r="I61" s="21">
        <v>4940</v>
      </c>
      <c r="J61" s="22">
        <v>7410</v>
      </c>
      <c r="K61" s="5" t="s">
        <v>59</v>
      </c>
      <c r="L61" s="5" t="s">
        <v>115</v>
      </c>
      <c r="M61" s="5" t="s">
        <v>91</v>
      </c>
      <c r="N61" s="5" t="s">
        <v>61</v>
      </c>
      <c r="O61" s="5" t="s">
        <v>61</v>
      </c>
      <c r="P61" s="5" t="s">
        <v>129</v>
      </c>
      <c r="Q61" s="5"/>
      <c r="R61" s="5"/>
      <c r="S61" s="22">
        <v>7.68</v>
      </c>
      <c r="T61" s="22">
        <v>5.48</v>
      </c>
      <c r="U61" s="22">
        <v>1.4</v>
      </c>
      <c r="V61" s="22">
        <v>69.2</v>
      </c>
      <c r="W61" s="22">
        <v>65</v>
      </c>
      <c r="X61" s="5" t="s">
        <v>85</v>
      </c>
      <c r="Y61" s="30" t="s">
        <v>64</v>
      </c>
      <c r="Z61" s="5" t="s">
        <v>65</v>
      </c>
      <c r="AA61" s="5" t="s">
        <v>117</v>
      </c>
      <c r="AB61" s="5" t="s">
        <v>66</v>
      </c>
      <c r="AC61" s="5" t="s">
        <v>292</v>
      </c>
      <c r="AD61" s="30" t="s">
        <v>293</v>
      </c>
      <c r="AE61" s="5" t="s">
        <v>294</v>
      </c>
      <c r="AF61" s="5" t="s">
        <v>138</v>
      </c>
      <c r="AG61" s="31">
        <v>45064</v>
      </c>
      <c r="AH61" s="22">
        <v>50.02</v>
      </c>
      <c r="AI61" s="22">
        <v>11.68</v>
      </c>
      <c r="AJ61" s="22">
        <v>56.42</v>
      </c>
      <c r="AK61" s="22">
        <v>54.55</v>
      </c>
      <c r="AL61" s="22">
        <v>3.79</v>
      </c>
      <c r="AM61" s="5" t="s">
        <v>230</v>
      </c>
      <c r="AN61" s="5"/>
      <c r="AO61" s="5" t="s">
        <v>71</v>
      </c>
      <c r="AP61" s="5" t="s">
        <v>295</v>
      </c>
      <c r="AQ61" s="5" t="s">
        <v>73</v>
      </c>
      <c r="AR61" s="5" t="s">
        <v>66</v>
      </c>
      <c r="AS61" s="5" t="s">
        <v>75</v>
      </c>
      <c r="AT61" s="22">
        <v>14250</v>
      </c>
      <c r="AU61" s="5" t="s">
        <v>66</v>
      </c>
      <c r="AV61" s="5" t="s">
        <v>66</v>
      </c>
      <c r="AW61" s="5" t="s">
        <v>66</v>
      </c>
      <c r="AX61" s="5" t="s">
        <v>62</v>
      </c>
      <c r="AY61" s="22">
        <v>3.33</v>
      </c>
      <c r="AZ61" s="22">
        <v>2.99</v>
      </c>
    </row>
    <row r="62">
      <c r="A62" s="5">
        <v>51</v>
      </c>
      <c r="B62" s="13">
        <v>1451413</v>
      </c>
      <c r="C62" s="21">
        <v>2337</v>
      </c>
      <c r="D62" s="5" t="s">
        <v>191</v>
      </c>
      <c r="E62" s="5" t="s">
        <v>58</v>
      </c>
      <c r="F62" s="22">
        <v>1.52</v>
      </c>
      <c r="G62" s="21">
        <v>12000</v>
      </c>
      <c r="H62" s="22">
        <v>-44.5</v>
      </c>
      <c r="I62" s="21">
        <v>6660</v>
      </c>
      <c r="J62" s="22">
        <v>10123.2</v>
      </c>
      <c r="K62" s="5" t="s">
        <v>240</v>
      </c>
      <c r="L62" s="5" t="s">
        <v>141</v>
      </c>
      <c r="M62" s="5" t="s">
        <v>100</v>
      </c>
      <c r="N62" s="5" t="s">
        <v>61</v>
      </c>
      <c r="O62" s="5" t="s">
        <v>61</v>
      </c>
      <c r="P62" s="5" t="s">
        <v>62</v>
      </c>
      <c r="Q62" s="5"/>
      <c r="R62" s="5"/>
      <c r="S62" s="22">
        <v>8.04</v>
      </c>
      <c r="T62" s="22">
        <v>5.36</v>
      </c>
      <c r="U62" s="22">
        <v>1.5</v>
      </c>
      <c r="V62" s="22">
        <v>67.9</v>
      </c>
      <c r="W62" s="22">
        <v>61</v>
      </c>
      <c r="X62" s="5" t="s">
        <v>85</v>
      </c>
      <c r="Y62" s="30" t="s">
        <v>64</v>
      </c>
      <c r="Z62" s="5" t="s">
        <v>65</v>
      </c>
      <c r="AA62" s="5" t="s">
        <v>134</v>
      </c>
      <c r="AB62" s="5" t="s">
        <v>66</v>
      </c>
      <c r="AC62" s="5" t="s">
        <v>296</v>
      </c>
      <c r="AD62" s="30" t="s">
        <v>297</v>
      </c>
      <c r="AE62" s="5" t="s">
        <v>125</v>
      </c>
      <c r="AF62" s="5" t="s">
        <v>298</v>
      </c>
      <c r="AG62" s="31">
        <v>45041</v>
      </c>
      <c r="AH62" s="22">
        <v>46.62</v>
      </c>
      <c r="AI62" s="22">
        <v>12.71</v>
      </c>
      <c r="AJ62" s="22">
        <v>57.53</v>
      </c>
      <c r="AK62" s="22">
        <v>52.04</v>
      </c>
      <c r="AL62" s="22">
        <v>3.64</v>
      </c>
      <c r="AM62" s="5" t="s">
        <v>230</v>
      </c>
      <c r="AN62" s="5"/>
      <c r="AO62" s="5" t="s">
        <v>71</v>
      </c>
      <c r="AP62" s="5" t="s">
        <v>299</v>
      </c>
      <c r="AQ62" s="5" t="s">
        <v>73</v>
      </c>
      <c r="AR62" s="5" t="s">
        <v>66</v>
      </c>
      <c r="AS62" s="5" t="s">
        <v>128</v>
      </c>
      <c r="AT62" s="22">
        <v>18240</v>
      </c>
      <c r="AU62" s="5" t="s">
        <v>66</v>
      </c>
      <c r="AV62" s="5" t="s">
        <v>66</v>
      </c>
      <c r="AW62" s="5" t="s">
        <v>66</v>
      </c>
      <c r="AX62" s="5" t="s">
        <v>62</v>
      </c>
      <c r="AY62" s="22">
        <v>3.24</v>
      </c>
      <c r="AZ62" s="22">
        <v>3.01</v>
      </c>
    </row>
    <row r="63">
      <c r="A63" s="5">
        <v>52</v>
      </c>
      <c r="B63" s="13">
        <v>1480775</v>
      </c>
      <c r="C63" s="5"/>
      <c r="D63" s="5" t="s">
        <v>76</v>
      </c>
      <c r="E63" s="5" t="s">
        <v>58</v>
      </c>
      <c r="F63" s="22">
        <v>1.5</v>
      </c>
      <c r="G63" s="21">
        <v>10100</v>
      </c>
      <c r="H63" s="22">
        <v>-46</v>
      </c>
      <c r="I63" s="21">
        <v>5454</v>
      </c>
      <c r="J63" s="22">
        <v>8181</v>
      </c>
      <c r="K63" s="5" t="s">
        <v>89</v>
      </c>
      <c r="L63" s="5" t="s">
        <v>141</v>
      </c>
      <c r="M63" s="5" t="s">
        <v>61</v>
      </c>
      <c r="N63" s="5" t="s">
        <v>61</v>
      </c>
      <c r="O63" s="5" t="s">
        <v>61</v>
      </c>
      <c r="P63" s="5" t="s">
        <v>62</v>
      </c>
      <c r="Q63" s="5"/>
      <c r="R63" s="5"/>
      <c r="S63" s="22">
        <v>7.8</v>
      </c>
      <c r="T63" s="22">
        <v>5.37</v>
      </c>
      <c r="U63" s="22">
        <v>1.45</v>
      </c>
      <c r="V63" s="22">
        <v>69.4</v>
      </c>
      <c r="W63" s="22">
        <v>62</v>
      </c>
      <c r="X63" s="5" t="s">
        <v>63</v>
      </c>
      <c r="Y63" s="30" t="s">
        <v>64</v>
      </c>
      <c r="Z63" s="5" t="s">
        <v>65</v>
      </c>
      <c r="AA63" s="5" t="s">
        <v>66</v>
      </c>
      <c r="AB63" s="5" t="s">
        <v>66</v>
      </c>
      <c r="AC63" s="5" t="s">
        <v>300</v>
      </c>
      <c r="AD63" s="30" t="s">
        <v>301</v>
      </c>
      <c r="AE63" s="5" t="s">
        <v>302</v>
      </c>
      <c r="AF63" s="5" t="s">
        <v>303</v>
      </c>
      <c r="AG63" s="31">
        <v>45078</v>
      </c>
      <c r="AH63" s="22">
        <v>50.84</v>
      </c>
      <c r="AI63" s="22">
        <v>15.99</v>
      </c>
      <c r="AJ63" s="22">
        <v>53.5</v>
      </c>
      <c r="AK63" s="22">
        <v>49.9</v>
      </c>
      <c r="AL63" s="22">
        <v>3.73</v>
      </c>
      <c r="AM63" s="5" t="s">
        <v>230</v>
      </c>
      <c r="AN63" s="5"/>
      <c r="AO63" s="5" t="s">
        <v>71</v>
      </c>
      <c r="AP63" s="5" t="s">
        <v>304</v>
      </c>
      <c r="AQ63" s="5" t="s">
        <v>73</v>
      </c>
      <c r="AR63" s="5" t="s">
        <v>66</v>
      </c>
      <c r="AS63" s="5" t="s">
        <v>128</v>
      </c>
      <c r="AT63" s="22">
        <v>15150</v>
      </c>
      <c r="AU63" s="5" t="s">
        <v>66</v>
      </c>
      <c r="AV63" s="5" t="s">
        <v>66</v>
      </c>
      <c r="AW63" s="5" t="s">
        <v>66</v>
      </c>
      <c r="AX63" s="5" t="s">
        <v>62</v>
      </c>
      <c r="AY63" s="22">
        <v>3.65</v>
      </c>
      <c r="AZ63" s="22">
        <v>3.39</v>
      </c>
    </row>
    <row r="64">
      <c r="A64" s="5">
        <v>53</v>
      </c>
      <c r="B64" s="13">
        <v>1590469</v>
      </c>
      <c r="C64" s="5"/>
      <c r="D64" s="5" t="s">
        <v>76</v>
      </c>
      <c r="E64" s="5" t="s">
        <v>58</v>
      </c>
      <c r="F64" s="22">
        <v>1.51</v>
      </c>
      <c r="G64" s="21">
        <v>7400</v>
      </c>
      <c r="H64" s="22">
        <v>-44</v>
      </c>
      <c r="I64" s="21">
        <v>4144</v>
      </c>
      <c r="J64" s="22">
        <v>6257.44</v>
      </c>
      <c r="K64" s="5" t="s">
        <v>77</v>
      </c>
      <c r="L64" s="5" t="s">
        <v>141</v>
      </c>
      <c r="M64" s="5" t="s">
        <v>61</v>
      </c>
      <c r="N64" s="5" t="s">
        <v>61</v>
      </c>
      <c r="O64" s="5" t="s">
        <v>61</v>
      </c>
      <c r="P64" s="5" t="s">
        <v>62</v>
      </c>
      <c r="Q64" s="5"/>
      <c r="R64" s="5"/>
      <c r="S64" s="22">
        <v>7.67</v>
      </c>
      <c r="T64" s="22">
        <v>5.56</v>
      </c>
      <c r="U64" s="22">
        <v>1.38</v>
      </c>
      <c r="V64" s="22">
        <v>68.5</v>
      </c>
      <c r="W64" s="22">
        <v>66</v>
      </c>
      <c r="X64" s="5" t="s">
        <v>85</v>
      </c>
      <c r="Y64" s="30" t="s">
        <v>64</v>
      </c>
      <c r="Z64" s="5" t="s">
        <v>65</v>
      </c>
      <c r="AA64" s="5" t="s">
        <v>117</v>
      </c>
      <c r="AB64" s="5" t="s">
        <v>66</v>
      </c>
      <c r="AC64" s="5" t="s">
        <v>305</v>
      </c>
      <c r="AD64" s="30" t="s">
        <v>306</v>
      </c>
      <c r="AE64" s="5"/>
      <c r="AF64" s="5" t="s">
        <v>307</v>
      </c>
      <c r="AG64" s="31">
        <v>45079</v>
      </c>
      <c r="AH64" s="22">
        <v>47.81</v>
      </c>
      <c r="AI64" s="22">
        <v>12.74</v>
      </c>
      <c r="AJ64" s="22">
        <v>55.83</v>
      </c>
      <c r="AK64" s="22">
        <v>53.63</v>
      </c>
      <c r="AL64" s="22">
        <v>3.81</v>
      </c>
      <c r="AM64" s="5" t="s">
        <v>230</v>
      </c>
      <c r="AN64" s="5"/>
      <c r="AO64" s="5" t="s">
        <v>71</v>
      </c>
      <c r="AP64" s="5" t="s">
        <v>308</v>
      </c>
      <c r="AQ64" s="5" t="s">
        <v>73</v>
      </c>
      <c r="AR64" s="5" t="s">
        <v>66</v>
      </c>
      <c r="AS64" s="5" t="s">
        <v>75</v>
      </c>
      <c r="AT64" s="22">
        <v>11174</v>
      </c>
      <c r="AU64" s="5" t="s">
        <v>66</v>
      </c>
      <c r="AV64" s="5" t="s">
        <v>66</v>
      </c>
      <c r="AW64" s="5" t="s">
        <v>66</v>
      </c>
      <c r="AX64" s="5" t="s">
        <v>62</v>
      </c>
      <c r="AY64" s="22">
        <v>2.15</v>
      </c>
      <c r="AZ64" s="22">
        <v>1.85</v>
      </c>
    </row>
    <row r="65">
      <c r="A65" s="5">
        <v>54</v>
      </c>
      <c r="B65" s="13">
        <v>1698626</v>
      </c>
      <c r="C65" s="21">
        <v>2340</v>
      </c>
      <c r="D65" s="5" t="s">
        <v>191</v>
      </c>
      <c r="E65" s="5" t="s">
        <v>58</v>
      </c>
      <c r="F65" s="22">
        <v>1.5</v>
      </c>
      <c r="G65" s="21">
        <v>7400</v>
      </c>
      <c r="H65" s="22">
        <v>-44.1082</v>
      </c>
      <c r="I65" s="21">
        <v>4136</v>
      </c>
      <c r="J65" s="22">
        <v>6204</v>
      </c>
      <c r="K65" s="5" t="s">
        <v>77</v>
      </c>
      <c r="L65" s="5" t="s">
        <v>141</v>
      </c>
      <c r="M65" s="5" t="s">
        <v>91</v>
      </c>
      <c r="N65" s="5" t="s">
        <v>61</v>
      </c>
      <c r="O65" s="5" t="s">
        <v>61</v>
      </c>
      <c r="P65" s="5" t="s">
        <v>62</v>
      </c>
      <c r="Q65" s="5"/>
      <c r="R65" s="5"/>
      <c r="S65" s="22">
        <v>8.07</v>
      </c>
      <c r="T65" s="22">
        <v>5.25</v>
      </c>
      <c r="U65" s="22">
        <v>1.54</v>
      </c>
      <c r="V65" s="22">
        <v>69.6</v>
      </c>
      <c r="W65" s="22">
        <v>66</v>
      </c>
      <c r="X65" s="5" t="s">
        <v>116</v>
      </c>
      <c r="Y65" s="30" t="s">
        <v>64</v>
      </c>
      <c r="Z65" s="5" t="s">
        <v>65</v>
      </c>
      <c r="AA65" s="5" t="s">
        <v>117</v>
      </c>
      <c r="AB65" s="5" t="s">
        <v>66</v>
      </c>
      <c r="AC65" s="5" t="s">
        <v>309</v>
      </c>
      <c r="AD65" s="30" t="s">
        <v>310</v>
      </c>
      <c r="AE65" s="5" t="s">
        <v>125</v>
      </c>
      <c r="AF65" s="5" t="s">
        <v>311</v>
      </c>
      <c r="AG65" s="31">
        <v>44965</v>
      </c>
      <c r="AH65" s="22">
        <v>49.19</v>
      </c>
      <c r="AI65" s="22">
        <v>13.23</v>
      </c>
      <c r="AJ65" s="22">
        <v>55.97</v>
      </c>
      <c r="AK65" s="22">
        <v>52.29</v>
      </c>
      <c r="AL65" s="22">
        <v>3.65</v>
      </c>
      <c r="AM65" s="5" t="s">
        <v>230</v>
      </c>
      <c r="AN65" s="5"/>
      <c r="AO65" s="5" t="s">
        <v>71</v>
      </c>
      <c r="AP65" s="5" t="s">
        <v>312</v>
      </c>
      <c r="AQ65" s="5" t="s">
        <v>73</v>
      </c>
      <c r="AR65" s="5" t="s">
        <v>66</v>
      </c>
      <c r="AS65" s="5" t="s">
        <v>128</v>
      </c>
      <c r="AT65" s="22">
        <v>11100</v>
      </c>
      <c r="AU65" s="5" t="s">
        <v>66</v>
      </c>
      <c r="AV65" s="5" t="s">
        <v>66</v>
      </c>
      <c r="AW65" s="5" t="s">
        <v>140</v>
      </c>
      <c r="AX65" s="5" t="s">
        <v>62</v>
      </c>
      <c r="AY65" s="22">
        <v>4.31</v>
      </c>
      <c r="AZ65" s="22">
        <v>3.95</v>
      </c>
    </row>
  </sheetData>
  <mergeCells>
    <mergeCell ref="B2:B5"/>
    <mergeCell ref="C2:P3"/>
    <mergeCell ref="C4:P5"/>
  </mergeCells>
  <hyperlinks>
    <hyperlink ref="B12" r:id="rId2"/>
    <hyperlink ref="Y12" r:id="rId3"/>
    <hyperlink ref="AD12" r:id="rId4"/>
    <hyperlink ref="B13" r:id="rId5"/>
    <hyperlink ref="Y13" r:id="rId6"/>
    <hyperlink ref="AD13" r:id="rId7"/>
    <hyperlink ref="B14" r:id="rId8"/>
    <hyperlink ref="Y14" r:id="rId9"/>
    <hyperlink ref="AD14" r:id="rId10"/>
    <hyperlink ref="B15" r:id="rId11"/>
    <hyperlink ref="Y15" r:id="rId12"/>
    <hyperlink ref="AD15" r:id="rId13"/>
    <hyperlink ref="B16" r:id="rId14"/>
    <hyperlink ref="Y16" r:id="rId15"/>
    <hyperlink ref="AD16" r:id="rId16"/>
    <hyperlink ref="B17" r:id="rId17"/>
    <hyperlink ref="Y17" r:id="rId18"/>
    <hyperlink ref="AD17" r:id="rId19"/>
    <hyperlink ref="B18" r:id="rId20"/>
    <hyperlink ref="Y18" r:id="rId21"/>
    <hyperlink ref="AD18" r:id="rId22"/>
    <hyperlink ref="B19" r:id="rId23"/>
    <hyperlink ref="Y19" r:id="rId24"/>
    <hyperlink ref="AD19" r:id="rId25"/>
    <hyperlink ref="B20" r:id="rId26"/>
    <hyperlink ref="Y20" r:id="rId27"/>
    <hyperlink ref="AD20" r:id="rId28"/>
    <hyperlink ref="B21" r:id="rId29"/>
    <hyperlink ref="Y21" r:id="rId30"/>
    <hyperlink ref="AD21" r:id="rId31"/>
    <hyperlink ref="B22" r:id="rId32"/>
    <hyperlink ref="Y22" r:id="rId33"/>
    <hyperlink ref="AD22" r:id="rId34"/>
    <hyperlink ref="B23" r:id="rId35"/>
    <hyperlink ref="Y23" r:id="rId36"/>
    <hyperlink ref="AD23" r:id="rId37"/>
    <hyperlink ref="B24" r:id="rId38"/>
    <hyperlink ref="Y24" r:id="rId39"/>
    <hyperlink ref="AD24" r:id="rId40"/>
    <hyperlink ref="B25" r:id="rId41"/>
    <hyperlink ref="Y25" r:id="rId42"/>
    <hyperlink ref="AD25" r:id="rId43"/>
    <hyperlink ref="B26" r:id="rId44"/>
    <hyperlink ref="Y26" r:id="rId45"/>
    <hyperlink ref="AD26" r:id="rId46"/>
    <hyperlink ref="B27" r:id="rId47"/>
    <hyperlink ref="Y27" r:id="rId48"/>
    <hyperlink ref="AD27" r:id="rId49"/>
    <hyperlink ref="B28" r:id="rId50"/>
    <hyperlink ref="Y28" r:id="rId51"/>
    <hyperlink ref="AD28" r:id="rId52"/>
    <hyperlink ref="B29" r:id="rId53"/>
    <hyperlink ref="Y29" r:id="rId54"/>
    <hyperlink ref="AD29" r:id="rId55"/>
    <hyperlink ref="B30" r:id="rId56"/>
    <hyperlink ref="Y30" r:id="rId57"/>
    <hyperlink ref="AD30" r:id="rId58"/>
    <hyperlink ref="B31" r:id="rId59"/>
    <hyperlink ref="Y31" r:id="rId60"/>
    <hyperlink ref="AD31" r:id="rId61"/>
    <hyperlink ref="B32" r:id="rId62"/>
    <hyperlink ref="Y32" r:id="rId63"/>
    <hyperlink ref="AD32" r:id="rId64"/>
    <hyperlink ref="B33" r:id="rId65"/>
    <hyperlink ref="Y33" r:id="rId66"/>
    <hyperlink ref="AD33" r:id="rId67"/>
    <hyperlink ref="B34" r:id="rId68"/>
    <hyperlink ref="Y34" r:id="rId69"/>
    <hyperlink ref="AD34" r:id="rId70"/>
    <hyperlink ref="B35" r:id="rId71"/>
    <hyperlink ref="Y35" r:id="rId72"/>
    <hyperlink ref="AD35" r:id="rId73"/>
    <hyperlink ref="B36" r:id="rId74"/>
    <hyperlink ref="Y36" r:id="rId75"/>
    <hyperlink ref="AD36" r:id="rId76"/>
    <hyperlink ref="B37" r:id="rId77"/>
    <hyperlink ref="Y37" r:id="rId78"/>
    <hyperlink ref="AD37" r:id="rId79"/>
    <hyperlink ref="B38" r:id="rId80"/>
    <hyperlink ref="Y38" r:id="rId81"/>
    <hyperlink ref="AD38" r:id="rId82"/>
    <hyperlink ref="B39" r:id="rId83"/>
    <hyperlink ref="Y39" r:id="rId84"/>
    <hyperlink ref="AD39" r:id="rId85"/>
    <hyperlink ref="B40" r:id="rId86"/>
    <hyperlink ref="Y40" r:id="rId87"/>
    <hyperlink ref="AD40" r:id="rId88"/>
    <hyperlink ref="B41" r:id="rId89"/>
    <hyperlink ref="Y41" r:id="rId90"/>
    <hyperlink ref="AD41" r:id="rId91"/>
    <hyperlink ref="B42" r:id="rId92"/>
    <hyperlink ref="Y42" r:id="rId93"/>
    <hyperlink ref="AD42" r:id="rId94"/>
    <hyperlink ref="B43" r:id="rId95"/>
    <hyperlink ref="Y43" r:id="rId96"/>
    <hyperlink ref="AD43" r:id="rId97"/>
    <hyperlink ref="B44" r:id="rId98"/>
    <hyperlink ref="Y44" r:id="rId99"/>
    <hyperlink ref="AD44" r:id="rId100"/>
    <hyperlink ref="B45" r:id="rId101"/>
    <hyperlink ref="Y45" r:id="rId102"/>
    <hyperlink ref="AD45" r:id="rId103"/>
    <hyperlink ref="B46" r:id="rId104"/>
    <hyperlink ref="Y46" r:id="rId105"/>
    <hyperlink ref="AD46" r:id="rId106"/>
    <hyperlink ref="B47" r:id="rId107"/>
    <hyperlink ref="Y47" r:id="rId108"/>
    <hyperlink ref="AD47" r:id="rId109"/>
    <hyperlink ref="B48" r:id="rId110"/>
    <hyperlink ref="Y48" r:id="rId111"/>
    <hyperlink ref="AD48" r:id="rId112"/>
    <hyperlink ref="B49" r:id="rId113"/>
    <hyperlink ref="Y49" r:id="rId114"/>
    <hyperlink ref="AD49" r:id="rId115"/>
    <hyperlink ref="B50" r:id="rId116"/>
    <hyperlink ref="Y50" r:id="rId117"/>
    <hyperlink ref="AD50" r:id="rId118"/>
    <hyperlink ref="B51" r:id="rId119"/>
    <hyperlink ref="Y51" r:id="rId120"/>
    <hyperlink ref="AD51" r:id="rId121"/>
    <hyperlink ref="B52" r:id="rId122"/>
    <hyperlink ref="Y52" r:id="rId123"/>
    <hyperlink ref="AD52" r:id="rId124"/>
    <hyperlink ref="B53" r:id="rId125"/>
    <hyperlink ref="Y53" r:id="rId126"/>
    <hyperlink ref="AD53" r:id="rId127"/>
    <hyperlink ref="B54" r:id="rId128"/>
    <hyperlink ref="Y54" r:id="rId129"/>
    <hyperlink ref="AD54" r:id="rId130"/>
    <hyperlink ref="B55" r:id="rId131"/>
    <hyperlink ref="Y55" r:id="rId132"/>
    <hyperlink ref="AD55" r:id="rId133"/>
    <hyperlink ref="B56" r:id="rId134"/>
    <hyperlink ref="Y56" r:id="rId135"/>
    <hyperlink ref="AD56" r:id="rId136"/>
    <hyperlink ref="B57" r:id="rId137"/>
    <hyperlink ref="Y57" r:id="rId138"/>
    <hyperlink ref="AD57" r:id="rId139"/>
    <hyperlink ref="B58" r:id="rId140"/>
    <hyperlink ref="Y58" r:id="rId141"/>
    <hyperlink ref="AD58" r:id="rId142"/>
    <hyperlink ref="B59" r:id="rId143"/>
    <hyperlink ref="Y59" r:id="rId144"/>
    <hyperlink ref="AD59" r:id="rId145"/>
    <hyperlink ref="B60" r:id="rId146"/>
    <hyperlink ref="Y60" r:id="rId147"/>
    <hyperlink ref="AD60" r:id="rId148"/>
    <hyperlink ref="B61" r:id="rId149"/>
    <hyperlink ref="Y61" r:id="rId150"/>
    <hyperlink ref="AD61" r:id="rId151"/>
    <hyperlink ref="B62" r:id="rId152"/>
    <hyperlink ref="Y62" r:id="rId153"/>
    <hyperlink ref="AD62" r:id="rId154"/>
    <hyperlink ref="B63" r:id="rId155"/>
    <hyperlink ref="Y63" r:id="rId156"/>
    <hyperlink ref="AD63" r:id="rId157"/>
    <hyperlink ref="B64" r:id="rId158"/>
    <hyperlink ref="Y64" r:id="rId159"/>
    <hyperlink ref="AD64" r:id="rId160"/>
    <hyperlink ref="B65" r:id="rId161"/>
    <hyperlink ref="Y65" r:id="rId162"/>
    <hyperlink ref="AD65" r:id="rId163"/>
  </hyperlinks>
  <headerFooter/>
  <drawing r:id="rId1"/>
</worksheet>
</file>