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image/jpeg" PartName="/xl/media/image1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</sheets>
  <calcPr fullCalcOnLoad="1"/>
</workbook>
</file>

<file path=xl/sharedStrings.xml><?xml version="1.0" encoding="utf-8"?>
<sst xmlns="http://schemas.openxmlformats.org/spreadsheetml/2006/main" count="263" uniqueCount="263">
  <si>
    <t>ANKIT GEMS PVT. LTD.</t>
  </si>
  <si>
    <t>E TOWER - EE-6011 / EC 6100, BHARAT DIAMOND BOURSE, BKC BANDRA (EAST), MUMBAI - 400051., Tel No :+91-22-43548800</t>
  </si>
  <si>
    <t xml:space="preserve"> </t>
  </si>
  <si>
    <t>Stock ID</t>
  </si>
  <si>
    <t>CRTWT</t>
  </si>
  <si>
    <t>RAP DIS</t>
  </si>
  <si>
    <t>RATE</t>
  </si>
  <si>
    <t>Amount</t>
  </si>
  <si>
    <t>Rap Value</t>
  </si>
  <si>
    <t>Grand Total</t>
  </si>
  <si>
    <t>Sub Total</t>
  </si>
  <si>
    <t>SrNo</t>
  </si>
  <si>
    <t>Show ID</t>
  </si>
  <si>
    <t>Availability</t>
  </si>
  <si>
    <t>Shape</t>
  </si>
  <si>
    <t>RAP RTE</t>
  </si>
  <si>
    <t>COL</t>
  </si>
  <si>
    <t>CLR</t>
  </si>
  <si>
    <t>CUT</t>
  </si>
  <si>
    <t>POL</t>
  </si>
  <si>
    <t>SYM</t>
  </si>
  <si>
    <t>Flur</t>
  </si>
  <si>
    <t>DIA MN</t>
  </si>
  <si>
    <t>DIA MX</t>
  </si>
  <si>
    <t>LN</t>
  </si>
  <si>
    <t>WD</t>
  </si>
  <si>
    <t>LW</t>
  </si>
  <si>
    <t>DPL</t>
  </si>
  <si>
    <t>TBL</t>
  </si>
  <si>
    <t>Girdle</t>
  </si>
  <si>
    <t>Lab</t>
  </si>
  <si>
    <t>Shade</t>
  </si>
  <si>
    <t>Natts</t>
  </si>
  <si>
    <t>Milky</t>
  </si>
  <si>
    <t>Inscription</t>
  </si>
  <si>
    <t>Certificate No</t>
  </si>
  <si>
    <t>Comments</t>
  </si>
  <si>
    <t>KTSVIEW</t>
  </si>
  <si>
    <t>Certificate Date</t>
  </si>
  <si>
    <t>CA</t>
  </si>
  <si>
    <t>CH</t>
  </si>
  <si>
    <t>PA</t>
  </si>
  <si>
    <t>PD</t>
  </si>
  <si>
    <t>DEPT</t>
  </si>
  <si>
    <t>Size</t>
  </si>
  <si>
    <t>Type 2a</t>
  </si>
  <si>
    <t>EC</t>
  </si>
  <si>
    <t>Measurement</t>
  </si>
  <si>
    <t>LOCATION</t>
  </si>
  <si>
    <t>EFFM</t>
  </si>
  <si>
    <t>Category</t>
  </si>
  <si>
    <t>OPTA</t>
  </si>
  <si>
    <t>OPCR</t>
  </si>
  <si>
    <t>OPPV</t>
  </si>
  <si>
    <t>Culet</t>
  </si>
  <si>
    <t>Girdle Size (Max)</t>
  </si>
  <si>
    <t>Girdle Size (Min)</t>
  </si>
  <si>
    <t>BID_IS</t>
  </si>
  <si>
    <t>PRINCESS</t>
  </si>
  <si>
    <t>G</t>
  </si>
  <si>
    <t>SI1</t>
  </si>
  <si>
    <t>EX</t>
  </si>
  <si>
    <t>VG</t>
  </si>
  <si>
    <t>NON</t>
  </si>
  <si>
    <t>STK</t>
  </si>
  <si>
    <t>GIA</t>
  </si>
  <si>
    <t>NB</t>
  </si>
  <si>
    <t>NO</t>
  </si>
  <si>
    <t xml:space="preserve">GIA 6462170669 </t>
  </si>
  <si>
    <t>6462170669</t>
  </si>
  <si>
    <t>Additional clouds are not shown. Pinpoints are not shown.</t>
  </si>
  <si>
    <t>Cloud, Crystal, Feather</t>
  </si>
  <si>
    <t>3.00</t>
  </si>
  <si>
    <t>EC0</t>
  </si>
  <si>
    <t>8.01*7.86*5.73</t>
  </si>
  <si>
    <t>MUMBAI</t>
  </si>
  <si>
    <t>YES</t>
  </si>
  <si>
    <t>A</t>
  </si>
  <si>
    <t>GA</t>
  </si>
  <si>
    <t>E</t>
  </si>
  <si>
    <t>VVS2</t>
  </si>
  <si>
    <t>ID</t>
  </si>
  <si>
    <t>GIA 6455449898</t>
  </si>
  <si>
    <t>6455449898</t>
  </si>
  <si>
    <t>Needle, Pinpoint</t>
  </si>
  <si>
    <t>2.00</t>
  </si>
  <si>
    <t>6.91*6.82*4.87</t>
  </si>
  <si>
    <t>HONGKONG</t>
  </si>
  <si>
    <t>BID</t>
  </si>
  <si>
    <t>FNT</t>
  </si>
  <si>
    <t>STK TO THK</t>
  </si>
  <si>
    <t>YT</t>
  </si>
  <si>
    <t xml:space="preserve">GIA 1457622603 </t>
  </si>
  <si>
    <t>1457622603</t>
  </si>
  <si>
    <t>Additional clouds are not shown. Additional pinpoints are not shown.</t>
  </si>
  <si>
    <t>Pinpoint, Cloud</t>
  </si>
  <si>
    <t>7.05*6.89*5.05</t>
  </si>
  <si>
    <t>MED</t>
  </si>
  <si>
    <t>MED TO STK</t>
  </si>
  <si>
    <t xml:space="preserve">GIA 6461739765 </t>
  </si>
  <si>
    <t>6461739765</t>
  </si>
  <si>
    <t>Needle, Feather</t>
  </si>
  <si>
    <t>6.96*6.93*4.95</t>
  </si>
  <si>
    <t>H</t>
  </si>
  <si>
    <t xml:space="preserve">GIA 2464009657 </t>
  </si>
  <si>
    <t>2464009657</t>
  </si>
  <si>
    <t>Pinpoint</t>
  </si>
  <si>
    <t>7.10*7.03*5.00</t>
  </si>
  <si>
    <t>I</t>
  </si>
  <si>
    <t xml:space="preserve">GIA 2468760003 </t>
  </si>
  <si>
    <t>2468760003</t>
  </si>
  <si>
    <t>Additional pinpoints are not shown.</t>
  </si>
  <si>
    <t>Pinpoint, Feather</t>
  </si>
  <si>
    <t>7.09*7.00*5.01</t>
  </si>
  <si>
    <t>D</t>
  </si>
  <si>
    <t>VS1</t>
  </si>
  <si>
    <t xml:space="preserve">GIA 7466570964 </t>
  </si>
  <si>
    <t>7466570964</t>
  </si>
  <si>
    <t>Additional pinpoints are not shown. Clouds are not shown.</t>
  </si>
  <si>
    <t>Crystal, Pinpoint</t>
  </si>
  <si>
    <t>7.28*7.23*5.12</t>
  </si>
  <si>
    <t>INTERNAL</t>
  </si>
  <si>
    <t xml:space="preserve">GIA 6461157345 </t>
  </si>
  <si>
    <t>6461157345</t>
  </si>
  <si>
    <t>Feather, Pinpoint</t>
  </si>
  <si>
    <t>6.97*6.96*4.95</t>
  </si>
  <si>
    <t>EX+</t>
  </si>
  <si>
    <t>THK TO VTK</t>
  </si>
  <si>
    <t xml:space="preserve">GIA 2466554150 </t>
  </si>
  <si>
    <t>2466554150</t>
  </si>
  <si>
    <t>Cloud, Pinpoint</t>
  </si>
  <si>
    <t>6.89*6.78*4.94</t>
  </si>
  <si>
    <t xml:space="preserve">GIA 6455945123 </t>
  </si>
  <si>
    <t>6455945123</t>
  </si>
  <si>
    <t>Pinpoints are not shown.</t>
  </si>
  <si>
    <t>Crystal, Needle, Indented Natural</t>
  </si>
  <si>
    <t>7.13*7.06*5.01</t>
  </si>
  <si>
    <t>B+</t>
  </si>
  <si>
    <t xml:space="preserve">GIA 6465589470 </t>
  </si>
  <si>
    <t>6465589470</t>
  </si>
  <si>
    <t>Feather, Cloud, Needle</t>
  </si>
  <si>
    <t>6.95*6.80*4.97</t>
  </si>
  <si>
    <t>HL</t>
  </si>
  <si>
    <t>EX-</t>
  </si>
  <si>
    <t xml:space="preserve">GIA 6462071011 </t>
  </si>
  <si>
    <t>6462071011</t>
  </si>
  <si>
    <t>Cloud, Crystal, Needle</t>
  </si>
  <si>
    <t>6.95*6.72*4.94</t>
  </si>
  <si>
    <t xml:space="preserve">GIA 2456544289 </t>
  </si>
  <si>
    <t>2456544289</t>
  </si>
  <si>
    <t>6.90*6.76*4.95</t>
  </si>
  <si>
    <t>YT1</t>
  </si>
  <si>
    <t xml:space="preserve">GIA 6451308630 </t>
  </si>
  <si>
    <t>6451308630</t>
  </si>
  <si>
    <t>Crystal, Cloud, Needle</t>
  </si>
  <si>
    <t>6.85*6.75*4.95</t>
  </si>
  <si>
    <t>VS2</t>
  </si>
  <si>
    <t xml:space="preserve">GIA 2467539163 </t>
  </si>
  <si>
    <t>2467539163</t>
  </si>
  <si>
    <t>Cloud, Crystal, Feather, Needle</t>
  </si>
  <si>
    <t>7.17*7.09*5.04</t>
  </si>
  <si>
    <t xml:space="preserve">GIA 2468131876 </t>
  </si>
  <si>
    <t>2468131876</t>
  </si>
  <si>
    <t>Crystal, Feather, Cloud, Needle</t>
  </si>
  <si>
    <t>6.85*6.68*4.92</t>
  </si>
  <si>
    <t>STK TO VTK</t>
  </si>
  <si>
    <t>YT2</t>
  </si>
  <si>
    <t xml:space="preserve">GIA 6441847570 </t>
  </si>
  <si>
    <t>6441847570</t>
  </si>
  <si>
    <t>Crystal, Cloud, Feather, Needle</t>
  </si>
  <si>
    <t>6.74*6.73*4.97</t>
  </si>
  <si>
    <t xml:space="preserve">GIA 6465405367 </t>
  </si>
  <si>
    <t>6465405367</t>
  </si>
  <si>
    <t>Crystal, Needle, Pinpoint</t>
  </si>
  <si>
    <t>7.05*6.98*4.86</t>
  </si>
  <si>
    <t>B</t>
  </si>
  <si>
    <t xml:space="preserve">GIA 2466743901 </t>
  </si>
  <si>
    <t>2466743901</t>
  </si>
  <si>
    <t>7.10*6.95*5.10</t>
  </si>
  <si>
    <t xml:space="preserve">GIA 1469735652 </t>
  </si>
  <si>
    <t>1469735652</t>
  </si>
  <si>
    <t>Crystal, Feather, Needle, Cloud</t>
  </si>
  <si>
    <t>1.70</t>
  </si>
  <si>
    <t>6.65*6.56*4.83</t>
  </si>
  <si>
    <t>GIA 6445772615</t>
  </si>
  <si>
    <t>6445772615</t>
  </si>
  <si>
    <t>Crystal, Feather, Needle</t>
  </si>
  <si>
    <t>6.57*6.53*4.68</t>
  </si>
  <si>
    <t>THK</t>
  </si>
  <si>
    <t>GIA 2446772542</t>
  </si>
  <si>
    <t>2446772542</t>
  </si>
  <si>
    <t>Crystal, Cloud, Needle, Indented Natural</t>
  </si>
  <si>
    <t>6.48*6.44*4.72</t>
  </si>
  <si>
    <t xml:space="preserve">GIA 6435299281 </t>
  </si>
  <si>
    <t>6435299281</t>
  </si>
  <si>
    <t>Feather</t>
  </si>
  <si>
    <t>1.50</t>
  </si>
  <si>
    <t>6.14*6.13*4.40</t>
  </si>
  <si>
    <t>GIA 6455267131</t>
  </si>
  <si>
    <t>6455267131</t>
  </si>
  <si>
    <t>Needle, Pinpoint, Feather</t>
  </si>
  <si>
    <t>6.37*6.24*4.48</t>
  </si>
  <si>
    <t xml:space="preserve">GIA 2456749697 </t>
  </si>
  <si>
    <t>2456749697</t>
  </si>
  <si>
    <t>6.51*6.36*4.39</t>
  </si>
  <si>
    <t xml:space="preserve">GIA 5466108802 </t>
  </si>
  <si>
    <t>5466108802</t>
  </si>
  <si>
    <t>Additional pinpoints are not shown. Surface graining is not shown.</t>
  </si>
  <si>
    <t>Crystal, Cloud, Needle, Pinpoint</t>
  </si>
  <si>
    <t>6.25*6.18*4.43</t>
  </si>
  <si>
    <t xml:space="preserve">GIA 6455931162 </t>
  </si>
  <si>
    <t>6455931162</t>
  </si>
  <si>
    <t>6.21*6.19*4.55</t>
  </si>
  <si>
    <t>GIA 1453111395</t>
  </si>
  <si>
    <t>1453111395</t>
  </si>
  <si>
    <t>6.20*6.15*4.42</t>
  </si>
  <si>
    <t>VTK</t>
  </si>
  <si>
    <t xml:space="preserve">GIA 2225292703 </t>
  </si>
  <si>
    <t>2225292703</t>
  </si>
  <si>
    <t>Cloud, Crystal</t>
  </si>
  <si>
    <t>6.16*6.13*4.51</t>
  </si>
  <si>
    <t xml:space="preserve">GIA 2426428108 </t>
  </si>
  <si>
    <t>2426428108</t>
  </si>
  <si>
    <t>Additional clouds, a pinpoint and surface graining are not shown.</t>
  </si>
  <si>
    <t>6.14*6.07*4.42</t>
  </si>
  <si>
    <t>GIA 7446778256</t>
  </si>
  <si>
    <t>7446778256</t>
  </si>
  <si>
    <t>6.29*6.27*4.61</t>
  </si>
  <si>
    <t>GIA 2225087246</t>
  </si>
  <si>
    <t>2225087246</t>
  </si>
  <si>
    <t>Feather, Cloud, Crystal, Needle</t>
  </si>
  <si>
    <t>6.22*6.19*4.55</t>
  </si>
  <si>
    <t>GIA 2225052527</t>
  </si>
  <si>
    <t>2225052527</t>
  </si>
  <si>
    <t>Cloud, Crystal, Natural</t>
  </si>
  <si>
    <t>6.32*6.18*4.54</t>
  </si>
  <si>
    <t xml:space="preserve">GIA 2446098137 </t>
  </si>
  <si>
    <t>2446098137</t>
  </si>
  <si>
    <t>6.21*6.16*4.55</t>
  </si>
  <si>
    <t xml:space="preserve">GIA 6431747194 </t>
  </si>
  <si>
    <t>6431747194</t>
  </si>
  <si>
    <t>6.19*6.17*4.53</t>
  </si>
  <si>
    <t xml:space="preserve">GIA 6462549103 </t>
  </si>
  <si>
    <t>6462549103</t>
  </si>
  <si>
    <t>6.31*6.19*4.54</t>
  </si>
  <si>
    <t>GIA 5443539231</t>
  </si>
  <si>
    <t>5443539231</t>
  </si>
  <si>
    <t>Feather, Cloud, Pinpoint</t>
  </si>
  <si>
    <t>6.22*6.18*4.49</t>
  </si>
  <si>
    <t>GIA 2447539254</t>
  </si>
  <si>
    <t>2447539254</t>
  </si>
  <si>
    <t>6.18*6.06*4.55</t>
  </si>
  <si>
    <t>NEWYORK</t>
  </si>
  <si>
    <t xml:space="preserve">GIA 7443866353 </t>
  </si>
  <si>
    <t>7443866353</t>
  </si>
  <si>
    <t>6.25*6.14*4.52</t>
  </si>
  <si>
    <t xml:space="preserve">GIA 7461091398 </t>
  </si>
  <si>
    <t>7461091398</t>
  </si>
  <si>
    <t>6.18*6.13*4.53</t>
  </si>
  <si>
    <t>GIA 2444772537</t>
  </si>
  <si>
    <t>2444772537</t>
  </si>
  <si>
    <t>Clouds are not shown. Pinpoints are not shown.</t>
  </si>
  <si>
    <t>6.35*6.21*4.55</t>
  </si>
</sst>
</file>

<file path=xl/styles.xml><?xml version="1.0" encoding="utf-8"?>
<styleSheet xmlns="http://schemas.openxmlformats.org/spreadsheetml/2006/main">
  <numFmts count="1">
    <numFmt numFmtId="164" formatCode="dd-MM-yyyy"/>
  </numFmts>
  <fonts count="9">
    <font>
      <sz val="11"/>
      <name val="Calibri"/>
    </font>
    <font>
      <b/>
      <sz val="11"/>
      <name val="Calibri"/>
    </font>
    <font>
      <sz val="11"/>
      <name val="Cambria"/>
    </font>
    <font>
      <b/>
      <sz val="11"/>
      <name val="Cambria"/>
    </font>
    <font>
      <b/>
      <sz val="10"/>
      <name val="Cambria"/>
    </font>
    <font>
      <sz val="10"/>
      <name val="Cambria"/>
    </font>
    <font>
      <u/>
      <sz val="10"/>
      <color rgb="FF0645AD" tint="0"/>
      <name val="Cambria"/>
    </font>
    <font>
      <sz val="24"/>
      <name val="Cambria"/>
    </font>
    <font>
      <sz val="12"/>
      <name val="Cambria"/>
    </font>
  </fonts>
  <fills count="3">
    <fill>
      <patternFill patternType="none"/>
    </fill>
    <fill>
      <patternFill patternType="gray125"/>
    </fill>
    <fill>
      <patternFill patternType="solid">
        <fgColor rgb="FFFDEFEE" tint="0"/>
      </patternFill>
    </fill>
  </fills>
  <borders count="1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ck"/>
      <bottom style="thin"/>
      <diagonal/>
    </border>
    <border>
      <left style="thin"/>
      <right style="thin"/>
      <top style="thin"/>
      <bottom style="thick"/>
      <diagonal/>
    </border>
    <border>
      <left style="thick"/>
      <right style="thin"/>
      <top style="thick"/>
      <bottom style="thin"/>
      <diagonal/>
    </border>
    <border>
      <left style="thick"/>
      <right style="thin"/>
      <top style="thin"/>
      <bottom style="thin"/>
      <diagonal/>
    </border>
    <border>
      <left style="thick"/>
      <right style="thin"/>
      <top style="thin"/>
      <bottom style="thick"/>
      <diagonal/>
    </border>
    <border>
      <left style="thin"/>
      <right style="thick"/>
      <top style="thick"/>
      <bottom style="thin"/>
      <diagonal/>
    </border>
    <border>
      <left style="thin"/>
      <right style="thick"/>
      <top style="thin"/>
      <bottom style="thin"/>
      <diagonal/>
    </border>
    <border>
      <left style="thin"/>
      <right style="thick"/>
      <top style="thin"/>
      <bottom style="thick"/>
      <diagonal/>
    </border>
    <border>
      <left style="thin"/>
      <right style="thin"/>
      <top style="thick"/>
      <bottom style="thick"/>
      <diagonal/>
    </border>
    <border>
      <left style="thick"/>
      <right style="thin"/>
      <top style="thick"/>
      <bottom style="thick"/>
      <diagonal/>
    </border>
    <border>
      <left style="thin"/>
      <right style="thick"/>
      <top style="thick"/>
      <bottom style="thick"/>
      <diagonal/>
    </border>
  </borders>
  <cellStyleXfs count="1">
    <xf numFmtId="0" fontId="0"/>
  </cellStyleXfs>
  <cellXfs count="33">
    <xf numFmtId="0" applyNumberFormat="1" fontId="0" applyFont="1" xfId="0"/>
    <xf numFmtId="0" applyNumberFormat="1" fontId="1" applyFont="1" xfId="0"/>
    <xf numFmtId="0" applyNumberFormat="1" fontId="2" applyFont="1" xfId="0"/>
    <xf numFmtId="0" applyNumberFormat="1" fontId="3" applyFont="1" xfId="0"/>
    <xf numFmtId="0" applyNumberFormat="1" fontId="4" applyFont="1" fillId="2" applyFill="1" borderId="11" applyBorder="1" xfId="0">
      <alignment horizontal="center" vertical="center"/>
    </xf>
    <xf numFmtId="0" applyNumberFormat="1" fontId="5" applyFont="1" xfId="0">
      <alignment horizontal="center" vertical="center"/>
    </xf>
    <xf numFmtId="0" applyNumberFormat="1" fontId="2" applyFont="1" borderId="4" applyBorder="1" xfId="0"/>
    <xf numFmtId="0" applyNumberFormat="1" fontId="2" applyFont="1" borderId="5" applyBorder="1" xfId="0"/>
    <xf numFmtId="0" applyNumberFormat="1" fontId="2" applyFont="1" borderId="6" applyBorder="1" xfId="0"/>
    <xf numFmtId="0" applyNumberFormat="1" fontId="4" applyFont="1" fillId="2" applyFill="1" borderId="4" applyBorder="1" xfId="0">
      <alignment horizontal="center" vertical="center"/>
    </xf>
    <xf numFmtId="0" applyNumberFormat="1" fontId="5" applyFont="1" fillId="2" applyFill="1" borderId="5" applyBorder="1" xfId="0">
      <alignment horizontal="center" vertical="center"/>
    </xf>
    <xf numFmtId="0" applyNumberFormat="1" fontId="5" applyFont="1" fillId="2" applyFill="1" borderId="6" applyBorder="1" xfId="0">
      <alignment horizontal="center" vertical="center"/>
    </xf>
    <xf numFmtId="0" applyNumberFormat="1" fontId="4" applyFont="1" fillId="2" applyFill="1" borderId="10" applyBorder="1" xfId="0">
      <alignment horizontal="center" vertical="center"/>
    </xf>
    <xf numFmtId="1" applyNumberFormat="1" fontId="6" applyFont="1" xfId="0">
      <alignment horizontal="center" vertical="center"/>
    </xf>
    <xf numFmtId="0" applyNumberFormat="1" fontId="7" applyFont="1" borderId="2" applyBorder="1" xfId="0">
      <alignment horizontal="center"/>
    </xf>
    <xf numFmtId="0" applyNumberFormat="1" fontId="7" applyFont="1" borderId="1" applyBorder="1" xfId="0">
      <alignment horizontal="center"/>
    </xf>
    <xf numFmtId="0" applyNumberFormat="1" fontId="8" applyFont="1" borderId="1" applyBorder="1" xfId="0">
      <alignment horizontal="center"/>
    </xf>
    <xf numFmtId="0" applyNumberFormat="1" fontId="8" applyFont="1" borderId="3" applyBorder="1" xfId="0">
      <alignment horizontal="center"/>
    </xf>
    <xf numFmtId="0" applyNumberFormat="1" fontId="4" applyFont="1" fillId="2" applyFill="1" borderId="2" applyBorder="1" xfId="0">
      <alignment horizontal="center" vertical="center"/>
    </xf>
    <xf numFmtId="4" applyNumberFormat="1" fontId="5" applyFont="1" fillId="2" applyFill="1" borderId="1" applyBorder="1" xfId="0">
      <alignment horizontal="center" vertical="center"/>
    </xf>
    <xf numFmtId="4" applyNumberFormat="1" fontId="5" applyFont="1" fillId="2" applyFill="1" borderId="3" applyBorder="1" xfId="0">
      <alignment horizontal="center" vertical="center"/>
    </xf>
    <xf numFmtId="1" applyNumberFormat="1" fontId="5" applyFont="1" xfId="0">
      <alignment horizontal="center" vertical="center"/>
    </xf>
    <xf numFmtId="4" applyNumberFormat="1" fontId="5" applyFont="1" xfId="0">
      <alignment horizontal="center" vertical="center"/>
    </xf>
    <xf numFmtId="0" applyNumberFormat="1" fontId="4" applyFont="1" fillId="2" applyFill="1" borderId="7" applyBorder="1" xfId="0">
      <alignment horizontal="center" vertical="center"/>
    </xf>
    <xf numFmtId="4" applyNumberFormat="1" fontId="5" applyFont="1" fillId="2" applyFill="1" borderId="8" applyBorder="1" xfId="0">
      <alignment horizontal="center" vertical="center"/>
    </xf>
    <xf numFmtId="4" applyNumberFormat="1" fontId="5" applyFont="1" fillId="2" applyFill="1" borderId="9" applyBorder="1" xfId="0">
      <alignment horizontal="center" vertical="center"/>
    </xf>
    <xf numFmtId="0" applyNumberFormat="1" fontId="7" applyFont="1" borderId="7" applyBorder="1" xfId="0">
      <alignment horizontal="center"/>
    </xf>
    <xf numFmtId="0" applyNumberFormat="1" fontId="7" applyFont="1" borderId="8" applyBorder="1" xfId="0">
      <alignment horizontal="center"/>
    </xf>
    <xf numFmtId="0" applyNumberFormat="1" fontId="8" applyFont="1" borderId="8" applyBorder="1" xfId="0">
      <alignment horizontal="center"/>
    </xf>
    <xf numFmtId="0" applyNumberFormat="1" fontId="8" applyFont="1" borderId="9" applyBorder="1" xfId="0">
      <alignment horizontal="center"/>
    </xf>
    <xf numFmtId="0" applyNumberFormat="1" fontId="6" applyFont="1" xfId="0">
      <alignment horizontal="center" vertical="center"/>
    </xf>
    <xf numFmtId="164" applyNumberFormat="1" fontId="5" applyFont="1" xfId="0">
      <alignment horizontal="center" vertical="center"/>
    </xf>
    <xf numFmtId="0" applyNumberFormat="1" fontId="4" applyFont="1" fillId="2" applyFill="1" borderId="12" applyBorder="1" xfId="0">
      <alignment horizontal="center"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714375</xdr:colOff>
      <xdr:row>4</xdr:row>
      <xdr:rowOff>180975</xdr:rowOff>
    </xdr:to>
    <xdr:pic>
      <xdr:nvPicPr>
        <xdr:cNvPr id="0" descr="" name="new_logo_22_11_2018_08_26_55_16_01_2019_10_09_33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hyperlink" Target="https://www.ankitgems.com/diamond-detail/1414362" TargetMode="External"/><Relationship Id="rId3" Type="http://schemas.openxmlformats.org/officeDocument/2006/relationships/hyperlink" Target="https://www.gia.edu/report-check?reportno=6462170669" TargetMode="External"/><Relationship Id="rId4" Type="http://schemas.openxmlformats.org/officeDocument/2006/relationships/hyperlink" Target="https://diamond.ankitgems.com:4443/certimg/6462170669.jpg" TargetMode="External"/><Relationship Id="rId5" Type="http://schemas.openxmlformats.org/officeDocument/2006/relationships/hyperlink" Target="https://www.ankitgems.com/diamond-detail/4400447" TargetMode="External"/><Relationship Id="rId6" Type="http://schemas.openxmlformats.org/officeDocument/2006/relationships/hyperlink" Target="https://www.gia.edu/report-check?reportno=6455449898" TargetMode="External"/><Relationship Id="rId7" Type="http://schemas.openxmlformats.org/officeDocument/2006/relationships/hyperlink" Target="https://diamond.ankitgems.com:4443/certimg/6455449898.jpg" TargetMode="External"/><Relationship Id="rId8" Type="http://schemas.openxmlformats.org/officeDocument/2006/relationships/hyperlink" Target="https://www.ankitgems.com/diamond-detail/1387632" TargetMode="External"/><Relationship Id="rId9" Type="http://schemas.openxmlformats.org/officeDocument/2006/relationships/hyperlink" Target="https://www.gia.edu/report-check?reportno=1457622603" TargetMode="External"/><Relationship Id="rId10" Type="http://schemas.openxmlformats.org/officeDocument/2006/relationships/hyperlink" Target="https://diamond.ankitgems.com:4443/certimg/1457622603.jpg" TargetMode="External"/><Relationship Id="rId11" Type="http://schemas.openxmlformats.org/officeDocument/2006/relationships/hyperlink" Target="https://www.ankitgems.com/diamond-detail/1930860" TargetMode="External"/><Relationship Id="rId12" Type="http://schemas.openxmlformats.org/officeDocument/2006/relationships/hyperlink" Target="https://www.gia.edu/report-check?reportno=6461739765" TargetMode="External"/><Relationship Id="rId13" Type="http://schemas.openxmlformats.org/officeDocument/2006/relationships/hyperlink" Target="https://diamond.ankitgems.com:4443/certimg/6461739765.jpg" TargetMode="External"/><Relationship Id="rId14" Type="http://schemas.openxmlformats.org/officeDocument/2006/relationships/hyperlink" Target="https://www.ankitgems.com/diamond-detail/1825168" TargetMode="External"/><Relationship Id="rId15" Type="http://schemas.openxmlformats.org/officeDocument/2006/relationships/hyperlink" Target="https://www.gia.edu/report-check?reportno=2464009657" TargetMode="External"/><Relationship Id="rId16" Type="http://schemas.openxmlformats.org/officeDocument/2006/relationships/hyperlink" Target="https://diamond.ankitgems.com:4443/certimg/2464009657.jpg" TargetMode="External"/><Relationship Id="rId17" Type="http://schemas.openxmlformats.org/officeDocument/2006/relationships/hyperlink" Target="https://www.ankitgems.com/diamond-detail/1191393" TargetMode="External"/><Relationship Id="rId18" Type="http://schemas.openxmlformats.org/officeDocument/2006/relationships/hyperlink" Target="https://www.gia.edu/report-check?reportno=2468760003" TargetMode="External"/><Relationship Id="rId19" Type="http://schemas.openxmlformats.org/officeDocument/2006/relationships/hyperlink" Target="https://diamond.ankitgems.com:4443/certimg/2468760003.jpg" TargetMode="External"/><Relationship Id="rId20" Type="http://schemas.openxmlformats.org/officeDocument/2006/relationships/hyperlink" Target="https://www.ankitgems.com/diamond-detail/4400510" TargetMode="External"/><Relationship Id="rId21" Type="http://schemas.openxmlformats.org/officeDocument/2006/relationships/hyperlink" Target="https://www.gia.edu/report-check?reportno=7466570964" TargetMode="External"/><Relationship Id="rId22" Type="http://schemas.openxmlformats.org/officeDocument/2006/relationships/hyperlink" Target="https://diamond.ankitgems.com:4443/certimg/7466570964.jpg" TargetMode="External"/><Relationship Id="rId23" Type="http://schemas.openxmlformats.org/officeDocument/2006/relationships/hyperlink" Target="https://www.ankitgems.com/diamond-detail/1835287" TargetMode="External"/><Relationship Id="rId24" Type="http://schemas.openxmlformats.org/officeDocument/2006/relationships/hyperlink" Target="https://www.gia.edu/report-check?reportno=6461157345" TargetMode="External"/><Relationship Id="rId25" Type="http://schemas.openxmlformats.org/officeDocument/2006/relationships/hyperlink" Target="https://diamond.ankitgems.com:4443/certimg/6461157345.jpg" TargetMode="External"/><Relationship Id="rId26" Type="http://schemas.openxmlformats.org/officeDocument/2006/relationships/hyperlink" Target="https://www.ankitgems.com/diamond-detail/1168272" TargetMode="External"/><Relationship Id="rId27" Type="http://schemas.openxmlformats.org/officeDocument/2006/relationships/hyperlink" Target="https://www.gia.edu/report-check?reportno=2466554150" TargetMode="External"/><Relationship Id="rId28" Type="http://schemas.openxmlformats.org/officeDocument/2006/relationships/hyperlink" Target="https://diamond.ankitgems.com:4443/certimg/2466554150.jpg" TargetMode="External"/><Relationship Id="rId29" Type="http://schemas.openxmlformats.org/officeDocument/2006/relationships/hyperlink" Target="https://www.ankitgems.com/diamond-detail/1589392" TargetMode="External"/><Relationship Id="rId30" Type="http://schemas.openxmlformats.org/officeDocument/2006/relationships/hyperlink" Target="https://www.gia.edu/report-check?reportno=6455945123" TargetMode="External"/><Relationship Id="rId31" Type="http://schemas.openxmlformats.org/officeDocument/2006/relationships/hyperlink" Target="https://diamond.ankitgems.com:4443/certimg/6455945123.jpg" TargetMode="External"/><Relationship Id="rId32" Type="http://schemas.openxmlformats.org/officeDocument/2006/relationships/hyperlink" Target="https://www.ankitgems.com/diamond-detail/1248736" TargetMode="External"/><Relationship Id="rId33" Type="http://schemas.openxmlformats.org/officeDocument/2006/relationships/hyperlink" Target="https://www.gia.edu/report-check?reportno=6465589470" TargetMode="External"/><Relationship Id="rId34" Type="http://schemas.openxmlformats.org/officeDocument/2006/relationships/hyperlink" Target="https://diamond.ankitgems.com:4443/certimg/6465589470.jpg" TargetMode="External"/><Relationship Id="rId35" Type="http://schemas.openxmlformats.org/officeDocument/2006/relationships/hyperlink" Target="https://www.ankitgems.com/diamond-detail/1629517" TargetMode="External"/><Relationship Id="rId36" Type="http://schemas.openxmlformats.org/officeDocument/2006/relationships/hyperlink" Target="https://www.gia.edu/report-check?reportno=6462071011" TargetMode="External"/><Relationship Id="rId37" Type="http://schemas.openxmlformats.org/officeDocument/2006/relationships/hyperlink" Target="https://diamond.ankitgems.com:4443/certimg/6462071011.jpg" TargetMode="External"/><Relationship Id="rId38" Type="http://schemas.openxmlformats.org/officeDocument/2006/relationships/hyperlink" Target="https://www.ankitgems.com/diamond-detail/1462921" TargetMode="External"/><Relationship Id="rId39" Type="http://schemas.openxmlformats.org/officeDocument/2006/relationships/hyperlink" Target="https://www.gia.edu/report-check?reportno=2456544289" TargetMode="External"/><Relationship Id="rId40" Type="http://schemas.openxmlformats.org/officeDocument/2006/relationships/hyperlink" Target="https://diamond.ankitgems.com:4443/certimg/2456544289.jpg" TargetMode="External"/><Relationship Id="rId41" Type="http://schemas.openxmlformats.org/officeDocument/2006/relationships/hyperlink" Target="https://www.ankitgems.com/diamond-detail/1282294" TargetMode="External"/><Relationship Id="rId42" Type="http://schemas.openxmlformats.org/officeDocument/2006/relationships/hyperlink" Target="https://www.gia.edu/report-check?reportno=6451308630" TargetMode="External"/><Relationship Id="rId43" Type="http://schemas.openxmlformats.org/officeDocument/2006/relationships/hyperlink" Target="https://diamond.ankitgems.com:4443/certimg/6451308630.jpg" TargetMode="External"/><Relationship Id="rId44" Type="http://schemas.openxmlformats.org/officeDocument/2006/relationships/hyperlink" Target="https://www.ankitgems.com/diamond-detail/4400511" TargetMode="External"/><Relationship Id="rId45" Type="http://schemas.openxmlformats.org/officeDocument/2006/relationships/hyperlink" Target="https://www.gia.edu/report-check?reportno=2467539163" TargetMode="External"/><Relationship Id="rId46" Type="http://schemas.openxmlformats.org/officeDocument/2006/relationships/hyperlink" Target="https://diamond.ankitgems.com:4443/certimg/2467539163.jpg" TargetMode="External"/><Relationship Id="rId47" Type="http://schemas.openxmlformats.org/officeDocument/2006/relationships/hyperlink" Target="https://www.ankitgems.com/diamond-detail/1400666" TargetMode="External"/><Relationship Id="rId48" Type="http://schemas.openxmlformats.org/officeDocument/2006/relationships/hyperlink" Target="https://www.gia.edu/report-check?reportno=2468131876" TargetMode="External"/><Relationship Id="rId49" Type="http://schemas.openxmlformats.org/officeDocument/2006/relationships/hyperlink" Target="https://diamond.ankitgems.com:4443/certimg/2468131876.jpg" TargetMode="External"/><Relationship Id="rId50" Type="http://schemas.openxmlformats.org/officeDocument/2006/relationships/hyperlink" Target="https://www.ankitgems.com/diamond-detail/1300972" TargetMode="External"/><Relationship Id="rId51" Type="http://schemas.openxmlformats.org/officeDocument/2006/relationships/hyperlink" Target="https://www.gia.edu/report-check?reportno=6441847570" TargetMode="External"/><Relationship Id="rId52" Type="http://schemas.openxmlformats.org/officeDocument/2006/relationships/hyperlink" Target="https://diamond.ankitgems.com:4443/certimg/6441847570.jpg" TargetMode="External"/><Relationship Id="rId53" Type="http://schemas.openxmlformats.org/officeDocument/2006/relationships/hyperlink" Target="https://www.ankitgems.com/diamond-detail/1475337" TargetMode="External"/><Relationship Id="rId54" Type="http://schemas.openxmlformats.org/officeDocument/2006/relationships/hyperlink" Target="https://www.gia.edu/report-check?reportno=6465405367" TargetMode="External"/><Relationship Id="rId55" Type="http://schemas.openxmlformats.org/officeDocument/2006/relationships/hyperlink" Target="https://diamond.ankitgems.com:4443/certimg/6465405367.jpg" TargetMode="External"/><Relationship Id="rId56" Type="http://schemas.openxmlformats.org/officeDocument/2006/relationships/hyperlink" Target="https://www.ankitgems.com/diamond-detail/1569239" TargetMode="External"/><Relationship Id="rId57" Type="http://schemas.openxmlformats.org/officeDocument/2006/relationships/hyperlink" Target="https://www.gia.edu/report-check?reportno=2466743901" TargetMode="External"/><Relationship Id="rId58" Type="http://schemas.openxmlformats.org/officeDocument/2006/relationships/hyperlink" Target="https://diamond.ankitgems.com:4443/certimg/2466743901.jpg" TargetMode="External"/><Relationship Id="rId59" Type="http://schemas.openxmlformats.org/officeDocument/2006/relationships/hyperlink" Target="https://www.ankitgems.com/diamond-detail/1720387" TargetMode="External"/><Relationship Id="rId60" Type="http://schemas.openxmlformats.org/officeDocument/2006/relationships/hyperlink" Target="https://www.gia.edu/report-check?reportno=1469735652" TargetMode="External"/><Relationship Id="rId61" Type="http://schemas.openxmlformats.org/officeDocument/2006/relationships/hyperlink" Target="https://diamond.ankitgems.com:4443/certimg/1469735652.jpg" TargetMode="External"/><Relationship Id="rId62" Type="http://schemas.openxmlformats.org/officeDocument/2006/relationships/hyperlink" Target="https://www.ankitgems.com/diamond-detail/9001113" TargetMode="External"/><Relationship Id="rId63" Type="http://schemas.openxmlformats.org/officeDocument/2006/relationships/hyperlink" Target="https://www.gia.edu/report-check?reportno=6445772615" TargetMode="External"/><Relationship Id="rId64" Type="http://schemas.openxmlformats.org/officeDocument/2006/relationships/hyperlink" Target="https://diamond.ankitgems.com:4443/certimg/6445772615.jpg" TargetMode="External"/><Relationship Id="rId65" Type="http://schemas.openxmlformats.org/officeDocument/2006/relationships/hyperlink" Target="https://www.ankitgems.com/diamond-detail/9001201" TargetMode="External"/><Relationship Id="rId66" Type="http://schemas.openxmlformats.org/officeDocument/2006/relationships/hyperlink" Target="https://www.gia.edu/report-check?reportno=2446772542" TargetMode="External"/><Relationship Id="rId67" Type="http://schemas.openxmlformats.org/officeDocument/2006/relationships/hyperlink" Target="https://diamond.ankitgems.com:4443/certimg/2446772542.jpg" TargetMode="External"/><Relationship Id="rId68" Type="http://schemas.openxmlformats.org/officeDocument/2006/relationships/hyperlink" Target="https://www.ankitgems.com/diamond-detail/1619390" TargetMode="External"/><Relationship Id="rId69" Type="http://schemas.openxmlformats.org/officeDocument/2006/relationships/hyperlink" Target="https://www.gia.edu/report-check?reportno=6435299281" TargetMode="External"/><Relationship Id="rId70" Type="http://schemas.openxmlformats.org/officeDocument/2006/relationships/hyperlink" Target="https://diamond.ankitgems.com:4443/certimg/6435299281.jpg" TargetMode="External"/><Relationship Id="rId71" Type="http://schemas.openxmlformats.org/officeDocument/2006/relationships/hyperlink" Target="https://www.ankitgems.com/diamond-detail/7593315" TargetMode="External"/><Relationship Id="rId72" Type="http://schemas.openxmlformats.org/officeDocument/2006/relationships/hyperlink" Target="https://www.gia.edu/report-check?reportno=6455267131" TargetMode="External"/><Relationship Id="rId73" Type="http://schemas.openxmlformats.org/officeDocument/2006/relationships/hyperlink" Target="https://diamond.ankitgems.com:4443/certimg/6455267131.jpg" TargetMode="External"/><Relationship Id="rId74" Type="http://schemas.openxmlformats.org/officeDocument/2006/relationships/hyperlink" Target="https://www.ankitgems.com/diamond-detail/1971880" TargetMode="External"/><Relationship Id="rId75" Type="http://schemas.openxmlformats.org/officeDocument/2006/relationships/hyperlink" Target="https://www.gia.edu/report-check?reportno=2456749697" TargetMode="External"/><Relationship Id="rId76" Type="http://schemas.openxmlformats.org/officeDocument/2006/relationships/hyperlink" Target="https://diamond.ankitgems.com:4443/certimg/2456749697.jpg" TargetMode="External"/><Relationship Id="rId77" Type="http://schemas.openxmlformats.org/officeDocument/2006/relationships/hyperlink" Target="https://www.ankitgems.com/diamond-detail/1317109" TargetMode="External"/><Relationship Id="rId78" Type="http://schemas.openxmlformats.org/officeDocument/2006/relationships/hyperlink" Target="https://www.gia.edu/report-check?reportno=5466108802" TargetMode="External"/><Relationship Id="rId79" Type="http://schemas.openxmlformats.org/officeDocument/2006/relationships/hyperlink" Target="https://diamond.ankitgems.com:4443/certimg/5466108802.jpg" TargetMode="External"/><Relationship Id="rId80" Type="http://schemas.openxmlformats.org/officeDocument/2006/relationships/hyperlink" Target="https://www.ankitgems.com/diamond-detail/1843614" TargetMode="External"/><Relationship Id="rId81" Type="http://schemas.openxmlformats.org/officeDocument/2006/relationships/hyperlink" Target="https://www.gia.edu/report-check?reportno=6455931162" TargetMode="External"/><Relationship Id="rId82" Type="http://schemas.openxmlformats.org/officeDocument/2006/relationships/hyperlink" Target="https://diamond.ankitgems.com:4443/certimg/6455931162.jpg" TargetMode="External"/><Relationship Id="rId83" Type="http://schemas.openxmlformats.org/officeDocument/2006/relationships/hyperlink" Target="https://www.ankitgems.com/diamond-detail/9001497" TargetMode="External"/><Relationship Id="rId84" Type="http://schemas.openxmlformats.org/officeDocument/2006/relationships/hyperlink" Target="https://www.gia.edu/report-check?reportno=1453111395" TargetMode="External"/><Relationship Id="rId85" Type="http://schemas.openxmlformats.org/officeDocument/2006/relationships/hyperlink" Target="https://diamond.ankitgems.com:4443/certimg/1453111395.jpg" TargetMode="External"/><Relationship Id="rId86" Type="http://schemas.openxmlformats.org/officeDocument/2006/relationships/hyperlink" Target="https://www.ankitgems.com/diamond-detail/1503534" TargetMode="External"/><Relationship Id="rId87" Type="http://schemas.openxmlformats.org/officeDocument/2006/relationships/hyperlink" Target="https://www.gia.edu/report-check?reportno=2225292703" TargetMode="External"/><Relationship Id="rId88" Type="http://schemas.openxmlformats.org/officeDocument/2006/relationships/hyperlink" Target="https://diamond.ankitgems.com:4443/certimg/2225292703.jpg" TargetMode="External"/><Relationship Id="rId89" Type="http://schemas.openxmlformats.org/officeDocument/2006/relationships/hyperlink" Target="https://www.ankitgems.com/diamond-detail/7897470" TargetMode="External"/><Relationship Id="rId90" Type="http://schemas.openxmlformats.org/officeDocument/2006/relationships/hyperlink" Target="https://www.gia.edu/report-check?reportno=2426428108" TargetMode="External"/><Relationship Id="rId91" Type="http://schemas.openxmlformats.org/officeDocument/2006/relationships/hyperlink" Target="https://diamond.ankitgems.com:4443/certimg/2426428108.jpg" TargetMode="External"/><Relationship Id="rId92" Type="http://schemas.openxmlformats.org/officeDocument/2006/relationships/hyperlink" Target="https://www.ankitgems.com/diamond-detail/9001199" TargetMode="External"/><Relationship Id="rId93" Type="http://schemas.openxmlformats.org/officeDocument/2006/relationships/hyperlink" Target="https://www.gia.edu/report-check?reportno=7446778256" TargetMode="External"/><Relationship Id="rId94" Type="http://schemas.openxmlformats.org/officeDocument/2006/relationships/hyperlink" Target="https://diamond.ankitgems.com:4443/certimg/7446778256.jpg" TargetMode="External"/><Relationship Id="rId95" Type="http://schemas.openxmlformats.org/officeDocument/2006/relationships/hyperlink" Target="https://www.ankitgems.com/diamond-detail/3738" TargetMode="External"/><Relationship Id="rId96" Type="http://schemas.openxmlformats.org/officeDocument/2006/relationships/hyperlink" Target="https://www.gia.edu/report-check?reportno=2225087246" TargetMode="External"/><Relationship Id="rId97" Type="http://schemas.openxmlformats.org/officeDocument/2006/relationships/hyperlink" Target="https://diamond.ankitgems.com:4443/certimg/2225087246.jpg" TargetMode="External"/><Relationship Id="rId98" Type="http://schemas.openxmlformats.org/officeDocument/2006/relationships/hyperlink" Target="https://www.ankitgems.com/diamond-detail/3737" TargetMode="External"/><Relationship Id="rId99" Type="http://schemas.openxmlformats.org/officeDocument/2006/relationships/hyperlink" Target="https://www.gia.edu/report-check?reportno=2225052527" TargetMode="External"/><Relationship Id="rId100" Type="http://schemas.openxmlformats.org/officeDocument/2006/relationships/hyperlink" Target="https://diamond.ankitgems.com:4443/certimg/2225052527.jpg" TargetMode="External"/><Relationship Id="rId101" Type="http://schemas.openxmlformats.org/officeDocument/2006/relationships/hyperlink" Target="https://www.ankitgems.com/diamond-detail/1498032" TargetMode="External"/><Relationship Id="rId102" Type="http://schemas.openxmlformats.org/officeDocument/2006/relationships/hyperlink" Target="https://www.gia.edu/report-check?reportno=2446098137" TargetMode="External"/><Relationship Id="rId103" Type="http://schemas.openxmlformats.org/officeDocument/2006/relationships/hyperlink" Target="https://diamond.ankitgems.com:4443/certimg/2446098137.jpg" TargetMode="External"/><Relationship Id="rId104" Type="http://schemas.openxmlformats.org/officeDocument/2006/relationships/hyperlink" Target="https://www.ankitgems.com/diamond-detail/9000362" TargetMode="External"/><Relationship Id="rId105" Type="http://schemas.openxmlformats.org/officeDocument/2006/relationships/hyperlink" Target="https://www.gia.edu/report-check?reportno=6431747194" TargetMode="External"/><Relationship Id="rId106" Type="http://schemas.openxmlformats.org/officeDocument/2006/relationships/hyperlink" Target="https://diamond.ankitgems.com:4443/certimg/6431747194.jpg" TargetMode="External"/><Relationship Id="rId107" Type="http://schemas.openxmlformats.org/officeDocument/2006/relationships/hyperlink" Target="https://www.ankitgems.com/diamond-detail/1103919" TargetMode="External"/><Relationship Id="rId108" Type="http://schemas.openxmlformats.org/officeDocument/2006/relationships/hyperlink" Target="https://www.gia.edu/report-check?reportno=6462549103" TargetMode="External"/><Relationship Id="rId109" Type="http://schemas.openxmlformats.org/officeDocument/2006/relationships/hyperlink" Target="https://diamond.ankitgems.com:4443/certimg/6462549103.jpg" TargetMode="External"/><Relationship Id="rId110" Type="http://schemas.openxmlformats.org/officeDocument/2006/relationships/hyperlink" Target="https://www.ankitgems.com/diamond-detail/9001000" TargetMode="External"/><Relationship Id="rId111" Type="http://schemas.openxmlformats.org/officeDocument/2006/relationships/hyperlink" Target="https://www.gia.edu/report-check?reportno=5443539231" TargetMode="External"/><Relationship Id="rId112" Type="http://schemas.openxmlformats.org/officeDocument/2006/relationships/hyperlink" Target="https://diamond.ankitgems.com:4443/certimg/5443539231.jpg" TargetMode="External"/><Relationship Id="rId113" Type="http://schemas.openxmlformats.org/officeDocument/2006/relationships/hyperlink" Target="https://www.ankitgems.com/diamond-detail/9000999" TargetMode="External"/><Relationship Id="rId114" Type="http://schemas.openxmlformats.org/officeDocument/2006/relationships/hyperlink" Target="https://www.gia.edu/report-check?reportno=2447539254" TargetMode="External"/><Relationship Id="rId115" Type="http://schemas.openxmlformats.org/officeDocument/2006/relationships/hyperlink" Target="https://diamond.ankitgems.com:4443/certimg/2447539254.jpg" TargetMode="External"/><Relationship Id="rId116" Type="http://schemas.openxmlformats.org/officeDocument/2006/relationships/hyperlink" Target="https://www.ankitgems.com/diamond-detail/1598752" TargetMode="External"/><Relationship Id="rId117" Type="http://schemas.openxmlformats.org/officeDocument/2006/relationships/hyperlink" Target="https://www.gia.edu/report-check?reportno=7443866353" TargetMode="External"/><Relationship Id="rId118" Type="http://schemas.openxmlformats.org/officeDocument/2006/relationships/hyperlink" Target="https://diamond.ankitgems.com:4443/certimg/7443866353.jpg" TargetMode="External"/><Relationship Id="rId119" Type="http://schemas.openxmlformats.org/officeDocument/2006/relationships/hyperlink" Target="https://www.ankitgems.com/diamond-detail/1101453" TargetMode="External"/><Relationship Id="rId120" Type="http://schemas.openxmlformats.org/officeDocument/2006/relationships/hyperlink" Target="https://www.gia.edu/report-check?reportno=7461091398" TargetMode="External"/><Relationship Id="rId121" Type="http://schemas.openxmlformats.org/officeDocument/2006/relationships/hyperlink" Target="https://diamond.ankitgems.com:4443/certimg/7461091398.jpg" TargetMode="External"/><Relationship Id="rId122" Type="http://schemas.openxmlformats.org/officeDocument/2006/relationships/hyperlink" Target="https://www.ankitgems.com/diamond-detail/9001197" TargetMode="External"/><Relationship Id="rId123" Type="http://schemas.openxmlformats.org/officeDocument/2006/relationships/hyperlink" Target="https://www.gia.edu/report-check?reportno=2444772537" TargetMode="External"/><Relationship Id="rId124" Type="http://schemas.openxmlformats.org/officeDocument/2006/relationships/hyperlink" Target="https://diamond.ankitgems.com:4443/certimg/2444772537.jpg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Z52"/>
  <sheetViews>
    <sheetView workbookViewId="0">
      <pane ySplit="11" topLeftCell="A12" state="frozen" activePane="bottomLeft"/>
      <selection pane="bottomLeft" activeCell="A1" sqref="A1"/>
    </sheetView>
  </sheetViews>
  <sheetFormatPr defaultRowHeight="15"/>
  <cols>
    <col min="1" max="1" width="9.140625" customWidth="1"/>
    <col min="2" max="2" width="11.2915409633092" customWidth="1"/>
    <col min="3" max="3" width="9.140625" customWidth="1"/>
    <col min="4" max="4" width="11.746340070452" customWidth="1"/>
    <col min="5" max="5" width="9.8313478742327" customWidth="1"/>
    <col min="6" max="6" width="9.140625" customWidth="1"/>
    <col min="7" max="7" width="9.24820055280413" customWidth="1"/>
    <col min="8" max="8" width="10.4144951956613" customWidth="1"/>
    <col min="9" max="9" width="9.140625" customWidth="1"/>
    <col min="10" max="10" width="9.75880323137556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12.0551201956613" customWidth="1"/>
    <col min="25" max="25" width="9.140625" customWidth="1"/>
    <col min="26" max="26" width="9.140625" customWidth="1"/>
    <col min="27" max="27" width="9.140625" customWidth="1"/>
    <col min="28" max="28" width="9.140625" customWidth="1"/>
    <col min="29" max="29" width="15.7018824986049" customWidth="1"/>
    <col min="30" max="30" width="13.6194795880999" customWidth="1"/>
    <col min="31" max="31" width="59.285396030971" customWidth="1"/>
    <col min="32" max="32" width="34.7894919259208" customWidth="1"/>
    <col min="33" max="33" width="15.359621320452" customWidth="1"/>
    <col min="34" max="34" width="9.140625" customWidth="1"/>
    <col min="35" max="35" width="9.140625" customWidth="1"/>
    <col min="36" max="36" width="9.140625" customWidth="1"/>
    <col min="37" max="37" width="9.140625" customWidth="1"/>
    <col min="38" max="38" width="9.140625" customWidth="1"/>
    <col min="39" max="39" width="9.140625" customWidth="1"/>
    <col min="40" max="40" width="9.140625" customWidth="1"/>
    <col min="41" max="41" width="9.140625" customWidth="1"/>
    <col min="42" max="42" width="14.0101045880999" customWidth="1"/>
    <col min="43" max="43" width="11.563117980957" customWidth="1"/>
    <col min="44" max="44" width="9.140625" customWidth="1"/>
    <col min="45" max="45" width="9.36538805280413" customWidth="1"/>
    <col min="46" max="46" width="10.4144951956613" customWidth="1"/>
    <col min="47" max="47" width="9.140625" customWidth="1"/>
    <col min="48" max="48" width="9.140625" customWidth="1"/>
    <col min="49" max="49" width="9.140625" customWidth="1"/>
    <col min="50" max="50" width="9.140625" customWidth="1"/>
    <col min="51" max="51" width="16.7695911952427" customWidth="1"/>
    <col min="52" max="52" width="16.4896436418806" customWidth="1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>
      <c r="A2" s="2"/>
      <c r="B2" s="6"/>
      <c r="C2" s="14" t="s">
        <v>0</v>
      </c>
      <c r="D2" s="14" t="s">
        <v>0</v>
      </c>
      <c r="E2" s="14" t="s">
        <v>0</v>
      </c>
      <c r="F2" s="14" t="s">
        <v>0</v>
      </c>
      <c r="G2" s="14" t="s">
        <v>0</v>
      </c>
      <c r="H2" s="14" t="s">
        <v>0</v>
      </c>
      <c r="I2" s="14" t="s">
        <v>0</v>
      </c>
      <c r="J2" s="14" t="s">
        <v>0</v>
      </c>
      <c r="K2" s="14" t="s">
        <v>0</v>
      </c>
      <c r="L2" s="14" t="s">
        <v>0</v>
      </c>
      <c r="M2" s="14" t="s">
        <v>0</v>
      </c>
      <c r="N2" s="14" t="s">
        <v>0</v>
      </c>
      <c r="O2" s="14" t="s">
        <v>0</v>
      </c>
      <c r="P2" s="26" t="s">
        <v>0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>
      <c r="A3" s="2"/>
      <c r="B3" s="7"/>
      <c r="C3" s="15" t="s">
        <v>0</v>
      </c>
      <c r="D3" s="15" t="s">
        <v>0</v>
      </c>
      <c r="E3" s="15" t="s">
        <v>0</v>
      </c>
      <c r="F3" s="15" t="s">
        <v>0</v>
      </c>
      <c r="G3" s="15" t="s">
        <v>0</v>
      </c>
      <c r="H3" s="15" t="s">
        <v>0</v>
      </c>
      <c r="I3" s="15" t="s">
        <v>0</v>
      </c>
      <c r="J3" s="15" t="s">
        <v>0</v>
      </c>
      <c r="K3" s="15" t="s">
        <v>0</v>
      </c>
      <c r="L3" s="15" t="s">
        <v>0</v>
      </c>
      <c r="M3" s="15" t="s">
        <v>0</v>
      </c>
      <c r="N3" s="15" t="s">
        <v>0</v>
      </c>
      <c r="O3" s="15" t="s">
        <v>0</v>
      </c>
      <c r="P3" s="27" t="s">
        <v>0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>
      <c r="A4" s="2"/>
      <c r="B4" s="7"/>
      <c r="C4" s="16" t="s">
        <v>1</v>
      </c>
      <c r="D4" s="16" t="s">
        <v>1</v>
      </c>
      <c r="E4" s="16" t="s">
        <v>1</v>
      </c>
      <c r="F4" s="16" t="s">
        <v>1</v>
      </c>
      <c r="G4" s="16" t="s">
        <v>1</v>
      </c>
      <c r="H4" s="16" t="s">
        <v>1</v>
      </c>
      <c r="I4" s="16" t="s">
        <v>1</v>
      </c>
      <c r="J4" s="16" t="s">
        <v>1</v>
      </c>
      <c r="K4" s="16" t="s">
        <v>1</v>
      </c>
      <c r="L4" s="16" t="s">
        <v>1</v>
      </c>
      <c r="M4" s="16" t="s">
        <v>1</v>
      </c>
      <c r="N4" s="16" t="s">
        <v>1</v>
      </c>
      <c r="O4" s="16" t="s">
        <v>1</v>
      </c>
      <c r="P4" s="28" t="s">
        <v>1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>
      <c r="A5" s="2"/>
      <c r="B5" s="8"/>
      <c r="C5" s="17" t="s">
        <v>1</v>
      </c>
      <c r="D5" s="17" t="s">
        <v>1</v>
      </c>
      <c r="E5" s="17" t="s">
        <v>1</v>
      </c>
      <c r="F5" s="17" t="s">
        <v>1</v>
      </c>
      <c r="G5" s="17" t="s">
        <v>1</v>
      </c>
      <c r="H5" s="17" t="s">
        <v>1</v>
      </c>
      <c r="I5" s="17" t="s">
        <v>1</v>
      </c>
      <c r="J5" s="17" t="s">
        <v>1</v>
      </c>
      <c r="K5" s="17" t="s">
        <v>1</v>
      </c>
      <c r="L5" s="17" t="s">
        <v>1</v>
      </c>
      <c r="M5" s="17" t="s">
        <v>1</v>
      </c>
      <c r="N5" s="17" t="s">
        <v>1</v>
      </c>
      <c r="O5" s="17" t="s">
        <v>1</v>
      </c>
      <c r="P5" s="29" t="s">
        <v>1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="1" customFormat="1">
      <c r="A7" s="3"/>
      <c r="B7" s="9" t="s">
        <v>2</v>
      </c>
      <c r="C7" s="18" t="s">
        <v>3</v>
      </c>
      <c r="D7" s="18" t="s">
        <v>4</v>
      </c>
      <c r="E7" s="18" t="s">
        <v>5</v>
      </c>
      <c r="F7" s="18" t="s">
        <v>6</v>
      </c>
      <c r="G7" s="18" t="s">
        <v>7</v>
      </c>
      <c r="H7" s="23" t="s">
        <v>8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>
      <c r="A8" s="2"/>
      <c r="B8" s="10" t="s">
        <v>9</v>
      </c>
      <c r="C8" s="19">
        <f>=count(B12:B52)</f>
      </c>
      <c r="D8" s="19">
        <f>=sum(F12:F52)</f>
      </c>
      <c r="E8" s="19">
        <f>=((sum(J12:J52)/sum(AT12:AT52)) -1)*100</f>
      </c>
      <c r="F8" s="19">
        <f>=sum(J12:J52)/sum(F12:F52)</f>
      </c>
      <c r="G8" s="19">
        <f>=sum(J12:J52)</f>
      </c>
      <c r="H8" s="24">
        <f>=sum(AT12:AT52)</f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>
      <c r="A9" s="2"/>
      <c r="B9" s="11" t="s">
        <v>10</v>
      </c>
      <c r="C9" s="20">
        <f>=subtotal(102,b12:b52)</f>
      </c>
      <c r="D9" s="20">
        <f>=subtotal(109,f12:f52)</f>
      </c>
      <c r="E9" s="20">
        <f>=((subtotal(109,j12:j52)/subtotal(109,at12:at52)) -1)*100</f>
      </c>
      <c r="F9" s="20">
        <f>=subtotal(109,j12:j52)/subtotal(109,f12:f52)</f>
      </c>
      <c r="G9" s="20">
        <f>=subtotal(109,j12:j52)</f>
      </c>
      <c r="H9" s="25">
        <f>=subtotal(109,at12:at52)</f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="1" customFormat="1">
      <c r="A11" s="4" t="s">
        <v>11</v>
      </c>
      <c r="B11" s="12" t="s">
        <v>3</v>
      </c>
      <c r="C11" s="12" t="s">
        <v>12</v>
      </c>
      <c r="D11" s="12" t="s">
        <v>13</v>
      </c>
      <c r="E11" s="12" t="s">
        <v>14</v>
      </c>
      <c r="F11" s="12" t="s">
        <v>4</v>
      </c>
      <c r="G11" s="12" t="s">
        <v>15</v>
      </c>
      <c r="H11" s="12" t="s">
        <v>5</v>
      </c>
      <c r="I11" s="12" t="s">
        <v>6</v>
      </c>
      <c r="J11" s="12" t="s">
        <v>7</v>
      </c>
      <c r="K11" s="12" t="s">
        <v>16</v>
      </c>
      <c r="L11" s="12" t="s">
        <v>17</v>
      </c>
      <c r="M11" s="12" t="s">
        <v>18</v>
      </c>
      <c r="N11" s="12" t="s">
        <v>19</v>
      </c>
      <c r="O11" s="12" t="s">
        <v>20</v>
      </c>
      <c r="P11" s="12" t="s">
        <v>21</v>
      </c>
      <c r="Q11" s="12" t="s">
        <v>22</v>
      </c>
      <c r="R11" s="12" t="s">
        <v>23</v>
      </c>
      <c r="S11" s="12" t="s">
        <v>24</v>
      </c>
      <c r="T11" s="12" t="s">
        <v>25</v>
      </c>
      <c r="U11" s="12" t="s">
        <v>26</v>
      </c>
      <c r="V11" s="12" t="s">
        <v>27</v>
      </c>
      <c r="W11" s="12" t="s">
        <v>28</v>
      </c>
      <c r="X11" s="12" t="s">
        <v>29</v>
      </c>
      <c r="Y11" s="12" t="s">
        <v>30</v>
      </c>
      <c r="Z11" s="12" t="s">
        <v>31</v>
      </c>
      <c r="AA11" s="12" t="s">
        <v>32</v>
      </c>
      <c r="AB11" s="12" t="s">
        <v>33</v>
      </c>
      <c r="AC11" s="12" t="s">
        <v>34</v>
      </c>
      <c r="AD11" s="12" t="s">
        <v>35</v>
      </c>
      <c r="AE11" s="12" t="s">
        <v>36</v>
      </c>
      <c r="AF11" s="12" t="s">
        <v>37</v>
      </c>
      <c r="AG11" s="12" t="s">
        <v>38</v>
      </c>
      <c r="AH11" s="12" t="s">
        <v>39</v>
      </c>
      <c r="AI11" s="12" t="s">
        <v>40</v>
      </c>
      <c r="AJ11" s="12" t="s">
        <v>41</v>
      </c>
      <c r="AK11" s="12" t="s">
        <v>42</v>
      </c>
      <c r="AL11" s="12" t="s">
        <v>43</v>
      </c>
      <c r="AM11" s="12" t="s">
        <v>44</v>
      </c>
      <c r="AN11" s="12" t="s">
        <v>45</v>
      </c>
      <c r="AO11" s="12" t="s">
        <v>46</v>
      </c>
      <c r="AP11" s="12" t="s">
        <v>47</v>
      </c>
      <c r="AQ11" s="12" t="s">
        <v>48</v>
      </c>
      <c r="AR11" s="12" t="s">
        <v>49</v>
      </c>
      <c r="AS11" s="12" t="s">
        <v>50</v>
      </c>
      <c r="AT11" s="12" t="s">
        <v>8</v>
      </c>
      <c r="AU11" s="12" t="s">
        <v>51</v>
      </c>
      <c r="AV11" s="12" t="s">
        <v>52</v>
      </c>
      <c r="AW11" s="12" t="s">
        <v>53</v>
      </c>
      <c r="AX11" s="12" t="s">
        <v>54</v>
      </c>
      <c r="AY11" s="12" t="s">
        <v>55</v>
      </c>
      <c r="AZ11" s="32" t="s">
        <v>56</v>
      </c>
    </row>
    <row r="12">
      <c r="A12" s="5">
        <v>1</v>
      </c>
      <c r="B12" s="13">
        <v>1414362</v>
      </c>
      <c r="C12" s="21">
        <v>1020</v>
      </c>
      <c r="D12" s="5" t="s">
        <v>57</v>
      </c>
      <c r="E12" s="5" t="s">
        <v>58</v>
      </c>
      <c r="F12" s="22">
        <v>3.01</v>
      </c>
      <c r="G12" s="21">
        <v>18000</v>
      </c>
      <c r="H12" s="22">
        <v>-44</v>
      </c>
      <c r="I12" s="21">
        <v>10080</v>
      </c>
      <c r="J12" s="22">
        <v>30340.8</v>
      </c>
      <c r="K12" s="5" t="s">
        <v>59</v>
      </c>
      <c r="L12" s="5" t="s">
        <v>60</v>
      </c>
      <c r="M12" s="5" t="s">
        <v>61</v>
      </c>
      <c r="N12" s="5" t="s">
        <v>61</v>
      </c>
      <c r="O12" s="5" t="s">
        <v>62</v>
      </c>
      <c r="P12" s="5" t="s">
        <v>63</v>
      </c>
      <c r="Q12" s="5"/>
      <c r="R12" s="5"/>
      <c r="S12" s="22">
        <v>8.01</v>
      </c>
      <c r="T12" s="22">
        <v>7.86</v>
      </c>
      <c r="U12" s="22">
        <v>1.02</v>
      </c>
      <c r="V12" s="22">
        <v>72.9</v>
      </c>
      <c r="W12" s="22">
        <v>73</v>
      </c>
      <c r="X12" s="5" t="s">
        <v>64</v>
      </c>
      <c r="Y12" s="30" t="s">
        <v>65</v>
      </c>
      <c r="Z12" s="5" t="s">
        <v>66</v>
      </c>
      <c r="AA12" s="5" t="s">
        <v>67</v>
      </c>
      <c r="AB12" s="5" t="s">
        <v>67</v>
      </c>
      <c r="AC12" s="5" t="s">
        <v>68</v>
      </c>
      <c r="AD12" s="30" t="s">
        <v>69</v>
      </c>
      <c r="AE12" s="5" t="s">
        <v>70</v>
      </c>
      <c r="AF12" s="5" t="s">
        <v>71</v>
      </c>
      <c r="AG12" s="31">
        <v>45019</v>
      </c>
      <c r="AH12" s="22">
        <v>47.32</v>
      </c>
      <c r="AI12" s="22">
        <v>12.09</v>
      </c>
      <c r="AJ12" s="22">
        <v>56.08</v>
      </c>
      <c r="AK12" s="22">
        <v>58.31</v>
      </c>
      <c r="AL12" s="22">
        <v>5.73</v>
      </c>
      <c r="AM12" s="5" t="s">
        <v>72</v>
      </c>
      <c r="AN12" s="5"/>
      <c r="AO12" s="5" t="s">
        <v>73</v>
      </c>
      <c r="AP12" s="5" t="s">
        <v>74</v>
      </c>
      <c r="AQ12" s="5" t="s">
        <v>75</v>
      </c>
      <c r="AR12" s="5" t="s">
        <v>76</v>
      </c>
      <c r="AS12" s="5" t="s">
        <v>77</v>
      </c>
      <c r="AT12" s="22">
        <v>54180</v>
      </c>
      <c r="AU12" s="5" t="s">
        <v>67</v>
      </c>
      <c r="AV12" s="5" t="s">
        <v>67</v>
      </c>
      <c r="AW12" s="5" t="s">
        <v>67</v>
      </c>
      <c r="AX12" s="5" t="s">
        <v>63</v>
      </c>
      <c r="AY12" s="22">
        <v>2.9</v>
      </c>
      <c r="AZ12" s="22">
        <v>2.31</v>
      </c>
    </row>
    <row r="13">
      <c r="A13" s="5">
        <v>2</v>
      </c>
      <c r="B13" s="13">
        <v>4400447</v>
      </c>
      <c r="C13" s="5"/>
      <c r="D13" s="5" t="s">
        <v>78</v>
      </c>
      <c r="E13" s="5" t="s">
        <v>58</v>
      </c>
      <c r="F13" s="22">
        <v>2.02</v>
      </c>
      <c r="G13" s="21">
        <v>19500</v>
      </c>
      <c r="H13" s="22">
        <v>-51.4975</v>
      </c>
      <c r="I13" s="21">
        <v>9458</v>
      </c>
      <c r="J13" s="22">
        <v>19105.16</v>
      </c>
      <c r="K13" s="5" t="s">
        <v>79</v>
      </c>
      <c r="L13" s="5" t="s">
        <v>80</v>
      </c>
      <c r="M13" s="5" t="s">
        <v>81</v>
      </c>
      <c r="N13" s="5" t="s">
        <v>61</v>
      </c>
      <c r="O13" s="5" t="s">
        <v>62</v>
      </c>
      <c r="P13" s="5" t="s">
        <v>63</v>
      </c>
      <c r="Q13" s="5"/>
      <c r="R13" s="5"/>
      <c r="S13" s="22">
        <v>6.91</v>
      </c>
      <c r="T13" s="22">
        <v>6.82</v>
      </c>
      <c r="U13" s="22">
        <v>1.01</v>
      </c>
      <c r="V13" s="22">
        <v>71.4</v>
      </c>
      <c r="W13" s="22">
        <v>73</v>
      </c>
      <c r="X13" s="5" t="s">
        <v>64</v>
      </c>
      <c r="Y13" s="30" t="s">
        <v>65</v>
      </c>
      <c r="Z13" s="5" t="s">
        <v>66</v>
      </c>
      <c r="AA13" s="5" t="s">
        <v>67</v>
      </c>
      <c r="AB13" s="5" t="s">
        <v>67</v>
      </c>
      <c r="AC13" s="5" t="s">
        <v>82</v>
      </c>
      <c r="AD13" s="30" t="s">
        <v>83</v>
      </c>
      <c r="AE13" s="5"/>
      <c r="AF13" s="5" t="s">
        <v>84</v>
      </c>
      <c r="AG13" s="31">
        <v>44925</v>
      </c>
      <c r="AH13" s="22">
        <v>51.26</v>
      </c>
      <c r="AI13" s="22">
        <v>12.85</v>
      </c>
      <c r="AJ13" s="22">
        <v>60.51</v>
      </c>
      <c r="AK13" s="22">
        <v>55.85</v>
      </c>
      <c r="AL13" s="22">
        <v>4.87</v>
      </c>
      <c r="AM13" s="5" t="s">
        <v>85</v>
      </c>
      <c r="AN13" s="5"/>
      <c r="AO13" s="5" t="s">
        <v>73</v>
      </c>
      <c r="AP13" s="5" t="s">
        <v>86</v>
      </c>
      <c r="AQ13" s="5" t="s">
        <v>87</v>
      </c>
      <c r="AR13" s="5" t="s">
        <v>67</v>
      </c>
      <c r="AS13" s="5" t="s">
        <v>77</v>
      </c>
      <c r="AT13" s="22">
        <v>39390</v>
      </c>
      <c r="AU13" s="5" t="s">
        <v>67</v>
      </c>
      <c r="AV13" s="5" t="s">
        <v>67</v>
      </c>
      <c r="AW13" s="5" t="s">
        <v>67</v>
      </c>
      <c r="AX13" s="5" t="s">
        <v>63</v>
      </c>
      <c r="AY13" s="22">
        <v>2.75</v>
      </c>
      <c r="AZ13" s="22">
        <v>2.65</v>
      </c>
    </row>
    <row r="14">
      <c r="A14" s="5">
        <v>3</v>
      </c>
      <c r="B14" s="13">
        <v>1387632</v>
      </c>
      <c r="C14" s="5"/>
      <c r="D14" s="5" t="s">
        <v>88</v>
      </c>
      <c r="E14" s="5" t="s">
        <v>58</v>
      </c>
      <c r="F14" s="22">
        <v>2.12</v>
      </c>
      <c r="G14" s="21">
        <v>16500</v>
      </c>
      <c r="H14" s="22">
        <v>-53</v>
      </c>
      <c r="I14" s="21">
        <v>7755</v>
      </c>
      <c r="J14" s="22">
        <v>16440.6</v>
      </c>
      <c r="K14" s="5" t="s">
        <v>59</v>
      </c>
      <c r="L14" s="5" t="s">
        <v>80</v>
      </c>
      <c r="M14" s="5" t="s">
        <v>61</v>
      </c>
      <c r="N14" s="5" t="s">
        <v>61</v>
      </c>
      <c r="O14" s="5" t="s">
        <v>62</v>
      </c>
      <c r="P14" s="5" t="s">
        <v>89</v>
      </c>
      <c r="Q14" s="5"/>
      <c r="R14" s="5"/>
      <c r="S14" s="22">
        <v>7.05</v>
      </c>
      <c r="T14" s="22">
        <v>6.89</v>
      </c>
      <c r="U14" s="22">
        <v>1.02</v>
      </c>
      <c r="V14" s="22">
        <v>73.3</v>
      </c>
      <c r="W14" s="22">
        <v>73</v>
      </c>
      <c r="X14" s="5" t="s">
        <v>90</v>
      </c>
      <c r="Y14" s="30" t="s">
        <v>65</v>
      </c>
      <c r="Z14" s="5" t="s">
        <v>66</v>
      </c>
      <c r="AA14" s="5" t="s">
        <v>91</v>
      </c>
      <c r="AB14" s="5" t="s">
        <v>67</v>
      </c>
      <c r="AC14" s="5" t="s">
        <v>92</v>
      </c>
      <c r="AD14" s="30" t="s">
        <v>93</v>
      </c>
      <c r="AE14" s="5" t="s">
        <v>94</v>
      </c>
      <c r="AF14" s="5" t="s">
        <v>95</v>
      </c>
      <c r="AG14" s="31">
        <v>44944</v>
      </c>
      <c r="AH14" s="22">
        <v>49.5</v>
      </c>
      <c r="AI14" s="22">
        <v>13.78</v>
      </c>
      <c r="AJ14" s="22">
        <v>55.45</v>
      </c>
      <c r="AK14" s="22">
        <v>55.78</v>
      </c>
      <c r="AL14" s="22">
        <v>5.05</v>
      </c>
      <c r="AM14" s="5" t="s">
        <v>85</v>
      </c>
      <c r="AN14" s="5"/>
      <c r="AO14" s="5" t="s">
        <v>73</v>
      </c>
      <c r="AP14" s="5" t="s">
        <v>96</v>
      </c>
      <c r="AQ14" s="5" t="s">
        <v>75</v>
      </c>
      <c r="AR14" s="5" t="s">
        <v>67</v>
      </c>
      <c r="AS14" s="5" t="s">
        <v>77</v>
      </c>
      <c r="AT14" s="22">
        <v>34980</v>
      </c>
      <c r="AU14" s="5" t="s">
        <v>67</v>
      </c>
      <c r="AV14" s="5" t="s">
        <v>67</v>
      </c>
      <c r="AW14" s="5" t="s">
        <v>67</v>
      </c>
      <c r="AX14" s="5" t="s">
        <v>63</v>
      </c>
      <c r="AY14" s="22">
        <v>4.01</v>
      </c>
      <c r="AZ14" s="22">
        <v>3.67</v>
      </c>
    </row>
    <row r="15">
      <c r="A15" s="5">
        <v>4</v>
      </c>
      <c r="B15" s="13">
        <v>1930860</v>
      </c>
      <c r="C15" s="5"/>
      <c r="D15" s="5" t="s">
        <v>78</v>
      </c>
      <c r="E15" s="5" t="s">
        <v>58</v>
      </c>
      <c r="F15" s="22">
        <v>2.02</v>
      </c>
      <c r="G15" s="21">
        <v>16500</v>
      </c>
      <c r="H15" s="22">
        <v>-58.7516</v>
      </c>
      <c r="I15" s="21">
        <v>6806</v>
      </c>
      <c r="J15" s="22">
        <v>13748.12</v>
      </c>
      <c r="K15" s="5" t="s">
        <v>59</v>
      </c>
      <c r="L15" s="5" t="s">
        <v>80</v>
      </c>
      <c r="M15" s="5" t="s">
        <v>81</v>
      </c>
      <c r="N15" s="5" t="s">
        <v>61</v>
      </c>
      <c r="O15" s="5" t="s">
        <v>61</v>
      </c>
      <c r="P15" s="5" t="s">
        <v>97</v>
      </c>
      <c r="Q15" s="5"/>
      <c r="R15" s="5"/>
      <c r="S15" s="22">
        <v>6.96</v>
      </c>
      <c r="T15" s="22">
        <v>6.93</v>
      </c>
      <c r="U15" s="22">
        <v>1</v>
      </c>
      <c r="V15" s="22">
        <v>71.4</v>
      </c>
      <c r="W15" s="22">
        <v>72</v>
      </c>
      <c r="X15" s="5" t="s">
        <v>98</v>
      </c>
      <c r="Y15" s="30" t="s">
        <v>65</v>
      </c>
      <c r="Z15" s="5" t="s">
        <v>66</v>
      </c>
      <c r="AA15" s="5" t="s">
        <v>91</v>
      </c>
      <c r="AB15" s="5" t="s">
        <v>67</v>
      </c>
      <c r="AC15" s="5" t="s">
        <v>99</v>
      </c>
      <c r="AD15" s="30" t="s">
        <v>100</v>
      </c>
      <c r="AE15" s="5"/>
      <c r="AF15" s="5" t="s">
        <v>101</v>
      </c>
      <c r="AG15" s="31">
        <v>45077</v>
      </c>
      <c r="AH15" s="22">
        <v>38.25</v>
      </c>
      <c r="AI15" s="22">
        <v>8.63</v>
      </c>
      <c r="AJ15" s="22">
        <v>62.69</v>
      </c>
      <c r="AK15" s="22">
        <v>59.97</v>
      </c>
      <c r="AL15" s="22">
        <v>4.95</v>
      </c>
      <c r="AM15" s="5" t="s">
        <v>85</v>
      </c>
      <c r="AN15" s="5"/>
      <c r="AO15" s="5" t="s">
        <v>73</v>
      </c>
      <c r="AP15" s="5" t="s">
        <v>102</v>
      </c>
      <c r="AQ15" s="5" t="s">
        <v>75</v>
      </c>
      <c r="AR15" s="5" t="s">
        <v>67</v>
      </c>
      <c r="AS15" s="5" t="s">
        <v>77</v>
      </c>
      <c r="AT15" s="22">
        <v>33330</v>
      </c>
      <c r="AU15" s="5" t="s">
        <v>67</v>
      </c>
      <c r="AV15" s="5" t="s">
        <v>67</v>
      </c>
      <c r="AW15" s="5" t="s">
        <v>67</v>
      </c>
      <c r="AX15" s="5" t="s">
        <v>63</v>
      </c>
      <c r="AY15" s="22">
        <v>3.19</v>
      </c>
      <c r="AZ15" s="22">
        <v>2.78</v>
      </c>
    </row>
    <row r="16">
      <c r="A16" s="5">
        <v>5</v>
      </c>
      <c r="B16" s="13">
        <v>1825168</v>
      </c>
      <c r="C16" s="5"/>
      <c r="D16" s="5" t="s">
        <v>78</v>
      </c>
      <c r="E16" s="5" t="s">
        <v>58</v>
      </c>
      <c r="F16" s="22">
        <v>2.04</v>
      </c>
      <c r="G16" s="21">
        <v>13500</v>
      </c>
      <c r="H16" s="22">
        <v>-50.4963</v>
      </c>
      <c r="I16" s="21">
        <v>6683</v>
      </c>
      <c r="J16" s="22">
        <v>13633.32</v>
      </c>
      <c r="K16" s="5" t="s">
        <v>103</v>
      </c>
      <c r="L16" s="5" t="s">
        <v>80</v>
      </c>
      <c r="M16" s="5" t="s">
        <v>81</v>
      </c>
      <c r="N16" s="5" t="s">
        <v>61</v>
      </c>
      <c r="O16" s="5" t="s">
        <v>61</v>
      </c>
      <c r="P16" s="5" t="s">
        <v>63</v>
      </c>
      <c r="Q16" s="5"/>
      <c r="R16" s="5"/>
      <c r="S16" s="22">
        <v>7.1</v>
      </c>
      <c r="T16" s="22">
        <v>7.03</v>
      </c>
      <c r="U16" s="22">
        <v>1.01</v>
      </c>
      <c r="V16" s="22">
        <v>71.1</v>
      </c>
      <c r="W16" s="22">
        <v>71</v>
      </c>
      <c r="X16" s="5" t="s">
        <v>98</v>
      </c>
      <c r="Y16" s="30" t="s">
        <v>65</v>
      </c>
      <c r="Z16" s="5" t="s">
        <v>66</v>
      </c>
      <c r="AA16" s="5" t="s">
        <v>67</v>
      </c>
      <c r="AB16" s="5" t="s">
        <v>67</v>
      </c>
      <c r="AC16" s="5" t="s">
        <v>104</v>
      </c>
      <c r="AD16" s="30" t="s">
        <v>105</v>
      </c>
      <c r="AE16" s="5"/>
      <c r="AF16" s="5" t="s">
        <v>106</v>
      </c>
      <c r="AG16" s="31">
        <v>44998</v>
      </c>
      <c r="AH16" s="22">
        <v>38.69</v>
      </c>
      <c r="AI16" s="22">
        <v>9.06</v>
      </c>
      <c r="AJ16" s="22">
        <v>57.85</v>
      </c>
      <c r="AK16" s="22">
        <v>59.02</v>
      </c>
      <c r="AL16" s="22">
        <v>5</v>
      </c>
      <c r="AM16" s="5" t="s">
        <v>85</v>
      </c>
      <c r="AN16" s="5"/>
      <c r="AO16" s="5" t="s">
        <v>73</v>
      </c>
      <c r="AP16" s="5" t="s">
        <v>107</v>
      </c>
      <c r="AQ16" s="5" t="s">
        <v>75</v>
      </c>
      <c r="AR16" s="5" t="s">
        <v>76</v>
      </c>
      <c r="AS16" s="5" t="s">
        <v>77</v>
      </c>
      <c r="AT16" s="22">
        <v>27540</v>
      </c>
      <c r="AU16" s="5" t="s">
        <v>67</v>
      </c>
      <c r="AV16" s="5" t="s">
        <v>67</v>
      </c>
      <c r="AW16" s="5" t="s">
        <v>67</v>
      </c>
      <c r="AX16" s="5" t="s">
        <v>63</v>
      </c>
      <c r="AY16" s="22">
        <v>3.18</v>
      </c>
      <c r="AZ16" s="22">
        <v>2.86</v>
      </c>
    </row>
    <row r="17">
      <c r="A17" s="5">
        <v>6</v>
      </c>
      <c r="B17" s="13">
        <v>1191393</v>
      </c>
      <c r="C17" s="5"/>
      <c r="D17" s="5" t="s">
        <v>88</v>
      </c>
      <c r="E17" s="5" t="s">
        <v>58</v>
      </c>
      <c r="F17" s="22">
        <v>2.01</v>
      </c>
      <c r="G17" s="21">
        <v>10700</v>
      </c>
      <c r="H17" s="22">
        <v>-43</v>
      </c>
      <c r="I17" s="21">
        <v>6099</v>
      </c>
      <c r="J17" s="22">
        <v>12258.99</v>
      </c>
      <c r="K17" s="5" t="s">
        <v>108</v>
      </c>
      <c r="L17" s="5" t="s">
        <v>80</v>
      </c>
      <c r="M17" s="5" t="s">
        <v>81</v>
      </c>
      <c r="N17" s="5" t="s">
        <v>61</v>
      </c>
      <c r="O17" s="5" t="s">
        <v>61</v>
      </c>
      <c r="P17" s="5" t="s">
        <v>89</v>
      </c>
      <c r="Q17" s="5"/>
      <c r="R17" s="5"/>
      <c r="S17" s="22">
        <v>7.09</v>
      </c>
      <c r="T17" s="22">
        <v>7</v>
      </c>
      <c r="U17" s="22">
        <v>1.01</v>
      </c>
      <c r="V17" s="22">
        <v>71.6</v>
      </c>
      <c r="W17" s="22">
        <v>74</v>
      </c>
      <c r="X17" s="5" t="s">
        <v>90</v>
      </c>
      <c r="Y17" s="30" t="s">
        <v>65</v>
      </c>
      <c r="Z17" s="5" t="s">
        <v>66</v>
      </c>
      <c r="AA17" s="5" t="s">
        <v>67</v>
      </c>
      <c r="AB17" s="5" t="s">
        <v>67</v>
      </c>
      <c r="AC17" s="5" t="s">
        <v>109</v>
      </c>
      <c r="AD17" s="30" t="s">
        <v>110</v>
      </c>
      <c r="AE17" s="5" t="s">
        <v>111</v>
      </c>
      <c r="AF17" s="5" t="s">
        <v>112</v>
      </c>
      <c r="AG17" s="31">
        <v>45078</v>
      </c>
      <c r="AH17" s="22">
        <v>38.56</v>
      </c>
      <c r="AI17" s="22">
        <v>7.85</v>
      </c>
      <c r="AJ17" s="22">
        <v>57.03</v>
      </c>
      <c r="AK17" s="22">
        <v>60.37</v>
      </c>
      <c r="AL17" s="22">
        <v>5.01</v>
      </c>
      <c r="AM17" s="5" t="s">
        <v>85</v>
      </c>
      <c r="AN17" s="5"/>
      <c r="AO17" s="5" t="s">
        <v>73</v>
      </c>
      <c r="AP17" s="5" t="s">
        <v>113</v>
      </c>
      <c r="AQ17" s="5" t="s">
        <v>75</v>
      </c>
      <c r="AR17" s="5" t="s">
        <v>67</v>
      </c>
      <c r="AS17" s="5" t="s">
        <v>77</v>
      </c>
      <c r="AT17" s="22">
        <v>21507</v>
      </c>
      <c r="AU17" s="5" t="s">
        <v>67</v>
      </c>
      <c r="AV17" s="5" t="s">
        <v>67</v>
      </c>
      <c r="AW17" s="5" t="s">
        <v>67</v>
      </c>
      <c r="AX17" s="5" t="s">
        <v>63</v>
      </c>
      <c r="AY17" s="22">
        <v>3.96</v>
      </c>
      <c r="AZ17" s="22">
        <v>3.17</v>
      </c>
    </row>
    <row r="18">
      <c r="A18" s="5">
        <v>7</v>
      </c>
      <c r="B18" s="13">
        <v>4400510</v>
      </c>
      <c r="C18" s="5"/>
      <c r="D18" s="5" t="s">
        <v>78</v>
      </c>
      <c r="E18" s="5" t="s">
        <v>58</v>
      </c>
      <c r="F18" s="22">
        <v>2.2</v>
      </c>
      <c r="G18" s="21">
        <v>19000</v>
      </c>
      <c r="H18" s="22">
        <v>-45</v>
      </c>
      <c r="I18" s="21">
        <v>10450</v>
      </c>
      <c r="J18" s="22">
        <v>22990</v>
      </c>
      <c r="K18" s="5" t="s">
        <v>114</v>
      </c>
      <c r="L18" s="5" t="s">
        <v>115</v>
      </c>
      <c r="M18" s="5" t="s">
        <v>61</v>
      </c>
      <c r="N18" s="5" t="s">
        <v>61</v>
      </c>
      <c r="O18" s="5" t="s">
        <v>61</v>
      </c>
      <c r="P18" s="5" t="s">
        <v>63</v>
      </c>
      <c r="Q18" s="5"/>
      <c r="R18" s="5"/>
      <c r="S18" s="22">
        <v>7.28</v>
      </c>
      <c r="T18" s="22">
        <v>7.23</v>
      </c>
      <c r="U18" s="22">
        <v>1.01</v>
      </c>
      <c r="V18" s="22">
        <v>70.8</v>
      </c>
      <c r="W18" s="22">
        <v>73</v>
      </c>
      <c r="X18" s="5" t="s">
        <v>97</v>
      </c>
      <c r="Y18" s="30" t="s">
        <v>65</v>
      </c>
      <c r="Z18" s="5" t="s">
        <v>66</v>
      </c>
      <c r="AA18" s="5" t="s">
        <v>67</v>
      </c>
      <c r="AB18" s="5" t="s">
        <v>67</v>
      </c>
      <c r="AC18" s="5" t="s">
        <v>116</v>
      </c>
      <c r="AD18" s="30" t="s">
        <v>117</v>
      </c>
      <c r="AE18" s="5" t="s">
        <v>118</v>
      </c>
      <c r="AF18" s="5" t="s">
        <v>119</v>
      </c>
      <c r="AG18" s="31">
        <v>45058</v>
      </c>
      <c r="AH18" s="22">
        <v>37.24</v>
      </c>
      <c r="AI18" s="22">
        <v>8.66</v>
      </c>
      <c r="AJ18" s="22">
        <v>58.09</v>
      </c>
      <c r="AK18" s="22">
        <v>59.41</v>
      </c>
      <c r="AL18" s="22">
        <v>5.12</v>
      </c>
      <c r="AM18" s="5" t="s">
        <v>85</v>
      </c>
      <c r="AN18" s="5"/>
      <c r="AO18" s="5" t="s">
        <v>73</v>
      </c>
      <c r="AP18" s="5" t="s">
        <v>120</v>
      </c>
      <c r="AQ18" s="5" t="s">
        <v>87</v>
      </c>
      <c r="AR18" s="5" t="s">
        <v>67</v>
      </c>
      <c r="AS18" s="5" t="s">
        <v>77</v>
      </c>
      <c r="AT18" s="22">
        <v>41800</v>
      </c>
      <c r="AU18" s="5" t="s">
        <v>67</v>
      </c>
      <c r="AV18" s="5" t="s">
        <v>67</v>
      </c>
      <c r="AW18" s="5" t="s">
        <v>67</v>
      </c>
      <c r="AX18" s="5" t="s">
        <v>63</v>
      </c>
      <c r="AY18" s="22">
        <v>3</v>
      </c>
      <c r="AZ18" s="22">
        <v>2.63</v>
      </c>
    </row>
    <row r="19">
      <c r="A19" s="5">
        <v>8</v>
      </c>
      <c r="B19" s="13">
        <v>1835287</v>
      </c>
      <c r="C19" s="21">
        <v>2443</v>
      </c>
      <c r="D19" s="5" t="s">
        <v>121</v>
      </c>
      <c r="E19" s="5" t="s">
        <v>58</v>
      </c>
      <c r="F19" s="22">
        <v>2.03</v>
      </c>
      <c r="G19" s="21">
        <v>15500</v>
      </c>
      <c r="H19" s="22">
        <v>-48.4968</v>
      </c>
      <c r="I19" s="21">
        <v>7983</v>
      </c>
      <c r="J19" s="22">
        <v>16205.49</v>
      </c>
      <c r="K19" s="5" t="s">
        <v>59</v>
      </c>
      <c r="L19" s="5" t="s">
        <v>115</v>
      </c>
      <c r="M19" s="5" t="s">
        <v>81</v>
      </c>
      <c r="N19" s="5" t="s">
        <v>61</v>
      </c>
      <c r="O19" s="5" t="s">
        <v>61</v>
      </c>
      <c r="P19" s="5" t="s">
        <v>63</v>
      </c>
      <c r="Q19" s="5"/>
      <c r="R19" s="5"/>
      <c r="S19" s="22">
        <v>6.97</v>
      </c>
      <c r="T19" s="22">
        <v>6.96</v>
      </c>
      <c r="U19" s="22">
        <v>1</v>
      </c>
      <c r="V19" s="22">
        <v>71.1</v>
      </c>
      <c r="W19" s="22">
        <v>72</v>
      </c>
      <c r="X19" s="5" t="s">
        <v>90</v>
      </c>
      <c r="Y19" s="30" t="s">
        <v>65</v>
      </c>
      <c r="Z19" s="5" t="s">
        <v>66</v>
      </c>
      <c r="AA19" s="5" t="s">
        <v>91</v>
      </c>
      <c r="AB19" s="5" t="s">
        <v>67</v>
      </c>
      <c r="AC19" s="5" t="s">
        <v>122</v>
      </c>
      <c r="AD19" s="30" t="s">
        <v>123</v>
      </c>
      <c r="AE19" s="5"/>
      <c r="AF19" s="5" t="s">
        <v>124</v>
      </c>
      <c r="AG19" s="31">
        <v>45013</v>
      </c>
      <c r="AH19" s="22">
        <v>41.83</v>
      </c>
      <c r="AI19" s="22">
        <v>11.12</v>
      </c>
      <c r="AJ19" s="22">
        <v>57.34</v>
      </c>
      <c r="AK19" s="22">
        <v>56.42</v>
      </c>
      <c r="AL19" s="22">
        <v>4.95</v>
      </c>
      <c r="AM19" s="5" t="s">
        <v>85</v>
      </c>
      <c r="AN19" s="5"/>
      <c r="AO19" s="5" t="s">
        <v>73</v>
      </c>
      <c r="AP19" s="5" t="s">
        <v>125</v>
      </c>
      <c r="AQ19" s="5" t="s">
        <v>75</v>
      </c>
      <c r="AR19" s="5" t="s">
        <v>67</v>
      </c>
      <c r="AS19" s="5" t="s">
        <v>77</v>
      </c>
      <c r="AT19" s="22">
        <v>31465</v>
      </c>
      <c r="AU19" s="5" t="s">
        <v>67</v>
      </c>
      <c r="AV19" s="5" t="s">
        <v>67</v>
      </c>
      <c r="AW19" s="5" t="s">
        <v>67</v>
      </c>
      <c r="AX19" s="5" t="s">
        <v>63</v>
      </c>
      <c r="AY19" s="22">
        <v>4.07</v>
      </c>
      <c r="AZ19" s="22">
        <v>3.22</v>
      </c>
    </row>
    <row r="20">
      <c r="A20" s="5">
        <v>9</v>
      </c>
      <c r="B20" s="13">
        <v>1168272</v>
      </c>
      <c r="C20" s="5"/>
      <c r="D20" s="5" t="s">
        <v>88</v>
      </c>
      <c r="E20" s="5" t="s">
        <v>58</v>
      </c>
      <c r="F20" s="22">
        <v>2.03</v>
      </c>
      <c r="G20" s="21">
        <v>15500</v>
      </c>
      <c r="H20" s="22">
        <v>-49.4968</v>
      </c>
      <c r="I20" s="21">
        <v>7828</v>
      </c>
      <c r="J20" s="22">
        <v>15890.84</v>
      </c>
      <c r="K20" s="5" t="s">
        <v>59</v>
      </c>
      <c r="L20" s="5" t="s">
        <v>115</v>
      </c>
      <c r="M20" s="5" t="s">
        <v>126</v>
      </c>
      <c r="N20" s="5" t="s">
        <v>61</v>
      </c>
      <c r="O20" s="5" t="s">
        <v>61</v>
      </c>
      <c r="P20" s="5" t="s">
        <v>63</v>
      </c>
      <c r="Q20" s="5"/>
      <c r="R20" s="5"/>
      <c r="S20" s="22">
        <v>6.89</v>
      </c>
      <c r="T20" s="22">
        <v>6.78</v>
      </c>
      <c r="U20" s="22">
        <v>1.02</v>
      </c>
      <c r="V20" s="22">
        <v>72.9</v>
      </c>
      <c r="W20" s="22">
        <v>72</v>
      </c>
      <c r="X20" s="5" t="s">
        <v>127</v>
      </c>
      <c r="Y20" s="30" t="s">
        <v>65</v>
      </c>
      <c r="Z20" s="5" t="s">
        <v>66</v>
      </c>
      <c r="AA20" s="5" t="s">
        <v>67</v>
      </c>
      <c r="AB20" s="5" t="s">
        <v>67</v>
      </c>
      <c r="AC20" s="5" t="s">
        <v>128</v>
      </c>
      <c r="AD20" s="30" t="s">
        <v>129</v>
      </c>
      <c r="AE20" s="5" t="s">
        <v>111</v>
      </c>
      <c r="AF20" s="5" t="s">
        <v>130</v>
      </c>
      <c r="AG20" s="31">
        <v>45055</v>
      </c>
      <c r="AH20" s="22">
        <v>51.82</v>
      </c>
      <c r="AI20" s="22">
        <v>12.62</v>
      </c>
      <c r="AJ20" s="22">
        <v>57.79</v>
      </c>
      <c r="AK20" s="22">
        <v>56.15</v>
      </c>
      <c r="AL20" s="22">
        <v>4.94</v>
      </c>
      <c r="AM20" s="5" t="s">
        <v>85</v>
      </c>
      <c r="AN20" s="5"/>
      <c r="AO20" s="5" t="s">
        <v>73</v>
      </c>
      <c r="AP20" s="5" t="s">
        <v>131</v>
      </c>
      <c r="AQ20" s="5" t="s">
        <v>75</v>
      </c>
      <c r="AR20" s="5" t="s">
        <v>67</v>
      </c>
      <c r="AS20" s="5" t="s">
        <v>77</v>
      </c>
      <c r="AT20" s="22">
        <v>31465</v>
      </c>
      <c r="AU20" s="5" t="s">
        <v>67</v>
      </c>
      <c r="AV20" s="5" t="s">
        <v>67</v>
      </c>
      <c r="AW20" s="5" t="s">
        <v>67</v>
      </c>
      <c r="AX20" s="5" t="s">
        <v>63</v>
      </c>
      <c r="AY20" s="22">
        <v>4.32</v>
      </c>
      <c r="AZ20" s="22">
        <v>3.97</v>
      </c>
    </row>
    <row r="21">
      <c r="A21" s="5">
        <v>10</v>
      </c>
      <c r="B21" s="13">
        <v>1589392</v>
      </c>
      <c r="C21" s="5"/>
      <c r="D21" s="5" t="s">
        <v>78</v>
      </c>
      <c r="E21" s="5" t="s">
        <v>58</v>
      </c>
      <c r="F21" s="22">
        <v>2.02</v>
      </c>
      <c r="G21" s="21">
        <v>15500</v>
      </c>
      <c r="H21" s="22">
        <v>-51.4968</v>
      </c>
      <c r="I21" s="21">
        <v>7518</v>
      </c>
      <c r="J21" s="22">
        <v>15186.36</v>
      </c>
      <c r="K21" s="5" t="s">
        <v>59</v>
      </c>
      <c r="L21" s="5" t="s">
        <v>115</v>
      </c>
      <c r="M21" s="5" t="s">
        <v>81</v>
      </c>
      <c r="N21" s="5" t="s">
        <v>61</v>
      </c>
      <c r="O21" s="5" t="s">
        <v>61</v>
      </c>
      <c r="P21" s="5" t="s">
        <v>63</v>
      </c>
      <c r="Q21" s="5"/>
      <c r="R21" s="5"/>
      <c r="S21" s="22">
        <v>7.13</v>
      </c>
      <c r="T21" s="22">
        <v>7.06</v>
      </c>
      <c r="U21" s="22">
        <v>1.01</v>
      </c>
      <c r="V21" s="22">
        <v>70.9</v>
      </c>
      <c r="W21" s="22">
        <v>73</v>
      </c>
      <c r="X21" s="5" t="s">
        <v>98</v>
      </c>
      <c r="Y21" s="30" t="s">
        <v>65</v>
      </c>
      <c r="Z21" s="5" t="s">
        <v>66</v>
      </c>
      <c r="AA21" s="5" t="s">
        <v>91</v>
      </c>
      <c r="AB21" s="5" t="s">
        <v>67</v>
      </c>
      <c r="AC21" s="5" t="s">
        <v>132</v>
      </c>
      <c r="AD21" s="30" t="s">
        <v>133</v>
      </c>
      <c r="AE21" s="5" t="s">
        <v>134</v>
      </c>
      <c r="AF21" s="5" t="s">
        <v>135</v>
      </c>
      <c r="AG21" s="31">
        <v>44986</v>
      </c>
      <c r="AH21" s="22">
        <v>39.06</v>
      </c>
      <c r="AI21" s="22">
        <v>8.32</v>
      </c>
      <c r="AJ21" s="22">
        <v>56.36</v>
      </c>
      <c r="AK21" s="22">
        <v>59.74</v>
      </c>
      <c r="AL21" s="22">
        <v>5.01</v>
      </c>
      <c r="AM21" s="5" t="s">
        <v>85</v>
      </c>
      <c r="AN21" s="5"/>
      <c r="AO21" s="5" t="s">
        <v>73</v>
      </c>
      <c r="AP21" s="5" t="s">
        <v>136</v>
      </c>
      <c r="AQ21" s="5" t="s">
        <v>75</v>
      </c>
      <c r="AR21" s="5" t="s">
        <v>67</v>
      </c>
      <c r="AS21" s="5" t="s">
        <v>137</v>
      </c>
      <c r="AT21" s="22">
        <v>31310</v>
      </c>
      <c r="AU21" s="5" t="s">
        <v>67</v>
      </c>
      <c r="AV21" s="5" t="s">
        <v>67</v>
      </c>
      <c r="AW21" s="5" t="s">
        <v>67</v>
      </c>
      <c r="AX21" s="5" t="s">
        <v>63</v>
      </c>
      <c r="AY21" s="22">
        <v>3.16</v>
      </c>
      <c r="AZ21" s="22">
        <v>2.84</v>
      </c>
    </row>
    <row r="22">
      <c r="A22" s="5">
        <v>11</v>
      </c>
      <c r="B22" s="13">
        <v>1248736</v>
      </c>
      <c r="C22" s="5"/>
      <c r="D22" s="5" t="s">
        <v>88</v>
      </c>
      <c r="E22" s="5" t="s">
        <v>58</v>
      </c>
      <c r="F22" s="22">
        <v>2.01</v>
      </c>
      <c r="G22" s="21">
        <v>13000</v>
      </c>
      <c r="H22" s="22">
        <v>-49.5</v>
      </c>
      <c r="I22" s="21">
        <v>6565</v>
      </c>
      <c r="J22" s="22">
        <v>13195.65</v>
      </c>
      <c r="K22" s="5" t="s">
        <v>103</v>
      </c>
      <c r="L22" s="5" t="s">
        <v>115</v>
      </c>
      <c r="M22" s="5" t="s">
        <v>61</v>
      </c>
      <c r="N22" s="5" t="s">
        <v>61</v>
      </c>
      <c r="O22" s="5" t="s">
        <v>61</v>
      </c>
      <c r="P22" s="5" t="s">
        <v>63</v>
      </c>
      <c r="Q22" s="5"/>
      <c r="R22" s="5"/>
      <c r="S22" s="22">
        <v>6.95</v>
      </c>
      <c r="T22" s="22">
        <v>6.8</v>
      </c>
      <c r="U22" s="22">
        <v>1.02</v>
      </c>
      <c r="V22" s="22">
        <v>73.1</v>
      </c>
      <c r="W22" s="22">
        <v>74</v>
      </c>
      <c r="X22" s="5" t="s">
        <v>127</v>
      </c>
      <c r="Y22" s="30" t="s">
        <v>65</v>
      </c>
      <c r="Z22" s="5" t="s">
        <v>66</v>
      </c>
      <c r="AA22" s="5" t="s">
        <v>91</v>
      </c>
      <c r="AB22" s="5" t="s">
        <v>67</v>
      </c>
      <c r="AC22" s="5" t="s">
        <v>138</v>
      </c>
      <c r="AD22" s="30" t="s">
        <v>139</v>
      </c>
      <c r="AE22" s="5"/>
      <c r="AF22" s="5" t="s">
        <v>140</v>
      </c>
      <c r="AG22" s="31">
        <v>45058</v>
      </c>
      <c r="AH22" s="22">
        <v>48.8</v>
      </c>
      <c r="AI22" s="22">
        <v>11.84</v>
      </c>
      <c r="AJ22" s="22">
        <v>56.09</v>
      </c>
      <c r="AK22" s="22">
        <v>57.11</v>
      </c>
      <c r="AL22" s="22">
        <v>4.97</v>
      </c>
      <c r="AM22" s="5" t="s">
        <v>85</v>
      </c>
      <c r="AN22" s="5"/>
      <c r="AO22" s="5" t="s">
        <v>73</v>
      </c>
      <c r="AP22" s="5" t="s">
        <v>141</v>
      </c>
      <c r="AQ22" s="5" t="s">
        <v>75</v>
      </c>
      <c r="AR22" s="5" t="s">
        <v>67</v>
      </c>
      <c r="AS22" s="5" t="s">
        <v>137</v>
      </c>
      <c r="AT22" s="22">
        <v>26130</v>
      </c>
      <c r="AU22" s="5" t="s">
        <v>142</v>
      </c>
      <c r="AV22" s="5" t="s">
        <v>67</v>
      </c>
      <c r="AW22" s="5" t="s">
        <v>67</v>
      </c>
      <c r="AX22" s="5" t="s">
        <v>63</v>
      </c>
      <c r="AY22" s="22">
        <v>4.16</v>
      </c>
      <c r="AZ22" s="22">
        <v>3.63</v>
      </c>
    </row>
    <row r="23">
      <c r="A23" s="5">
        <v>12</v>
      </c>
      <c r="B23" s="13">
        <v>1629517</v>
      </c>
      <c r="C23" s="21">
        <v>2444</v>
      </c>
      <c r="D23" s="5" t="s">
        <v>121</v>
      </c>
      <c r="E23" s="5" t="s">
        <v>58</v>
      </c>
      <c r="F23" s="22">
        <v>2</v>
      </c>
      <c r="G23" s="21">
        <v>13000</v>
      </c>
      <c r="H23" s="22">
        <v>-47</v>
      </c>
      <c r="I23" s="21">
        <v>6890</v>
      </c>
      <c r="J23" s="22">
        <v>13780</v>
      </c>
      <c r="K23" s="5" t="s">
        <v>103</v>
      </c>
      <c r="L23" s="5" t="s">
        <v>115</v>
      </c>
      <c r="M23" s="5" t="s">
        <v>143</v>
      </c>
      <c r="N23" s="5" t="s">
        <v>61</v>
      </c>
      <c r="O23" s="5" t="s">
        <v>61</v>
      </c>
      <c r="P23" s="5" t="s">
        <v>63</v>
      </c>
      <c r="Q23" s="5"/>
      <c r="R23" s="5"/>
      <c r="S23" s="22">
        <v>6.95</v>
      </c>
      <c r="T23" s="22">
        <v>6.72</v>
      </c>
      <c r="U23" s="22">
        <v>1.03</v>
      </c>
      <c r="V23" s="22">
        <v>73.6</v>
      </c>
      <c r="W23" s="22">
        <v>76</v>
      </c>
      <c r="X23" s="5" t="s">
        <v>90</v>
      </c>
      <c r="Y23" s="30" t="s">
        <v>65</v>
      </c>
      <c r="Z23" s="5" t="s">
        <v>66</v>
      </c>
      <c r="AA23" s="5" t="s">
        <v>91</v>
      </c>
      <c r="AB23" s="5" t="s">
        <v>67</v>
      </c>
      <c r="AC23" s="5" t="s">
        <v>144</v>
      </c>
      <c r="AD23" s="30" t="s">
        <v>145</v>
      </c>
      <c r="AE23" s="5" t="s">
        <v>134</v>
      </c>
      <c r="AF23" s="5" t="s">
        <v>146</v>
      </c>
      <c r="AG23" s="31">
        <v>45005</v>
      </c>
      <c r="AH23" s="22">
        <v>49.64</v>
      </c>
      <c r="AI23" s="22">
        <v>12.72</v>
      </c>
      <c r="AJ23" s="22">
        <v>58.18</v>
      </c>
      <c r="AK23" s="22">
        <v>57.75</v>
      </c>
      <c r="AL23" s="22">
        <v>4.94</v>
      </c>
      <c r="AM23" s="5" t="s">
        <v>85</v>
      </c>
      <c r="AN23" s="5"/>
      <c r="AO23" s="5" t="s">
        <v>73</v>
      </c>
      <c r="AP23" s="5" t="s">
        <v>147</v>
      </c>
      <c r="AQ23" s="5" t="s">
        <v>75</v>
      </c>
      <c r="AR23" s="5" t="s">
        <v>67</v>
      </c>
      <c r="AS23" s="5" t="s">
        <v>137</v>
      </c>
      <c r="AT23" s="22">
        <v>26000</v>
      </c>
      <c r="AU23" s="5" t="s">
        <v>142</v>
      </c>
      <c r="AV23" s="5" t="s">
        <v>67</v>
      </c>
      <c r="AW23" s="5" t="s">
        <v>67</v>
      </c>
      <c r="AX23" s="5" t="s">
        <v>63</v>
      </c>
      <c r="AY23" s="22">
        <v>3.5</v>
      </c>
      <c r="AZ23" s="22">
        <v>2.59</v>
      </c>
    </row>
    <row r="24">
      <c r="A24" s="5">
        <v>13</v>
      </c>
      <c r="B24" s="13">
        <v>1462921</v>
      </c>
      <c r="C24" s="21">
        <v>2446</v>
      </c>
      <c r="D24" s="5" t="s">
        <v>57</v>
      </c>
      <c r="E24" s="5" t="s">
        <v>58</v>
      </c>
      <c r="F24" s="22">
        <v>2.01</v>
      </c>
      <c r="G24" s="21">
        <v>10300</v>
      </c>
      <c r="H24" s="22">
        <v>-45</v>
      </c>
      <c r="I24" s="21">
        <v>5665</v>
      </c>
      <c r="J24" s="22">
        <v>11386.65</v>
      </c>
      <c r="K24" s="5" t="s">
        <v>108</v>
      </c>
      <c r="L24" s="5" t="s">
        <v>115</v>
      </c>
      <c r="M24" s="5" t="s">
        <v>61</v>
      </c>
      <c r="N24" s="5" t="s">
        <v>61</v>
      </c>
      <c r="O24" s="5" t="s">
        <v>62</v>
      </c>
      <c r="P24" s="5" t="s">
        <v>63</v>
      </c>
      <c r="Q24" s="5"/>
      <c r="R24" s="5"/>
      <c r="S24" s="22">
        <v>6.9</v>
      </c>
      <c r="T24" s="22">
        <v>6.76</v>
      </c>
      <c r="U24" s="22">
        <v>1.02</v>
      </c>
      <c r="V24" s="22">
        <v>73.2</v>
      </c>
      <c r="W24" s="22">
        <v>72</v>
      </c>
      <c r="X24" s="5" t="s">
        <v>127</v>
      </c>
      <c r="Y24" s="30" t="s">
        <v>65</v>
      </c>
      <c r="Z24" s="5" t="s">
        <v>66</v>
      </c>
      <c r="AA24" s="5" t="s">
        <v>67</v>
      </c>
      <c r="AB24" s="5" t="s">
        <v>67</v>
      </c>
      <c r="AC24" s="5" t="s">
        <v>148</v>
      </c>
      <c r="AD24" s="30" t="s">
        <v>149</v>
      </c>
      <c r="AE24" s="5" t="s">
        <v>111</v>
      </c>
      <c r="AF24" s="5" t="s">
        <v>124</v>
      </c>
      <c r="AG24" s="31">
        <v>44935</v>
      </c>
      <c r="AH24" s="22">
        <v>48.48</v>
      </c>
      <c r="AI24" s="22">
        <v>13.87</v>
      </c>
      <c r="AJ24" s="22">
        <v>55.33</v>
      </c>
      <c r="AK24" s="22">
        <v>55.14</v>
      </c>
      <c r="AL24" s="22">
        <v>4.95</v>
      </c>
      <c r="AM24" s="5" t="s">
        <v>85</v>
      </c>
      <c r="AN24" s="5"/>
      <c r="AO24" s="5" t="s">
        <v>73</v>
      </c>
      <c r="AP24" s="5" t="s">
        <v>150</v>
      </c>
      <c r="AQ24" s="5" t="s">
        <v>75</v>
      </c>
      <c r="AR24" s="5" t="s">
        <v>67</v>
      </c>
      <c r="AS24" s="5" t="s">
        <v>77</v>
      </c>
      <c r="AT24" s="22">
        <v>20703</v>
      </c>
      <c r="AU24" s="5" t="s">
        <v>67</v>
      </c>
      <c r="AV24" s="5" t="s">
        <v>67</v>
      </c>
      <c r="AW24" s="5" t="s">
        <v>67</v>
      </c>
      <c r="AX24" s="5" t="s">
        <v>63</v>
      </c>
      <c r="AY24" s="22">
        <v>4.39</v>
      </c>
      <c r="AZ24" s="22">
        <v>4.04</v>
      </c>
    </row>
    <row r="25">
      <c r="A25" s="5">
        <v>14</v>
      </c>
      <c r="B25" s="13">
        <v>1282294</v>
      </c>
      <c r="C25" s="21">
        <v>2445</v>
      </c>
      <c r="D25" s="5" t="s">
        <v>121</v>
      </c>
      <c r="E25" s="5" t="s">
        <v>58</v>
      </c>
      <c r="F25" s="22">
        <v>2.01</v>
      </c>
      <c r="G25" s="21">
        <v>10300</v>
      </c>
      <c r="H25" s="22">
        <v>-43</v>
      </c>
      <c r="I25" s="21">
        <v>5871</v>
      </c>
      <c r="J25" s="22">
        <v>11800.71</v>
      </c>
      <c r="K25" s="5" t="s">
        <v>108</v>
      </c>
      <c r="L25" s="5" t="s">
        <v>115</v>
      </c>
      <c r="M25" s="5" t="s">
        <v>61</v>
      </c>
      <c r="N25" s="5" t="s">
        <v>61</v>
      </c>
      <c r="O25" s="5" t="s">
        <v>61</v>
      </c>
      <c r="P25" s="5" t="s">
        <v>63</v>
      </c>
      <c r="Q25" s="5"/>
      <c r="R25" s="5"/>
      <c r="S25" s="22">
        <v>6.85</v>
      </c>
      <c r="T25" s="22">
        <v>6.75</v>
      </c>
      <c r="U25" s="22">
        <v>1.01</v>
      </c>
      <c r="V25" s="22">
        <v>73.4</v>
      </c>
      <c r="W25" s="22">
        <v>74</v>
      </c>
      <c r="X25" s="5" t="s">
        <v>90</v>
      </c>
      <c r="Y25" s="30" t="s">
        <v>65</v>
      </c>
      <c r="Z25" s="5" t="s">
        <v>66</v>
      </c>
      <c r="AA25" s="5" t="s">
        <v>151</v>
      </c>
      <c r="AB25" s="5" t="s">
        <v>67</v>
      </c>
      <c r="AC25" s="5" t="s">
        <v>152</v>
      </c>
      <c r="AD25" s="30" t="s">
        <v>153</v>
      </c>
      <c r="AE25" s="5" t="s">
        <v>70</v>
      </c>
      <c r="AF25" s="5" t="s">
        <v>154</v>
      </c>
      <c r="AG25" s="31">
        <v>44897</v>
      </c>
      <c r="AH25" s="22">
        <v>47.34</v>
      </c>
      <c r="AI25" s="22">
        <v>12.82</v>
      </c>
      <c r="AJ25" s="22">
        <v>60.44</v>
      </c>
      <c r="AK25" s="22">
        <v>57.1</v>
      </c>
      <c r="AL25" s="22">
        <v>4.95</v>
      </c>
      <c r="AM25" s="5" t="s">
        <v>85</v>
      </c>
      <c r="AN25" s="5"/>
      <c r="AO25" s="5" t="s">
        <v>73</v>
      </c>
      <c r="AP25" s="5" t="s">
        <v>155</v>
      </c>
      <c r="AQ25" s="5" t="s">
        <v>75</v>
      </c>
      <c r="AR25" s="5" t="s">
        <v>67</v>
      </c>
      <c r="AS25" s="5" t="s">
        <v>137</v>
      </c>
      <c r="AT25" s="22">
        <v>20703</v>
      </c>
      <c r="AU25" s="5" t="s">
        <v>67</v>
      </c>
      <c r="AV25" s="5" t="s">
        <v>67</v>
      </c>
      <c r="AW25" s="5" t="s">
        <v>67</v>
      </c>
      <c r="AX25" s="5" t="s">
        <v>63</v>
      </c>
      <c r="AY25" s="22">
        <v>3.66</v>
      </c>
      <c r="AZ25" s="22">
        <v>3.24</v>
      </c>
    </row>
    <row r="26">
      <c r="A26" s="5">
        <v>15</v>
      </c>
      <c r="B26" s="13">
        <v>4400511</v>
      </c>
      <c r="C26" s="5"/>
      <c r="D26" s="5" t="s">
        <v>88</v>
      </c>
      <c r="E26" s="5" t="s">
        <v>58</v>
      </c>
      <c r="F26" s="22">
        <v>2.04</v>
      </c>
      <c r="G26" s="21">
        <v>16500</v>
      </c>
      <c r="H26" s="22">
        <v>-47.497</v>
      </c>
      <c r="I26" s="21">
        <v>8663</v>
      </c>
      <c r="J26" s="22">
        <v>17672.52</v>
      </c>
      <c r="K26" s="5" t="s">
        <v>79</v>
      </c>
      <c r="L26" s="5" t="s">
        <v>156</v>
      </c>
      <c r="M26" s="5" t="s">
        <v>61</v>
      </c>
      <c r="N26" s="5" t="s">
        <v>61</v>
      </c>
      <c r="O26" s="5" t="s">
        <v>61</v>
      </c>
      <c r="P26" s="5" t="s">
        <v>63</v>
      </c>
      <c r="Q26" s="5"/>
      <c r="R26" s="5"/>
      <c r="S26" s="22">
        <v>7.17</v>
      </c>
      <c r="T26" s="22">
        <v>7.09</v>
      </c>
      <c r="U26" s="22">
        <v>1.01</v>
      </c>
      <c r="V26" s="22">
        <v>71.1</v>
      </c>
      <c r="W26" s="22">
        <v>74</v>
      </c>
      <c r="X26" s="5" t="s">
        <v>97</v>
      </c>
      <c r="Y26" s="30" t="s">
        <v>65</v>
      </c>
      <c r="Z26" s="5" t="s">
        <v>66</v>
      </c>
      <c r="AA26" s="5" t="s">
        <v>91</v>
      </c>
      <c r="AB26" s="5" t="s">
        <v>67</v>
      </c>
      <c r="AC26" s="5" t="s">
        <v>157</v>
      </c>
      <c r="AD26" s="30" t="s">
        <v>158</v>
      </c>
      <c r="AE26" s="5" t="s">
        <v>70</v>
      </c>
      <c r="AF26" s="5" t="s">
        <v>159</v>
      </c>
      <c r="AG26" s="31">
        <v>45057</v>
      </c>
      <c r="AH26" s="22">
        <v>39.9</v>
      </c>
      <c r="AI26" s="22">
        <v>8.95</v>
      </c>
      <c r="AJ26" s="22">
        <v>55.37</v>
      </c>
      <c r="AK26" s="22">
        <v>59.32</v>
      </c>
      <c r="AL26" s="22">
        <v>5.04</v>
      </c>
      <c r="AM26" s="5" t="s">
        <v>85</v>
      </c>
      <c r="AN26" s="5"/>
      <c r="AO26" s="5" t="s">
        <v>73</v>
      </c>
      <c r="AP26" s="5" t="s">
        <v>160</v>
      </c>
      <c r="AQ26" s="5" t="s">
        <v>87</v>
      </c>
      <c r="AR26" s="5" t="s">
        <v>67</v>
      </c>
      <c r="AS26" s="5" t="s">
        <v>137</v>
      </c>
      <c r="AT26" s="22">
        <v>33660</v>
      </c>
      <c r="AU26" s="5" t="s">
        <v>67</v>
      </c>
      <c r="AV26" s="5" t="s">
        <v>67</v>
      </c>
      <c r="AW26" s="5" t="s">
        <v>142</v>
      </c>
      <c r="AX26" s="5" t="s">
        <v>63</v>
      </c>
      <c r="AY26" s="22">
        <v>3</v>
      </c>
      <c r="AZ26" s="22">
        <v>2.63</v>
      </c>
    </row>
    <row r="27">
      <c r="A27" s="5">
        <v>16</v>
      </c>
      <c r="B27" s="13">
        <v>1400666</v>
      </c>
      <c r="C27" s="5"/>
      <c r="D27" s="5" t="s">
        <v>78</v>
      </c>
      <c r="E27" s="5" t="s">
        <v>58</v>
      </c>
      <c r="F27" s="22">
        <v>2.01</v>
      </c>
      <c r="G27" s="21">
        <v>14500</v>
      </c>
      <c r="H27" s="22">
        <v>-51.4966</v>
      </c>
      <c r="I27" s="21">
        <v>7033</v>
      </c>
      <c r="J27" s="22">
        <v>14136.33</v>
      </c>
      <c r="K27" s="5" t="s">
        <v>59</v>
      </c>
      <c r="L27" s="5" t="s">
        <v>156</v>
      </c>
      <c r="M27" s="5" t="s">
        <v>61</v>
      </c>
      <c r="N27" s="5" t="s">
        <v>61</v>
      </c>
      <c r="O27" s="5" t="s">
        <v>61</v>
      </c>
      <c r="P27" s="5" t="s">
        <v>63</v>
      </c>
      <c r="Q27" s="5"/>
      <c r="R27" s="5"/>
      <c r="S27" s="22">
        <v>6.85</v>
      </c>
      <c r="T27" s="22">
        <v>6.68</v>
      </c>
      <c r="U27" s="22">
        <v>1.03</v>
      </c>
      <c r="V27" s="22">
        <v>73.6</v>
      </c>
      <c r="W27" s="22">
        <v>73</v>
      </c>
      <c r="X27" s="5" t="s">
        <v>90</v>
      </c>
      <c r="Y27" s="30" t="s">
        <v>65</v>
      </c>
      <c r="Z27" s="5" t="s">
        <v>66</v>
      </c>
      <c r="AA27" s="5" t="s">
        <v>151</v>
      </c>
      <c r="AB27" s="5" t="s">
        <v>67</v>
      </c>
      <c r="AC27" s="5" t="s">
        <v>161</v>
      </c>
      <c r="AD27" s="30" t="s">
        <v>162</v>
      </c>
      <c r="AE27" s="5" t="s">
        <v>70</v>
      </c>
      <c r="AF27" s="5" t="s">
        <v>163</v>
      </c>
      <c r="AG27" s="31">
        <v>45009</v>
      </c>
      <c r="AH27" s="22">
        <v>50.48</v>
      </c>
      <c r="AI27" s="22">
        <v>14.65</v>
      </c>
      <c r="AJ27" s="22">
        <v>56.84</v>
      </c>
      <c r="AK27" s="22">
        <v>54.8</v>
      </c>
      <c r="AL27" s="22">
        <v>4.92</v>
      </c>
      <c r="AM27" s="5" t="s">
        <v>85</v>
      </c>
      <c r="AN27" s="5"/>
      <c r="AO27" s="5" t="s">
        <v>73</v>
      </c>
      <c r="AP27" s="5" t="s">
        <v>164</v>
      </c>
      <c r="AQ27" s="5" t="s">
        <v>75</v>
      </c>
      <c r="AR27" s="5" t="s">
        <v>67</v>
      </c>
      <c r="AS27" s="5" t="s">
        <v>137</v>
      </c>
      <c r="AT27" s="22">
        <v>29145</v>
      </c>
      <c r="AU27" s="5" t="s">
        <v>67</v>
      </c>
      <c r="AV27" s="5" t="s">
        <v>67</v>
      </c>
      <c r="AW27" s="5" t="s">
        <v>142</v>
      </c>
      <c r="AX27" s="5" t="s">
        <v>63</v>
      </c>
      <c r="AY27" s="22">
        <v>4.25</v>
      </c>
      <c r="AZ27" s="22">
        <v>4.03</v>
      </c>
    </row>
    <row r="28">
      <c r="A28" s="5">
        <v>17</v>
      </c>
      <c r="B28" s="13">
        <v>1300972</v>
      </c>
      <c r="C28" s="21">
        <v>2449</v>
      </c>
      <c r="D28" s="5" t="s">
        <v>57</v>
      </c>
      <c r="E28" s="5" t="s">
        <v>58</v>
      </c>
      <c r="F28" s="22">
        <v>2.02</v>
      </c>
      <c r="G28" s="21">
        <v>9700</v>
      </c>
      <c r="H28" s="22">
        <v>-45.4949</v>
      </c>
      <c r="I28" s="21">
        <v>5287</v>
      </c>
      <c r="J28" s="22">
        <v>10679.74</v>
      </c>
      <c r="K28" s="5" t="s">
        <v>108</v>
      </c>
      <c r="L28" s="5" t="s">
        <v>156</v>
      </c>
      <c r="M28" s="5" t="s">
        <v>61</v>
      </c>
      <c r="N28" s="5" t="s">
        <v>61</v>
      </c>
      <c r="O28" s="5" t="s">
        <v>61</v>
      </c>
      <c r="P28" s="5" t="s">
        <v>63</v>
      </c>
      <c r="Q28" s="5"/>
      <c r="R28" s="5"/>
      <c r="S28" s="22">
        <v>6.74</v>
      </c>
      <c r="T28" s="22">
        <v>6.73</v>
      </c>
      <c r="U28" s="22">
        <v>1</v>
      </c>
      <c r="V28" s="22">
        <v>73.7</v>
      </c>
      <c r="W28" s="22">
        <v>75</v>
      </c>
      <c r="X28" s="5" t="s">
        <v>165</v>
      </c>
      <c r="Y28" s="30" t="s">
        <v>65</v>
      </c>
      <c r="Z28" s="5" t="s">
        <v>66</v>
      </c>
      <c r="AA28" s="5" t="s">
        <v>166</v>
      </c>
      <c r="AB28" s="5" t="s">
        <v>67</v>
      </c>
      <c r="AC28" s="5" t="s">
        <v>167</v>
      </c>
      <c r="AD28" s="30" t="s">
        <v>168</v>
      </c>
      <c r="AE28" s="5"/>
      <c r="AF28" s="5" t="s">
        <v>169</v>
      </c>
      <c r="AG28" s="31">
        <v>44837</v>
      </c>
      <c r="AH28" s="22">
        <v>47.86</v>
      </c>
      <c r="AI28" s="22">
        <v>12.88</v>
      </c>
      <c r="AJ28" s="22">
        <v>61.53</v>
      </c>
      <c r="AK28" s="22">
        <v>56.72</v>
      </c>
      <c r="AL28" s="22">
        <v>4.97</v>
      </c>
      <c r="AM28" s="5" t="s">
        <v>85</v>
      </c>
      <c r="AN28" s="5"/>
      <c r="AO28" s="5" t="s">
        <v>73</v>
      </c>
      <c r="AP28" s="5" t="s">
        <v>170</v>
      </c>
      <c r="AQ28" s="5" t="s">
        <v>75</v>
      </c>
      <c r="AR28" s="5" t="s">
        <v>67</v>
      </c>
      <c r="AS28" s="5" t="s">
        <v>137</v>
      </c>
      <c r="AT28" s="22">
        <v>19594</v>
      </c>
      <c r="AU28" s="5" t="s">
        <v>67</v>
      </c>
      <c r="AV28" s="5" t="s">
        <v>67</v>
      </c>
      <c r="AW28" s="5" t="s">
        <v>67</v>
      </c>
      <c r="AX28" s="5" t="s">
        <v>63</v>
      </c>
      <c r="AY28" s="22">
        <v>4.32</v>
      </c>
      <c r="AZ28" s="22">
        <v>4.04</v>
      </c>
    </row>
    <row r="29">
      <c r="A29" s="5">
        <v>18</v>
      </c>
      <c r="B29" s="13">
        <v>1475337</v>
      </c>
      <c r="C29" s="5"/>
      <c r="D29" s="5" t="s">
        <v>78</v>
      </c>
      <c r="E29" s="5" t="s">
        <v>58</v>
      </c>
      <c r="F29" s="22">
        <v>2.03</v>
      </c>
      <c r="G29" s="21">
        <v>13500</v>
      </c>
      <c r="H29" s="22">
        <v>-48.4371</v>
      </c>
      <c r="I29" s="21">
        <v>6961</v>
      </c>
      <c r="J29" s="22">
        <v>14130.83</v>
      </c>
      <c r="K29" s="5" t="s">
        <v>79</v>
      </c>
      <c r="L29" s="5" t="s">
        <v>60</v>
      </c>
      <c r="M29" s="5" t="s">
        <v>81</v>
      </c>
      <c r="N29" s="5" t="s">
        <v>61</v>
      </c>
      <c r="O29" s="5" t="s">
        <v>61</v>
      </c>
      <c r="P29" s="5" t="s">
        <v>63</v>
      </c>
      <c r="Q29" s="5"/>
      <c r="R29" s="5"/>
      <c r="S29" s="22">
        <v>7.05</v>
      </c>
      <c r="T29" s="22">
        <v>6.98</v>
      </c>
      <c r="U29" s="22">
        <v>1.01</v>
      </c>
      <c r="V29" s="22">
        <v>69.7</v>
      </c>
      <c r="W29" s="22">
        <v>73</v>
      </c>
      <c r="X29" s="5" t="s">
        <v>98</v>
      </c>
      <c r="Y29" s="30" t="s">
        <v>65</v>
      </c>
      <c r="Z29" s="5" t="s">
        <v>66</v>
      </c>
      <c r="AA29" s="5" t="s">
        <v>166</v>
      </c>
      <c r="AB29" s="5" t="s">
        <v>67</v>
      </c>
      <c r="AC29" s="5" t="s">
        <v>171</v>
      </c>
      <c r="AD29" s="30" t="s">
        <v>172</v>
      </c>
      <c r="AE29" s="5" t="s">
        <v>111</v>
      </c>
      <c r="AF29" s="5" t="s">
        <v>173</v>
      </c>
      <c r="AG29" s="31">
        <v>45040</v>
      </c>
      <c r="AH29" s="22">
        <v>39.04</v>
      </c>
      <c r="AI29" s="22">
        <v>8.37</v>
      </c>
      <c r="AJ29" s="22">
        <v>61.1</v>
      </c>
      <c r="AK29" s="22">
        <v>58.22</v>
      </c>
      <c r="AL29" s="22">
        <v>4.86</v>
      </c>
      <c r="AM29" s="5" t="s">
        <v>85</v>
      </c>
      <c r="AN29" s="5"/>
      <c r="AO29" s="5" t="s">
        <v>73</v>
      </c>
      <c r="AP29" s="5" t="s">
        <v>174</v>
      </c>
      <c r="AQ29" s="5" t="s">
        <v>75</v>
      </c>
      <c r="AR29" s="5" t="s">
        <v>76</v>
      </c>
      <c r="AS29" s="5" t="s">
        <v>175</v>
      </c>
      <c r="AT29" s="22">
        <v>27405</v>
      </c>
      <c r="AU29" s="5" t="s">
        <v>67</v>
      </c>
      <c r="AV29" s="5" t="s">
        <v>67</v>
      </c>
      <c r="AW29" s="5" t="s">
        <v>67</v>
      </c>
      <c r="AX29" s="5" t="s">
        <v>63</v>
      </c>
      <c r="AY29" s="22">
        <v>3.2</v>
      </c>
      <c r="AZ29" s="22">
        <v>2.89</v>
      </c>
    </row>
    <row r="30">
      <c r="A30" s="5">
        <v>19</v>
      </c>
      <c r="B30" s="13">
        <v>1569239</v>
      </c>
      <c r="C30" s="5"/>
      <c r="D30" s="5" t="s">
        <v>78</v>
      </c>
      <c r="E30" s="5" t="s">
        <v>58</v>
      </c>
      <c r="F30" s="22">
        <v>2.03</v>
      </c>
      <c r="G30" s="21">
        <v>11700</v>
      </c>
      <c r="H30" s="22">
        <v>-49.4958</v>
      </c>
      <c r="I30" s="21">
        <v>5909</v>
      </c>
      <c r="J30" s="22">
        <v>11995.27</v>
      </c>
      <c r="K30" s="5" t="s">
        <v>59</v>
      </c>
      <c r="L30" s="5" t="s">
        <v>60</v>
      </c>
      <c r="M30" s="5" t="s">
        <v>61</v>
      </c>
      <c r="N30" s="5" t="s">
        <v>61</v>
      </c>
      <c r="O30" s="5" t="s">
        <v>61</v>
      </c>
      <c r="P30" s="5" t="s">
        <v>63</v>
      </c>
      <c r="Q30" s="5"/>
      <c r="R30" s="5"/>
      <c r="S30" s="22">
        <v>7.1</v>
      </c>
      <c r="T30" s="22">
        <v>6.95</v>
      </c>
      <c r="U30" s="22">
        <v>1.02</v>
      </c>
      <c r="V30" s="22">
        <v>73.5</v>
      </c>
      <c r="W30" s="22">
        <v>74</v>
      </c>
      <c r="X30" s="5" t="s">
        <v>64</v>
      </c>
      <c r="Y30" s="30" t="s">
        <v>65</v>
      </c>
      <c r="Z30" s="5" t="s">
        <v>66</v>
      </c>
      <c r="AA30" s="5" t="s">
        <v>166</v>
      </c>
      <c r="AB30" s="5" t="s">
        <v>67</v>
      </c>
      <c r="AC30" s="5" t="s">
        <v>176</v>
      </c>
      <c r="AD30" s="30" t="s">
        <v>177</v>
      </c>
      <c r="AE30" s="5" t="s">
        <v>70</v>
      </c>
      <c r="AF30" s="5" t="s">
        <v>154</v>
      </c>
      <c r="AG30" s="31">
        <v>45079</v>
      </c>
      <c r="AH30" s="22">
        <v>39.26</v>
      </c>
      <c r="AI30" s="22">
        <v>8.2</v>
      </c>
      <c r="AJ30" s="22">
        <v>58.52</v>
      </c>
      <c r="AK30" s="22">
        <v>62.59</v>
      </c>
      <c r="AL30" s="22">
        <v>5.1</v>
      </c>
      <c r="AM30" s="5" t="s">
        <v>85</v>
      </c>
      <c r="AN30" s="5"/>
      <c r="AO30" s="5" t="s">
        <v>73</v>
      </c>
      <c r="AP30" s="5" t="s">
        <v>178</v>
      </c>
      <c r="AQ30" s="5" t="s">
        <v>75</v>
      </c>
      <c r="AR30" s="5" t="s">
        <v>67</v>
      </c>
      <c r="AS30" s="5" t="s">
        <v>137</v>
      </c>
      <c r="AT30" s="22">
        <v>23751</v>
      </c>
      <c r="AU30" s="5" t="s">
        <v>67</v>
      </c>
      <c r="AV30" s="5" t="s">
        <v>67</v>
      </c>
      <c r="AW30" s="5" t="s">
        <v>67</v>
      </c>
      <c r="AX30" s="5" t="s">
        <v>63</v>
      </c>
      <c r="AY30" s="22">
        <v>2.95</v>
      </c>
      <c r="AZ30" s="22">
        <v>2.52</v>
      </c>
    </row>
    <row r="31">
      <c r="A31" s="5">
        <v>20</v>
      </c>
      <c r="B31" s="13">
        <v>1720387</v>
      </c>
      <c r="C31" s="5"/>
      <c r="D31" s="5" t="s">
        <v>78</v>
      </c>
      <c r="E31" s="5" t="s">
        <v>58</v>
      </c>
      <c r="F31" s="22">
        <v>1.71</v>
      </c>
      <c r="G31" s="21">
        <v>7900</v>
      </c>
      <c r="H31" s="22">
        <v>-42.4937</v>
      </c>
      <c r="I31" s="21">
        <v>4543</v>
      </c>
      <c r="J31" s="22">
        <v>7768.53</v>
      </c>
      <c r="K31" s="5" t="s">
        <v>108</v>
      </c>
      <c r="L31" s="5" t="s">
        <v>115</v>
      </c>
      <c r="M31" s="5" t="s">
        <v>143</v>
      </c>
      <c r="N31" s="5" t="s">
        <v>61</v>
      </c>
      <c r="O31" s="5" t="s">
        <v>61</v>
      </c>
      <c r="P31" s="5" t="s">
        <v>89</v>
      </c>
      <c r="Q31" s="5"/>
      <c r="R31" s="5"/>
      <c r="S31" s="22">
        <v>6.65</v>
      </c>
      <c r="T31" s="22">
        <v>6.56</v>
      </c>
      <c r="U31" s="22">
        <v>1.01</v>
      </c>
      <c r="V31" s="22">
        <v>73.6</v>
      </c>
      <c r="W31" s="22">
        <v>76</v>
      </c>
      <c r="X31" s="5" t="s">
        <v>90</v>
      </c>
      <c r="Y31" s="30" t="s">
        <v>65</v>
      </c>
      <c r="Z31" s="5" t="s">
        <v>66</v>
      </c>
      <c r="AA31" s="5" t="s">
        <v>91</v>
      </c>
      <c r="AB31" s="5" t="s">
        <v>67</v>
      </c>
      <c r="AC31" s="5" t="s">
        <v>179</v>
      </c>
      <c r="AD31" s="30" t="s">
        <v>180</v>
      </c>
      <c r="AE31" s="5" t="s">
        <v>134</v>
      </c>
      <c r="AF31" s="5" t="s">
        <v>181</v>
      </c>
      <c r="AG31" s="31">
        <v>45077</v>
      </c>
      <c r="AH31" s="22">
        <v>40.21</v>
      </c>
      <c r="AI31" s="22">
        <v>8.61</v>
      </c>
      <c r="AJ31" s="22">
        <v>58.08</v>
      </c>
      <c r="AK31" s="22">
        <v>61.91</v>
      </c>
      <c r="AL31" s="22">
        <v>4.83</v>
      </c>
      <c r="AM31" s="5" t="s">
        <v>182</v>
      </c>
      <c r="AN31" s="5"/>
      <c r="AO31" s="5" t="s">
        <v>73</v>
      </c>
      <c r="AP31" s="5" t="s">
        <v>183</v>
      </c>
      <c r="AQ31" s="5" t="s">
        <v>75</v>
      </c>
      <c r="AR31" s="5" t="s">
        <v>67</v>
      </c>
      <c r="AS31" s="5" t="s">
        <v>137</v>
      </c>
      <c r="AT31" s="22">
        <v>13509</v>
      </c>
      <c r="AU31" s="5" t="s">
        <v>67</v>
      </c>
      <c r="AV31" s="5" t="s">
        <v>67</v>
      </c>
      <c r="AW31" s="5" t="s">
        <v>142</v>
      </c>
      <c r="AX31" s="5" t="s">
        <v>63</v>
      </c>
      <c r="AY31" s="22">
        <v>3.29</v>
      </c>
      <c r="AZ31" s="22">
        <v>2.93</v>
      </c>
    </row>
    <row r="32">
      <c r="A32" s="5">
        <v>21</v>
      </c>
      <c r="B32" s="13">
        <v>9001113</v>
      </c>
      <c r="C32" s="5"/>
      <c r="D32" s="5" t="s">
        <v>78</v>
      </c>
      <c r="E32" s="5" t="s">
        <v>58</v>
      </c>
      <c r="F32" s="22">
        <v>1.73</v>
      </c>
      <c r="G32" s="21">
        <v>8800</v>
      </c>
      <c r="H32" s="22">
        <v>-38</v>
      </c>
      <c r="I32" s="21">
        <v>5456</v>
      </c>
      <c r="J32" s="22">
        <v>9438.88</v>
      </c>
      <c r="K32" s="5" t="s">
        <v>103</v>
      </c>
      <c r="L32" s="5" t="s">
        <v>156</v>
      </c>
      <c r="M32" s="5" t="s">
        <v>81</v>
      </c>
      <c r="N32" s="5" t="s">
        <v>61</v>
      </c>
      <c r="O32" s="5" t="s">
        <v>61</v>
      </c>
      <c r="P32" s="5" t="s">
        <v>63</v>
      </c>
      <c r="Q32" s="5"/>
      <c r="R32" s="5"/>
      <c r="S32" s="22">
        <v>6.57</v>
      </c>
      <c r="T32" s="22">
        <v>6.53</v>
      </c>
      <c r="U32" s="22">
        <v>1.01</v>
      </c>
      <c r="V32" s="22">
        <v>71.7</v>
      </c>
      <c r="W32" s="22">
        <v>68</v>
      </c>
      <c r="X32" s="5" t="s">
        <v>165</v>
      </c>
      <c r="Y32" s="30" t="s">
        <v>65</v>
      </c>
      <c r="Z32" s="5" t="s">
        <v>66</v>
      </c>
      <c r="AA32" s="5" t="s">
        <v>151</v>
      </c>
      <c r="AB32" s="5" t="s">
        <v>67</v>
      </c>
      <c r="AC32" s="5" t="s">
        <v>184</v>
      </c>
      <c r="AD32" s="30" t="s">
        <v>185</v>
      </c>
      <c r="AE32" s="5" t="s">
        <v>134</v>
      </c>
      <c r="AF32" s="5" t="s">
        <v>186</v>
      </c>
      <c r="AG32" s="31">
        <v>44833</v>
      </c>
      <c r="AH32" s="5"/>
      <c r="AI32" s="5"/>
      <c r="AJ32" s="5"/>
      <c r="AK32" s="5"/>
      <c r="AL32" s="22">
        <v>4.68</v>
      </c>
      <c r="AM32" s="5" t="s">
        <v>182</v>
      </c>
      <c r="AN32" s="5"/>
      <c r="AO32" s="5" t="s">
        <v>73</v>
      </c>
      <c r="AP32" s="5" t="s">
        <v>187</v>
      </c>
      <c r="AQ32" s="5" t="s">
        <v>87</v>
      </c>
      <c r="AR32" s="5"/>
      <c r="AS32" s="5" t="s">
        <v>77</v>
      </c>
      <c r="AT32" s="22">
        <v>15224</v>
      </c>
      <c r="AU32" s="5"/>
      <c r="AV32" s="5"/>
      <c r="AW32" s="5"/>
      <c r="AX32" s="5" t="s">
        <v>63</v>
      </c>
      <c r="AY32" s="5"/>
      <c r="AZ32" s="5"/>
    </row>
    <row r="33">
      <c r="A33" s="5">
        <v>22</v>
      </c>
      <c r="B33" s="13">
        <v>9001201</v>
      </c>
      <c r="C33" s="5"/>
      <c r="D33" s="5" t="s">
        <v>78</v>
      </c>
      <c r="E33" s="5" t="s">
        <v>58</v>
      </c>
      <c r="F33" s="22">
        <v>1.7</v>
      </c>
      <c r="G33" s="21">
        <v>8800</v>
      </c>
      <c r="H33" s="22">
        <v>-38</v>
      </c>
      <c r="I33" s="21">
        <v>5456</v>
      </c>
      <c r="J33" s="22">
        <v>9275.2</v>
      </c>
      <c r="K33" s="5" t="s">
        <v>103</v>
      </c>
      <c r="L33" s="5" t="s">
        <v>156</v>
      </c>
      <c r="M33" s="5" t="s">
        <v>61</v>
      </c>
      <c r="N33" s="5" t="s">
        <v>61</v>
      </c>
      <c r="O33" s="5" t="s">
        <v>61</v>
      </c>
      <c r="P33" s="5" t="s">
        <v>63</v>
      </c>
      <c r="Q33" s="5"/>
      <c r="R33" s="5"/>
      <c r="S33" s="22">
        <v>6.48</v>
      </c>
      <c r="T33" s="22">
        <v>6.44</v>
      </c>
      <c r="U33" s="22">
        <v>1.01</v>
      </c>
      <c r="V33" s="22">
        <v>73.3</v>
      </c>
      <c r="W33" s="22">
        <v>68</v>
      </c>
      <c r="X33" s="5" t="s">
        <v>188</v>
      </c>
      <c r="Y33" s="30" t="s">
        <v>65</v>
      </c>
      <c r="Z33" s="5" t="s">
        <v>66</v>
      </c>
      <c r="AA33" s="5" t="s">
        <v>151</v>
      </c>
      <c r="AB33" s="5" t="s">
        <v>67</v>
      </c>
      <c r="AC33" s="5" t="s">
        <v>189</v>
      </c>
      <c r="AD33" s="30" t="s">
        <v>190</v>
      </c>
      <c r="AE33" s="5" t="s">
        <v>70</v>
      </c>
      <c r="AF33" s="5" t="s">
        <v>191</v>
      </c>
      <c r="AG33" s="31">
        <v>44833</v>
      </c>
      <c r="AH33" s="5"/>
      <c r="AI33" s="5"/>
      <c r="AJ33" s="5"/>
      <c r="AK33" s="5"/>
      <c r="AL33" s="22">
        <v>4.72</v>
      </c>
      <c r="AM33" s="5" t="s">
        <v>182</v>
      </c>
      <c r="AN33" s="5"/>
      <c r="AO33" s="5" t="s">
        <v>73</v>
      </c>
      <c r="AP33" s="5" t="s">
        <v>192</v>
      </c>
      <c r="AQ33" s="5" t="s">
        <v>87</v>
      </c>
      <c r="AR33" s="5"/>
      <c r="AS33" s="5" t="s">
        <v>77</v>
      </c>
      <c r="AT33" s="22">
        <v>14960</v>
      </c>
      <c r="AU33" s="5"/>
      <c r="AV33" s="5"/>
      <c r="AW33" s="5"/>
      <c r="AX33" s="5" t="s">
        <v>63</v>
      </c>
      <c r="AY33" s="5"/>
      <c r="AZ33" s="5"/>
    </row>
    <row r="34">
      <c r="A34" s="5">
        <v>23</v>
      </c>
      <c r="B34" s="13">
        <v>1619390</v>
      </c>
      <c r="C34" s="5"/>
      <c r="D34" s="5" t="s">
        <v>78</v>
      </c>
      <c r="E34" s="5" t="s">
        <v>58</v>
      </c>
      <c r="F34" s="22">
        <v>1.51</v>
      </c>
      <c r="G34" s="21">
        <v>9900</v>
      </c>
      <c r="H34" s="22">
        <v>-52.2021</v>
      </c>
      <c r="I34" s="21">
        <v>4732</v>
      </c>
      <c r="J34" s="22">
        <v>7145.32</v>
      </c>
      <c r="K34" s="5" t="s">
        <v>103</v>
      </c>
      <c r="L34" s="5" t="s">
        <v>80</v>
      </c>
      <c r="M34" s="5" t="s">
        <v>81</v>
      </c>
      <c r="N34" s="5" t="s">
        <v>61</v>
      </c>
      <c r="O34" s="5" t="s">
        <v>61</v>
      </c>
      <c r="P34" s="5" t="s">
        <v>63</v>
      </c>
      <c r="Q34" s="5"/>
      <c r="R34" s="5"/>
      <c r="S34" s="22">
        <v>6.14</v>
      </c>
      <c r="T34" s="22">
        <v>6.13</v>
      </c>
      <c r="U34" s="22">
        <v>1</v>
      </c>
      <c r="V34" s="22">
        <v>71.8</v>
      </c>
      <c r="W34" s="22">
        <v>72</v>
      </c>
      <c r="X34" s="5" t="s">
        <v>64</v>
      </c>
      <c r="Y34" s="30" t="s">
        <v>65</v>
      </c>
      <c r="Z34" s="5" t="s">
        <v>66</v>
      </c>
      <c r="AA34" s="5" t="s">
        <v>67</v>
      </c>
      <c r="AB34" s="5" t="s">
        <v>67</v>
      </c>
      <c r="AC34" s="5" t="s">
        <v>193</v>
      </c>
      <c r="AD34" s="30" t="s">
        <v>194</v>
      </c>
      <c r="AE34" s="5"/>
      <c r="AF34" s="5" t="s">
        <v>195</v>
      </c>
      <c r="AG34" s="31">
        <v>44693</v>
      </c>
      <c r="AH34" s="22">
        <v>50.51</v>
      </c>
      <c r="AI34" s="22">
        <v>13.04</v>
      </c>
      <c r="AJ34" s="22">
        <v>62.69</v>
      </c>
      <c r="AK34" s="22">
        <v>54.73</v>
      </c>
      <c r="AL34" s="22">
        <v>4.4</v>
      </c>
      <c r="AM34" s="5" t="s">
        <v>196</v>
      </c>
      <c r="AN34" s="5"/>
      <c r="AO34" s="5" t="s">
        <v>73</v>
      </c>
      <c r="AP34" s="5" t="s">
        <v>197</v>
      </c>
      <c r="AQ34" s="5" t="s">
        <v>75</v>
      </c>
      <c r="AR34" s="5" t="s">
        <v>76</v>
      </c>
      <c r="AS34" s="5" t="s">
        <v>77</v>
      </c>
      <c r="AT34" s="22">
        <v>14949</v>
      </c>
      <c r="AU34" s="5" t="s">
        <v>67</v>
      </c>
      <c r="AV34" s="5" t="s">
        <v>67</v>
      </c>
      <c r="AW34" s="5" t="s">
        <v>67</v>
      </c>
      <c r="AX34" s="5" t="s">
        <v>63</v>
      </c>
      <c r="AY34" s="22">
        <v>4.12</v>
      </c>
      <c r="AZ34" s="22">
        <v>3.83</v>
      </c>
    </row>
    <row r="35">
      <c r="A35" s="5">
        <v>24</v>
      </c>
      <c r="B35" s="13">
        <v>7593315</v>
      </c>
      <c r="C35" s="5"/>
      <c r="D35" s="5" t="s">
        <v>78</v>
      </c>
      <c r="E35" s="5" t="s">
        <v>58</v>
      </c>
      <c r="F35" s="22">
        <v>1.51</v>
      </c>
      <c r="G35" s="21">
        <v>8200</v>
      </c>
      <c r="H35" s="22">
        <v>-48</v>
      </c>
      <c r="I35" s="21">
        <v>4264</v>
      </c>
      <c r="J35" s="22">
        <v>6438.64</v>
      </c>
      <c r="K35" s="5" t="s">
        <v>108</v>
      </c>
      <c r="L35" s="5" t="s">
        <v>80</v>
      </c>
      <c r="M35" s="5" t="s">
        <v>61</v>
      </c>
      <c r="N35" s="5" t="s">
        <v>61</v>
      </c>
      <c r="O35" s="5" t="s">
        <v>62</v>
      </c>
      <c r="P35" s="5" t="s">
        <v>63</v>
      </c>
      <c r="Q35" s="5"/>
      <c r="R35" s="5"/>
      <c r="S35" s="22">
        <v>6.37</v>
      </c>
      <c r="T35" s="22">
        <v>6.24</v>
      </c>
      <c r="U35" s="22">
        <v>1.02</v>
      </c>
      <c r="V35" s="22">
        <v>71.8</v>
      </c>
      <c r="W35" s="22">
        <v>73</v>
      </c>
      <c r="X35" s="5" t="s">
        <v>127</v>
      </c>
      <c r="Y35" s="30" t="s">
        <v>65</v>
      </c>
      <c r="Z35" s="5" t="s">
        <v>66</v>
      </c>
      <c r="AA35" s="5" t="s">
        <v>67</v>
      </c>
      <c r="AB35" s="5" t="s">
        <v>67</v>
      </c>
      <c r="AC35" s="5" t="s">
        <v>198</v>
      </c>
      <c r="AD35" s="30" t="s">
        <v>199</v>
      </c>
      <c r="AE35" s="5"/>
      <c r="AF35" s="5" t="s">
        <v>200</v>
      </c>
      <c r="AG35" s="31">
        <v>44896</v>
      </c>
      <c r="AH35" s="5"/>
      <c r="AI35" s="5"/>
      <c r="AJ35" s="5"/>
      <c r="AK35" s="5"/>
      <c r="AL35" s="22">
        <v>4.48</v>
      </c>
      <c r="AM35" s="5" t="s">
        <v>196</v>
      </c>
      <c r="AN35" s="5"/>
      <c r="AO35" s="5" t="s">
        <v>73</v>
      </c>
      <c r="AP35" s="5" t="s">
        <v>201</v>
      </c>
      <c r="AQ35" s="5" t="s">
        <v>87</v>
      </c>
      <c r="AR35" s="5"/>
      <c r="AS35" s="5" t="s">
        <v>77</v>
      </c>
      <c r="AT35" s="22">
        <v>12382</v>
      </c>
      <c r="AU35" s="5"/>
      <c r="AV35" s="5"/>
      <c r="AW35" s="5"/>
      <c r="AX35" s="5" t="s">
        <v>63</v>
      </c>
      <c r="AY35" s="5"/>
      <c r="AZ35" s="5"/>
    </row>
    <row r="36">
      <c r="A36" s="5">
        <v>25</v>
      </c>
      <c r="B36" s="13">
        <v>1971880</v>
      </c>
      <c r="C36" s="21">
        <v>2459</v>
      </c>
      <c r="D36" s="5" t="s">
        <v>57</v>
      </c>
      <c r="E36" s="5" t="s">
        <v>58</v>
      </c>
      <c r="F36" s="22">
        <v>1.5</v>
      </c>
      <c r="G36" s="21">
        <v>8200</v>
      </c>
      <c r="H36" s="22">
        <v>-48</v>
      </c>
      <c r="I36" s="21">
        <v>4264</v>
      </c>
      <c r="J36" s="22">
        <v>6396</v>
      </c>
      <c r="K36" s="5" t="s">
        <v>108</v>
      </c>
      <c r="L36" s="5" t="s">
        <v>80</v>
      </c>
      <c r="M36" s="5" t="s">
        <v>61</v>
      </c>
      <c r="N36" s="5" t="s">
        <v>61</v>
      </c>
      <c r="O36" s="5" t="s">
        <v>61</v>
      </c>
      <c r="P36" s="5" t="s">
        <v>63</v>
      </c>
      <c r="Q36" s="5"/>
      <c r="R36" s="5"/>
      <c r="S36" s="22">
        <v>6.51</v>
      </c>
      <c r="T36" s="22">
        <v>6.36</v>
      </c>
      <c r="U36" s="22">
        <v>1.02</v>
      </c>
      <c r="V36" s="22">
        <v>69.1</v>
      </c>
      <c r="W36" s="22">
        <v>73</v>
      </c>
      <c r="X36" s="5" t="s">
        <v>98</v>
      </c>
      <c r="Y36" s="30" t="s">
        <v>65</v>
      </c>
      <c r="Z36" s="5" t="s">
        <v>66</v>
      </c>
      <c r="AA36" s="5" t="s">
        <v>67</v>
      </c>
      <c r="AB36" s="5" t="s">
        <v>67</v>
      </c>
      <c r="AC36" s="5" t="s">
        <v>202</v>
      </c>
      <c r="AD36" s="30" t="s">
        <v>203</v>
      </c>
      <c r="AE36" s="5"/>
      <c r="AF36" s="5" t="s">
        <v>195</v>
      </c>
      <c r="AG36" s="31">
        <v>44959</v>
      </c>
      <c r="AH36" s="22">
        <v>40.51</v>
      </c>
      <c r="AI36" s="22">
        <v>8.6</v>
      </c>
      <c r="AJ36" s="22">
        <v>58.77</v>
      </c>
      <c r="AK36" s="22">
        <v>58.16</v>
      </c>
      <c r="AL36" s="22">
        <v>4.39</v>
      </c>
      <c r="AM36" s="5" t="s">
        <v>196</v>
      </c>
      <c r="AN36" s="5"/>
      <c r="AO36" s="5" t="s">
        <v>73</v>
      </c>
      <c r="AP36" s="5" t="s">
        <v>204</v>
      </c>
      <c r="AQ36" s="5" t="s">
        <v>75</v>
      </c>
      <c r="AR36" s="5" t="s">
        <v>76</v>
      </c>
      <c r="AS36" s="5" t="s">
        <v>77</v>
      </c>
      <c r="AT36" s="22">
        <v>12300</v>
      </c>
      <c r="AU36" s="5" t="s">
        <v>67</v>
      </c>
      <c r="AV36" s="5" t="s">
        <v>67</v>
      </c>
      <c r="AW36" s="5" t="s">
        <v>67</v>
      </c>
      <c r="AX36" s="5" t="s">
        <v>63</v>
      </c>
      <c r="AY36" s="22">
        <v>2.54</v>
      </c>
      <c r="AZ36" s="22">
        <v>2.34</v>
      </c>
    </row>
    <row r="37">
      <c r="A37" s="5">
        <v>26</v>
      </c>
      <c r="B37" s="13">
        <v>1317109</v>
      </c>
      <c r="C37" s="5"/>
      <c r="D37" s="5" t="s">
        <v>88</v>
      </c>
      <c r="E37" s="5" t="s">
        <v>58</v>
      </c>
      <c r="F37" s="22">
        <v>1.51</v>
      </c>
      <c r="G37" s="21">
        <v>11200</v>
      </c>
      <c r="H37" s="22">
        <v>-50.5</v>
      </c>
      <c r="I37" s="21">
        <v>5544</v>
      </c>
      <c r="J37" s="22">
        <v>8371.44</v>
      </c>
      <c r="K37" s="5" t="s">
        <v>59</v>
      </c>
      <c r="L37" s="5" t="s">
        <v>115</v>
      </c>
      <c r="M37" s="5" t="s">
        <v>81</v>
      </c>
      <c r="N37" s="5" t="s">
        <v>61</v>
      </c>
      <c r="O37" s="5" t="s">
        <v>61</v>
      </c>
      <c r="P37" s="5" t="s">
        <v>63</v>
      </c>
      <c r="Q37" s="5"/>
      <c r="R37" s="5"/>
      <c r="S37" s="22">
        <v>6.25</v>
      </c>
      <c r="T37" s="22">
        <v>6.18</v>
      </c>
      <c r="U37" s="22">
        <v>1.01</v>
      </c>
      <c r="V37" s="22">
        <v>71.6</v>
      </c>
      <c r="W37" s="22">
        <v>72</v>
      </c>
      <c r="X37" s="5" t="s">
        <v>90</v>
      </c>
      <c r="Y37" s="30" t="s">
        <v>65</v>
      </c>
      <c r="Z37" s="5" t="s">
        <v>66</v>
      </c>
      <c r="AA37" s="5" t="s">
        <v>91</v>
      </c>
      <c r="AB37" s="5" t="s">
        <v>67</v>
      </c>
      <c r="AC37" s="5" t="s">
        <v>205</v>
      </c>
      <c r="AD37" s="30" t="s">
        <v>206</v>
      </c>
      <c r="AE37" s="5" t="s">
        <v>207</v>
      </c>
      <c r="AF37" s="5" t="s">
        <v>208</v>
      </c>
      <c r="AG37" s="31">
        <v>45012</v>
      </c>
      <c r="AH37" s="22">
        <v>47.9</v>
      </c>
      <c r="AI37" s="22">
        <v>12.99</v>
      </c>
      <c r="AJ37" s="22">
        <v>57.99</v>
      </c>
      <c r="AK37" s="22">
        <v>54.65</v>
      </c>
      <c r="AL37" s="22">
        <v>4.43</v>
      </c>
      <c r="AM37" s="5" t="s">
        <v>196</v>
      </c>
      <c r="AN37" s="5"/>
      <c r="AO37" s="5" t="s">
        <v>73</v>
      </c>
      <c r="AP37" s="5" t="s">
        <v>209</v>
      </c>
      <c r="AQ37" s="5" t="s">
        <v>75</v>
      </c>
      <c r="AR37" s="5" t="s">
        <v>76</v>
      </c>
      <c r="AS37" s="5" t="s">
        <v>77</v>
      </c>
      <c r="AT37" s="22">
        <v>16912</v>
      </c>
      <c r="AU37" s="5" t="s">
        <v>67</v>
      </c>
      <c r="AV37" s="5" t="s">
        <v>67</v>
      </c>
      <c r="AW37" s="5" t="s">
        <v>67</v>
      </c>
      <c r="AX37" s="5" t="s">
        <v>63</v>
      </c>
      <c r="AY37" s="22">
        <v>4.5</v>
      </c>
      <c r="AZ37" s="22">
        <v>3.88</v>
      </c>
    </row>
    <row r="38">
      <c r="A38" s="5">
        <v>27</v>
      </c>
      <c r="B38" s="13">
        <v>1843614</v>
      </c>
      <c r="C38" s="5"/>
      <c r="D38" s="5" t="s">
        <v>88</v>
      </c>
      <c r="E38" s="5" t="s">
        <v>58</v>
      </c>
      <c r="F38" s="22">
        <v>1.5</v>
      </c>
      <c r="G38" s="21">
        <v>11200</v>
      </c>
      <c r="H38" s="22">
        <v>-51</v>
      </c>
      <c r="I38" s="21">
        <v>5488</v>
      </c>
      <c r="J38" s="22">
        <v>8232</v>
      </c>
      <c r="K38" s="5" t="s">
        <v>59</v>
      </c>
      <c r="L38" s="5" t="s">
        <v>115</v>
      </c>
      <c r="M38" s="5" t="s">
        <v>61</v>
      </c>
      <c r="N38" s="5" t="s">
        <v>61</v>
      </c>
      <c r="O38" s="5" t="s">
        <v>61</v>
      </c>
      <c r="P38" s="5" t="s">
        <v>63</v>
      </c>
      <c r="Q38" s="5"/>
      <c r="R38" s="5"/>
      <c r="S38" s="22">
        <v>6.21</v>
      </c>
      <c r="T38" s="22">
        <v>6.19</v>
      </c>
      <c r="U38" s="22">
        <v>1</v>
      </c>
      <c r="V38" s="22">
        <v>73.5</v>
      </c>
      <c r="W38" s="22">
        <v>75</v>
      </c>
      <c r="X38" s="5" t="s">
        <v>188</v>
      </c>
      <c r="Y38" s="30" t="s">
        <v>65</v>
      </c>
      <c r="Z38" s="5" t="s">
        <v>66</v>
      </c>
      <c r="AA38" s="5" t="s">
        <v>67</v>
      </c>
      <c r="AB38" s="5" t="s">
        <v>67</v>
      </c>
      <c r="AC38" s="5" t="s">
        <v>210</v>
      </c>
      <c r="AD38" s="30" t="s">
        <v>211</v>
      </c>
      <c r="AE38" s="5"/>
      <c r="AF38" s="5" t="s">
        <v>124</v>
      </c>
      <c r="AG38" s="31">
        <v>44986</v>
      </c>
      <c r="AH38" s="22">
        <v>48.48</v>
      </c>
      <c r="AI38" s="22">
        <v>12.29</v>
      </c>
      <c r="AJ38" s="22">
        <v>56.88</v>
      </c>
      <c r="AK38" s="22">
        <v>57.19</v>
      </c>
      <c r="AL38" s="22">
        <v>4.55</v>
      </c>
      <c r="AM38" s="5" t="s">
        <v>196</v>
      </c>
      <c r="AN38" s="5"/>
      <c r="AO38" s="5" t="s">
        <v>73</v>
      </c>
      <c r="AP38" s="5" t="s">
        <v>212</v>
      </c>
      <c r="AQ38" s="5" t="s">
        <v>75</v>
      </c>
      <c r="AR38" s="5" t="s">
        <v>67</v>
      </c>
      <c r="AS38" s="5" t="s">
        <v>77</v>
      </c>
      <c r="AT38" s="22">
        <v>16800</v>
      </c>
      <c r="AU38" s="5" t="s">
        <v>67</v>
      </c>
      <c r="AV38" s="5" t="s">
        <v>67</v>
      </c>
      <c r="AW38" s="5" t="s">
        <v>142</v>
      </c>
      <c r="AX38" s="5" t="s">
        <v>63</v>
      </c>
      <c r="AY38" s="22">
        <v>4.3</v>
      </c>
      <c r="AZ38" s="22">
        <v>3.94</v>
      </c>
    </row>
    <row r="39">
      <c r="A39" s="5">
        <v>28</v>
      </c>
      <c r="B39" s="13">
        <v>9001497</v>
      </c>
      <c r="C39" s="5"/>
      <c r="D39" s="5" t="s">
        <v>78</v>
      </c>
      <c r="E39" s="5" t="s">
        <v>58</v>
      </c>
      <c r="F39" s="22">
        <v>1.51</v>
      </c>
      <c r="G39" s="21">
        <v>7900</v>
      </c>
      <c r="H39" s="22">
        <v>-50</v>
      </c>
      <c r="I39" s="21">
        <v>3950</v>
      </c>
      <c r="J39" s="22">
        <v>5964.5</v>
      </c>
      <c r="K39" s="5" t="s">
        <v>108</v>
      </c>
      <c r="L39" s="5" t="s">
        <v>115</v>
      </c>
      <c r="M39" s="5" t="s">
        <v>126</v>
      </c>
      <c r="N39" s="5" t="s">
        <v>61</v>
      </c>
      <c r="O39" s="5" t="s">
        <v>61</v>
      </c>
      <c r="P39" s="5" t="s">
        <v>63</v>
      </c>
      <c r="Q39" s="5"/>
      <c r="R39" s="5"/>
      <c r="S39" s="22">
        <v>6.2</v>
      </c>
      <c r="T39" s="22">
        <v>6.15</v>
      </c>
      <c r="U39" s="22">
        <v>1.01</v>
      </c>
      <c r="V39" s="22">
        <v>71.8</v>
      </c>
      <c r="W39" s="22">
        <v>70</v>
      </c>
      <c r="X39" s="5" t="s">
        <v>98</v>
      </c>
      <c r="Y39" s="30" t="s">
        <v>65</v>
      </c>
      <c r="Z39" s="5" t="s">
        <v>66</v>
      </c>
      <c r="AA39" s="5" t="s">
        <v>67</v>
      </c>
      <c r="AB39" s="5" t="s">
        <v>67</v>
      </c>
      <c r="AC39" s="5" t="s">
        <v>213</v>
      </c>
      <c r="AD39" s="30" t="s">
        <v>214</v>
      </c>
      <c r="AE39" s="5" t="s">
        <v>134</v>
      </c>
      <c r="AF39" s="5" t="s">
        <v>163</v>
      </c>
      <c r="AG39" s="31">
        <v>44873</v>
      </c>
      <c r="AH39" s="5"/>
      <c r="AI39" s="5"/>
      <c r="AJ39" s="5"/>
      <c r="AK39" s="5"/>
      <c r="AL39" s="22">
        <v>4.42</v>
      </c>
      <c r="AM39" s="5" t="s">
        <v>196</v>
      </c>
      <c r="AN39" s="5"/>
      <c r="AO39" s="5" t="s">
        <v>73</v>
      </c>
      <c r="AP39" s="5" t="s">
        <v>215</v>
      </c>
      <c r="AQ39" s="5" t="s">
        <v>87</v>
      </c>
      <c r="AR39" s="5"/>
      <c r="AS39" s="5" t="s">
        <v>77</v>
      </c>
      <c r="AT39" s="22">
        <v>11929</v>
      </c>
      <c r="AU39" s="5"/>
      <c r="AV39" s="5"/>
      <c r="AW39" s="5"/>
      <c r="AX39" s="5" t="s">
        <v>63</v>
      </c>
      <c r="AY39" s="5"/>
      <c r="AZ39" s="5"/>
    </row>
    <row r="40">
      <c r="A40" s="5">
        <v>29</v>
      </c>
      <c r="B40" s="13">
        <v>1503534</v>
      </c>
      <c r="C40" s="21">
        <v>2462</v>
      </c>
      <c r="D40" s="5" t="s">
        <v>57</v>
      </c>
      <c r="E40" s="5" t="s">
        <v>58</v>
      </c>
      <c r="F40" s="22">
        <v>1.5</v>
      </c>
      <c r="G40" s="21">
        <v>7900</v>
      </c>
      <c r="H40" s="22">
        <v>-50</v>
      </c>
      <c r="I40" s="21">
        <v>3950</v>
      </c>
      <c r="J40" s="22">
        <v>5925</v>
      </c>
      <c r="K40" s="5" t="s">
        <v>108</v>
      </c>
      <c r="L40" s="5" t="s">
        <v>115</v>
      </c>
      <c r="M40" s="5" t="s">
        <v>61</v>
      </c>
      <c r="N40" s="5" t="s">
        <v>61</v>
      </c>
      <c r="O40" s="5" t="s">
        <v>62</v>
      </c>
      <c r="P40" s="5" t="s">
        <v>63</v>
      </c>
      <c r="Q40" s="5"/>
      <c r="R40" s="5"/>
      <c r="S40" s="22">
        <v>6.16</v>
      </c>
      <c r="T40" s="22">
        <v>6.13</v>
      </c>
      <c r="U40" s="22">
        <v>1</v>
      </c>
      <c r="V40" s="22">
        <v>73.7</v>
      </c>
      <c r="W40" s="22">
        <v>72</v>
      </c>
      <c r="X40" s="5" t="s">
        <v>216</v>
      </c>
      <c r="Y40" s="30" t="s">
        <v>65</v>
      </c>
      <c r="Z40" s="5" t="s">
        <v>66</v>
      </c>
      <c r="AA40" s="5" t="s">
        <v>76</v>
      </c>
      <c r="AB40" s="5" t="s">
        <v>67</v>
      </c>
      <c r="AC40" s="5" t="s">
        <v>217</v>
      </c>
      <c r="AD40" s="30" t="s">
        <v>218</v>
      </c>
      <c r="AE40" s="5"/>
      <c r="AF40" s="5" t="s">
        <v>219</v>
      </c>
      <c r="AG40" s="31">
        <v>44608</v>
      </c>
      <c r="AH40" s="22">
        <v>47.21</v>
      </c>
      <c r="AI40" s="22">
        <v>12.28</v>
      </c>
      <c r="AJ40" s="22">
        <v>59.95</v>
      </c>
      <c r="AK40" s="22">
        <v>57.11</v>
      </c>
      <c r="AL40" s="22">
        <v>4.51</v>
      </c>
      <c r="AM40" s="5" t="s">
        <v>196</v>
      </c>
      <c r="AN40" s="5"/>
      <c r="AO40" s="5" t="s">
        <v>73</v>
      </c>
      <c r="AP40" s="5" t="s">
        <v>220</v>
      </c>
      <c r="AQ40" s="5" t="s">
        <v>75</v>
      </c>
      <c r="AR40" s="5" t="s">
        <v>76</v>
      </c>
      <c r="AS40" s="5" t="s">
        <v>77</v>
      </c>
      <c r="AT40" s="22">
        <v>11850</v>
      </c>
      <c r="AU40" s="5" t="s">
        <v>67</v>
      </c>
      <c r="AV40" s="5" t="s">
        <v>67</v>
      </c>
      <c r="AW40" s="5" t="s">
        <v>67</v>
      </c>
      <c r="AX40" s="5" t="s">
        <v>63</v>
      </c>
      <c r="AY40" s="22">
        <v>4.34</v>
      </c>
      <c r="AZ40" s="22">
        <v>4.27</v>
      </c>
    </row>
    <row r="41">
      <c r="A41" s="5">
        <v>30</v>
      </c>
      <c r="B41" s="13">
        <v>7897470</v>
      </c>
      <c r="C41" s="5"/>
      <c r="D41" s="5" t="s">
        <v>78</v>
      </c>
      <c r="E41" s="5" t="s">
        <v>58</v>
      </c>
      <c r="F41" s="22">
        <v>1.5</v>
      </c>
      <c r="G41" s="21">
        <v>7900</v>
      </c>
      <c r="H41" s="22">
        <v>-46</v>
      </c>
      <c r="I41" s="21">
        <v>4266</v>
      </c>
      <c r="J41" s="22">
        <v>6399</v>
      </c>
      <c r="K41" s="5" t="s">
        <v>108</v>
      </c>
      <c r="L41" s="5" t="s">
        <v>115</v>
      </c>
      <c r="M41" s="5" t="s">
        <v>61</v>
      </c>
      <c r="N41" s="5" t="s">
        <v>61</v>
      </c>
      <c r="O41" s="5" t="s">
        <v>62</v>
      </c>
      <c r="P41" s="5" t="s">
        <v>63</v>
      </c>
      <c r="Q41" s="5"/>
      <c r="R41" s="5"/>
      <c r="S41" s="22">
        <v>6.14</v>
      </c>
      <c r="T41" s="22">
        <v>6.07</v>
      </c>
      <c r="U41" s="22">
        <v>1.01</v>
      </c>
      <c r="V41" s="22">
        <v>72.9</v>
      </c>
      <c r="W41" s="22">
        <v>75</v>
      </c>
      <c r="X41" s="5" t="s">
        <v>127</v>
      </c>
      <c r="Y41" s="30" t="s">
        <v>65</v>
      </c>
      <c r="Z41" s="5" t="s">
        <v>66</v>
      </c>
      <c r="AA41" s="5" t="s">
        <v>67</v>
      </c>
      <c r="AB41" s="5" t="s">
        <v>67</v>
      </c>
      <c r="AC41" s="5" t="s">
        <v>221</v>
      </c>
      <c r="AD41" s="30" t="s">
        <v>222</v>
      </c>
      <c r="AE41" s="5" t="s">
        <v>223</v>
      </c>
      <c r="AF41" s="5" t="s">
        <v>140</v>
      </c>
      <c r="AG41" s="31">
        <v>44631</v>
      </c>
      <c r="AH41" s="5"/>
      <c r="AI41" s="5"/>
      <c r="AJ41" s="5"/>
      <c r="AK41" s="5"/>
      <c r="AL41" s="22">
        <v>4.42</v>
      </c>
      <c r="AM41" s="5" t="s">
        <v>196</v>
      </c>
      <c r="AN41" s="5"/>
      <c r="AO41" s="5" t="s">
        <v>73</v>
      </c>
      <c r="AP41" s="5" t="s">
        <v>224</v>
      </c>
      <c r="AQ41" s="5" t="s">
        <v>87</v>
      </c>
      <c r="AR41" s="5"/>
      <c r="AS41" s="5" t="s">
        <v>77</v>
      </c>
      <c r="AT41" s="22">
        <v>11850</v>
      </c>
      <c r="AU41" s="5"/>
      <c r="AV41" s="5"/>
      <c r="AW41" s="5"/>
      <c r="AX41" s="5" t="s">
        <v>63</v>
      </c>
      <c r="AY41" s="5"/>
      <c r="AZ41" s="5"/>
    </row>
    <row r="42">
      <c r="A42" s="5">
        <v>31</v>
      </c>
      <c r="B42" s="13">
        <v>9001199</v>
      </c>
      <c r="C42" s="5"/>
      <c r="D42" s="5" t="s">
        <v>78</v>
      </c>
      <c r="E42" s="5" t="s">
        <v>58</v>
      </c>
      <c r="F42" s="22">
        <v>1.52</v>
      </c>
      <c r="G42" s="21">
        <v>10100</v>
      </c>
      <c r="H42" s="22">
        <v>-48.505</v>
      </c>
      <c r="I42" s="21">
        <v>5201</v>
      </c>
      <c r="J42" s="22">
        <v>7905.52</v>
      </c>
      <c r="K42" s="5" t="s">
        <v>59</v>
      </c>
      <c r="L42" s="5" t="s">
        <v>156</v>
      </c>
      <c r="M42" s="5" t="s">
        <v>61</v>
      </c>
      <c r="N42" s="5" t="s">
        <v>61</v>
      </c>
      <c r="O42" s="5" t="s">
        <v>61</v>
      </c>
      <c r="P42" s="5" t="s">
        <v>63</v>
      </c>
      <c r="Q42" s="5"/>
      <c r="R42" s="5"/>
      <c r="S42" s="22">
        <v>6.29</v>
      </c>
      <c r="T42" s="22">
        <v>6.27</v>
      </c>
      <c r="U42" s="22">
        <v>1</v>
      </c>
      <c r="V42" s="22">
        <v>73.5</v>
      </c>
      <c r="W42" s="22">
        <v>72</v>
      </c>
      <c r="X42" s="5" t="s">
        <v>188</v>
      </c>
      <c r="Y42" s="30" t="s">
        <v>65</v>
      </c>
      <c r="Z42" s="5" t="s">
        <v>66</v>
      </c>
      <c r="AA42" s="5" t="s">
        <v>151</v>
      </c>
      <c r="AB42" s="5" t="s">
        <v>67</v>
      </c>
      <c r="AC42" s="5" t="s">
        <v>225</v>
      </c>
      <c r="AD42" s="30" t="s">
        <v>226</v>
      </c>
      <c r="AE42" s="5" t="s">
        <v>70</v>
      </c>
      <c r="AF42" s="5" t="s">
        <v>154</v>
      </c>
      <c r="AG42" s="31">
        <v>44832</v>
      </c>
      <c r="AH42" s="5"/>
      <c r="AI42" s="5"/>
      <c r="AJ42" s="5"/>
      <c r="AK42" s="5"/>
      <c r="AL42" s="22">
        <v>4.61</v>
      </c>
      <c r="AM42" s="5" t="s">
        <v>196</v>
      </c>
      <c r="AN42" s="5"/>
      <c r="AO42" s="5" t="s">
        <v>73</v>
      </c>
      <c r="AP42" s="5" t="s">
        <v>227</v>
      </c>
      <c r="AQ42" s="5" t="s">
        <v>87</v>
      </c>
      <c r="AR42" s="5"/>
      <c r="AS42" s="5" t="s">
        <v>137</v>
      </c>
      <c r="AT42" s="22">
        <v>15352</v>
      </c>
      <c r="AU42" s="5"/>
      <c r="AV42" s="5"/>
      <c r="AW42" s="5"/>
      <c r="AX42" s="5" t="s">
        <v>63</v>
      </c>
      <c r="AY42" s="5"/>
      <c r="AZ42" s="5"/>
    </row>
    <row r="43">
      <c r="A43" s="5">
        <v>32</v>
      </c>
      <c r="B43" s="13">
        <v>3738</v>
      </c>
      <c r="C43" s="5"/>
      <c r="D43" s="5" t="s">
        <v>78</v>
      </c>
      <c r="E43" s="5" t="s">
        <v>58</v>
      </c>
      <c r="F43" s="22">
        <v>1.51</v>
      </c>
      <c r="G43" s="21">
        <v>10100</v>
      </c>
      <c r="H43" s="22">
        <v>-46.4555</v>
      </c>
      <c r="I43" s="21">
        <v>5408</v>
      </c>
      <c r="J43" s="22">
        <v>8166.08</v>
      </c>
      <c r="K43" s="5" t="s">
        <v>59</v>
      </c>
      <c r="L43" s="5" t="s">
        <v>156</v>
      </c>
      <c r="M43" s="5"/>
      <c r="N43" s="5" t="s">
        <v>61</v>
      </c>
      <c r="O43" s="5" t="s">
        <v>61</v>
      </c>
      <c r="P43" s="5" t="s">
        <v>63</v>
      </c>
      <c r="Q43" s="5"/>
      <c r="R43" s="5"/>
      <c r="S43" s="22">
        <v>6.22</v>
      </c>
      <c r="T43" s="22">
        <v>6.19</v>
      </c>
      <c r="U43" s="22">
        <v>1</v>
      </c>
      <c r="V43" s="22">
        <v>73.6</v>
      </c>
      <c r="W43" s="22">
        <v>72</v>
      </c>
      <c r="X43" s="5" t="s">
        <v>216</v>
      </c>
      <c r="Y43" s="30" t="s">
        <v>65</v>
      </c>
      <c r="Z43" s="5" t="s">
        <v>66</v>
      </c>
      <c r="AA43" s="5" t="s">
        <v>91</v>
      </c>
      <c r="AB43" s="5" t="s">
        <v>67</v>
      </c>
      <c r="AC43" s="5" t="s">
        <v>228</v>
      </c>
      <c r="AD43" s="30" t="s">
        <v>229</v>
      </c>
      <c r="AE43" s="5" t="s">
        <v>134</v>
      </c>
      <c r="AF43" s="5" t="s">
        <v>230</v>
      </c>
      <c r="AG43" s="31">
        <v>44487</v>
      </c>
      <c r="AH43" s="5"/>
      <c r="AI43" s="5"/>
      <c r="AJ43" s="5"/>
      <c r="AK43" s="5"/>
      <c r="AL43" s="22">
        <v>4.55</v>
      </c>
      <c r="AM43" s="5" t="s">
        <v>196</v>
      </c>
      <c r="AN43" s="5"/>
      <c r="AO43" s="5" t="s">
        <v>73</v>
      </c>
      <c r="AP43" s="5" t="s">
        <v>231</v>
      </c>
      <c r="AQ43" s="5" t="s">
        <v>87</v>
      </c>
      <c r="AR43" s="5"/>
      <c r="AS43" s="5" t="s">
        <v>77</v>
      </c>
      <c r="AT43" s="22">
        <v>15251</v>
      </c>
      <c r="AU43" s="5"/>
      <c r="AV43" s="5"/>
      <c r="AW43" s="5"/>
      <c r="AX43" s="5" t="s">
        <v>63</v>
      </c>
      <c r="AY43" s="5"/>
      <c r="AZ43" s="5"/>
    </row>
    <row r="44">
      <c r="A44" s="5">
        <v>33</v>
      </c>
      <c r="B44" s="13">
        <v>3737</v>
      </c>
      <c r="C44" s="5"/>
      <c r="D44" s="5" t="s">
        <v>78</v>
      </c>
      <c r="E44" s="5" t="s">
        <v>58</v>
      </c>
      <c r="F44" s="22">
        <v>1.51</v>
      </c>
      <c r="G44" s="21">
        <v>10100</v>
      </c>
      <c r="H44" s="22">
        <v>-46.4555</v>
      </c>
      <c r="I44" s="21">
        <v>5408</v>
      </c>
      <c r="J44" s="22">
        <v>8166.08</v>
      </c>
      <c r="K44" s="5" t="s">
        <v>59</v>
      </c>
      <c r="L44" s="5" t="s">
        <v>156</v>
      </c>
      <c r="M44" s="5"/>
      <c r="N44" s="5" t="s">
        <v>61</v>
      </c>
      <c r="O44" s="5" t="s">
        <v>62</v>
      </c>
      <c r="P44" s="5" t="s">
        <v>63</v>
      </c>
      <c r="Q44" s="5"/>
      <c r="R44" s="5"/>
      <c r="S44" s="22">
        <v>6.32</v>
      </c>
      <c r="T44" s="22">
        <v>6.18</v>
      </c>
      <c r="U44" s="22">
        <v>1.02</v>
      </c>
      <c r="V44" s="22">
        <v>73.4</v>
      </c>
      <c r="W44" s="22">
        <v>74</v>
      </c>
      <c r="X44" s="5" t="s">
        <v>127</v>
      </c>
      <c r="Y44" s="30" t="s">
        <v>65</v>
      </c>
      <c r="Z44" s="5" t="s">
        <v>66</v>
      </c>
      <c r="AA44" s="5" t="s">
        <v>67</v>
      </c>
      <c r="AB44" s="5" t="s">
        <v>67</v>
      </c>
      <c r="AC44" s="5" t="s">
        <v>232</v>
      </c>
      <c r="AD44" s="30" t="s">
        <v>233</v>
      </c>
      <c r="AE44" s="5" t="s">
        <v>70</v>
      </c>
      <c r="AF44" s="5" t="s">
        <v>234</v>
      </c>
      <c r="AG44" s="31">
        <v>44469</v>
      </c>
      <c r="AH44" s="5"/>
      <c r="AI44" s="5"/>
      <c r="AJ44" s="5"/>
      <c r="AK44" s="5"/>
      <c r="AL44" s="22">
        <v>4.54</v>
      </c>
      <c r="AM44" s="5" t="s">
        <v>196</v>
      </c>
      <c r="AN44" s="5"/>
      <c r="AO44" s="5" t="s">
        <v>73</v>
      </c>
      <c r="AP44" s="5" t="s">
        <v>235</v>
      </c>
      <c r="AQ44" s="5" t="s">
        <v>87</v>
      </c>
      <c r="AR44" s="5"/>
      <c r="AS44" s="5" t="s">
        <v>77</v>
      </c>
      <c r="AT44" s="22">
        <v>15251</v>
      </c>
      <c r="AU44" s="5"/>
      <c r="AV44" s="5"/>
      <c r="AW44" s="5"/>
      <c r="AX44" s="5" t="s">
        <v>63</v>
      </c>
      <c r="AY44" s="5"/>
      <c r="AZ44" s="5"/>
    </row>
    <row r="45">
      <c r="A45" s="5">
        <v>34</v>
      </c>
      <c r="B45" s="13">
        <v>1498032</v>
      </c>
      <c r="C45" s="21">
        <v>2465</v>
      </c>
      <c r="D45" s="5" t="s">
        <v>57</v>
      </c>
      <c r="E45" s="5" t="s">
        <v>58</v>
      </c>
      <c r="F45" s="22">
        <v>1.5</v>
      </c>
      <c r="G45" s="21">
        <v>8800</v>
      </c>
      <c r="H45" s="22">
        <v>-49.5796</v>
      </c>
      <c r="I45" s="21">
        <v>4437</v>
      </c>
      <c r="J45" s="22">
        <v>6655.5</v>
      </c>
      <c r="K45" s="5" t="s">
        <v>103</v>
      </c>
      <c r="L45" s="5" t="s">
        <v>156</v>
      </c>
      <c r="M45" s="5" t="s">
        <v>61</v>
      </c>
      <c r="N45" s="5" t="s">
        <v>61</v>
      </c>
      <c r="O45" s="5" t="s">
        <v>61</v>
      </c>
      <c r="P45" s="5" t="s">
        <v>63</v>
      </c>
      <c r="Q45" s="5"/>
      <c r="R45" s="5"/>
      <c r="S45" s="22">
        <v>6.21</v>
      </c>
      <c r="T45" s="22">
        <v>6.16</v>
      </c>
      <c r="U45" s="22">
        <v>1.01</v>
      </c>
      <c r="V45" s="22">
        <v>73.8</v>
      </c>
      <c r="W45" s="22">
        <v>73</v>
      </c>
      <c r="X45" s="5" t="s">
        <v>127</v>
      </c>
      <c r="Y45" s="30" t="s">
        <v>65</v>
      </c>
      <c r="Z45" s="5" t="s">
        <v>66</v>
      </c>
      <c r="AA45" s="5" t="s">
        <v>76</v>
      </c>
      <c r="AB45" s="5" t="s">
        <v>67</v>
      </c>
      <c r="AC45" s="5" t="s">
        <v>236</v>
      </c>
      <c r="AD45" s="30" t="s">
        <v>237</v>
      </c>
      <c r="AE45" s="5" t="s">
        <v>70</v>
      </c>
      <c r="AF45" s="5" t="s">
        <v>159</v>
      </c>
      <c r="AG45" s="31">
        <v>44762</v>
      </c>
      <c r="AH45" s="22">
        <v>48.22</v>
      </c>
      <c r="AI45" s="22">
        <v>12.64</v>
      </c>
      <c r="AJ45" s="22">
        <v>57.2</v>
      </c>
      <c r="AK45" s="22">
        <v>56.93</v>
      </c>
      <c r="AL45" s="22">
        <v>4.55</v>
      </c>
      <c r="AM45" s="5" t="s">
        <v>196</v>
      </c>
      <c r="AN45" s="5"/>
      <c r="AO45" s="5" t="s">
        <v>73</v>
      </c>
      <c r="AP45" s="5" t="s">
        <v>238</v>
      </c>
      <c r="AQ45" s="5" t="s">
        <v>75</v>
      </c>
      <c r="AR45" s="5" t="s">
        <v>67</v>
      </c>
      <c r="AS45" s="5" t="s">
        <v>77</v>
      </c>
      <c r="AT45" s="22">
        <v>13200</v>
      </c>
      <c r="AU45" s="5" t="s">
        <v>67</v>
      </c>
      <c r="AV45" s="5" t="s">
        <v>67</v>
      </c>
      <c r="AW45" s="5" t="s">
        <v>67</v>
      </c>
      <c r="AX45" s="5" t="s">
        <v>63</v>
      </c>
      <c r="AY45" s="22">
        <v>4.27</v>
      </c>
      <c r="AZ45" s="22">
        <v>4.04</v>
      </c>
    </row>
    <row r="46">
      <c r="A46" s="5">
        <v>35</v>
      </c>
      <c r="B46" s="13">
        <v>9000362</v>
      </c>
      <c r="C46" s="5"/>
      <c r="D46" s="5" t="s">
        <v>78</v>
      </c>
      <c r="E46" s="5" t="s">
        <v>58</v>
      </c>
      <c r="F46" s="22">
        <v>1.5</v>
      </c>
      <c r="G46" s="21">
        <v>8800</v>
      </c>
      <c r="H46" s="22">
        <v>-50</v>
      </c>
      <c r="I46" s="21">
        <v>4400</v>
      </c>
      <c r="J46" s="22">
        <v>6600</v>
      </c>
      <c r="K46" s="5" t="s">
        <v>103</v>
      </c>
      <c r="L46" s="5" t="s">
        <v>156</v>
      </c>
      <c r="M46" s="5" t="s">
        <v>61</v>
      </c>
      <c r="N46" s="5" t="s">
        <v>61</v>
      </c>
      <c r="O46" s="5" t="s">
        <v>61</v>
      </c>
      <c r="P46" s="5" t="s">
        <v>63</v>
      </c>
      <c r="Q46" s="5"/>
      <c r="R46" s="5"/>
      <c r="S46" s="22">
        <v>6.19</v>
      </c>
      <c r="T46" s="22">
        <v>6.17</v>
      </c>
      <c r="U46" s="22">
        <v>1</v>
      </c>
      <c r="V46" s="22">
        <v>73.5</v>
      </c>
      <c r="W46" s="22">
        <v>72</v>
      </c>
      <c r="X46" s="5" t="s">
        <v>98</v>
      </c>
      <c r="Y46" s="30" t="s">
        <v>65</v>
      </c>
      <c r="Z46" s="5" t="s">
        <v>66</v>
      </c>
      <c r="AA46" s="5" t="s">
        <v>76</v>
      </c>
      <c r="AB46" s="5" t="s">
        <v>67</v>
      </c>
      <c r="AC46" s="5" t="s">
        <v>239</v>
      </c>
      <c r="AD46" s="30" t="s">
        <v>240</v>
      </c>
      <c r="AE46" s="5" t="s">
        <v>70</v>
      </c>
      <c r="AF46" s="5" t="s">
        <v>169</v>
      </c>
      <c r="AG46" s="31">
        <v>44748</v>
      </c>
      <c r="AH46" s="5"/>
      <c r="AI46" s="5"/>
      <c r="AJ46" s="5"/>
      <c r="AK46" s="5"/>
      <c r="AL46" s="22">
        <v>4.53</v>
      </c>
      <c r="AM46" s="5" t="s">
        <v>196</v>
      </c>
      <c r="AN46" s="5"/>
      <c r="AO46" s="5" t="s">
        <v>73</v>
      </c>
      <c r="AP46" s="5" t="s">
        <v>241</v>
      </c>
      <c r="AQ46" s="5" t="s">
        <v>87</v>
      </c>
      <c r="AR46" s="5"/>
      <c r="AS46" s="5" t="s">
        <v>77</v>
      </c>
      <c r="AT46" s="22">
        <v>13200</v>
      </c>
      <c r="AU46" s="5"/>
      <c r="AV46" s="5"/>
      <c r="AW46" s="5"/>
      <c r="AX46" s="5" t="s">
        <v>63</v>
      </c>
      <c r="AY46" s="5"/>
      <c r="AZ46" s="5"/>
    </row>
    <row r="47">
      <c r="A47" s="5">
        <v>36</v>
      </c>
      <c r="B47" s="13">
        <v>1103919</v>
      </c>
      <c r="C47" s="5"/>
      <c r="D47" s="5" t="s">
        <v>78</v>
      </c>
      <c r="E47" s="5" t="s">
        <v>58</v>
      </c>
      <c r="F47" s="22">
        <v>1.5</v>
      </c>
      <c r="G47" s="21">
        <v>8800</v>
      </c>
      <c r="H47" s="22">
        <v>-51.5</v>
      </c>
      <c r="I47" s="21">
        <v>4268</v>
      </c>
      <c r="J47" s="22">
        <v>6402</v>
      </c>
      <c r="K47" s="5" t="s">
        <v>103</v>
      </c>
      <c r="L47" s="5" t="s">
        <v>156</v>
      </c>
      <c r="M47" s="5" t="s">
        <v>61</v>
      </c>
      <c r="N47" s="5" t="s">
        <v>61</v>
      </c>
      <c r="O47" s="5" t="s">
        <v>61</v>
      </c>
      <c r="P47" s="5" t="s">
        <v>63</v>
      </c>
      <c r="Q47" s="5"/>
      <c r="R47" s="5"/>
      <c r="S47" s="22">
        <v>6.31</v>
      </c>
      <c r="T47" s="22">
        <v>6.19</v>
      </c>
      <c r="U47" s="22">
        <v>1.02</v>
      </c>
      <c r="V47" s="22">
        <v>73.3</v>
      </c>
      <c r="W47" s="22">
        <v>66</v>
      </c>
      <c r="X47" s="5" t="s">
        <v>127</v>
      </c>
      <c r="Y47" s="30" t="s">
        <v>65</v>
      </c>
      <c r="Z47" s="5" t="s">
        <v>66</v>
      </c>
      <c r="AA47" s="5" t="s">
        <v>91</v>
      </c>
      <c r="AB47" s="5" t="s">
        <v>67</v>
      </c>
      <c r="AC47" s="5" t="s">
        <v>242</v>
      </c>
      <c r="AD47" s="30" t="s">
        <v>243</v>
      </c>
      <c r="AE47" s="5" t="s">
        <v>70</v>
      </c>
      <c r="AF47" s="5" t="s">
        <v>154</v>
      </c>
      <c r="AG47" s="31">
        <v>45057</v>
      </c>
      <c r="AH47" s="22">
        <v>42.65</v>
      </c>
      <c r="AI47" s="22">
        <v>12.31</v>
      </c>
      <c r="AJ47" s="22">
        <v>55.53</v>
      </c>
      <c r="AK47" s="22">
        <v>56.57</v>
      </c>
      <c r="AL47" s="22">
        <v>4.54</v>
      </c>
      <c r="AM47" s="5" t="s">
        <v>196</v>
      </c>
      <c r="AN47" s="5"/>
      <c r="AO47" s="5" t="s">
        <v>73</v>
      </c>
      <c r="AP47" s="5" t="s">
        <v>244</v>
      </c>
      <c r="AQ47" s="5" t="s">
        <v>75</v>
      </c>
      <c r="AR47" s="5" t="s">
        <v>67</v>
      </c>
      <c r="AS47" s="5" t="s">
        <v>137</v>
      </c>
      <c r="AT47" s="22">
        <v>13200</v>
      </c>
      <c r="AU47" s="5" t="s">
        <v>67</v>
      </c>
      <c r="AV47" s="5" t="s">
        <v>67</v>
      </c>
      <c r="AW47" s="5" t="s">
        <v>67</v>
      </c>
      <c r="AX47" s="5" t="s">
        <v>63</v>
      </c>
      <c r="AY47" s="22">
        <v>4.54</v>
      </c>
      <c r="AZ47" s="22">
        <v>4.26</v>
      </c>
    </row>
    <row r="48">
      <c r="A48" s="5">
        <v>37</v>
      </c>
      <c r="B48" s="13">
        <v>9001000</v>
      </c>
      <c r="C48" s="5"/>
      <c r="D48" s="5" t="s">
        <v>78</v>
      </c>
      <c r="E48" s="5" t="s">
        <v>58</v>
      </c>
      <c r="F48" s="22">
        <v>1.52</v>
      </c>
      <c r="G48" s="21">
        <v>7400</v>
      </c>
      <c r="H48" s="22">
        <v>-50</v>
      </c>
      <c r="I48" s="21">
        <v>3700</v>
      </c>
      <c r="J48" s="22">
        <v>5624</v>
      </c>
      <c r="K48" s="5" t="s">
        <v>108</v>
      </c>
      <c r="L48" s="5" t="s">
        <v>156</v>
      </c>
      <c r="M48" s="5" t="s">
        <v>126</v>
      </c>
      <c r="N48" s="5" t="s">
        <v>61</v>
      </c>
      <c r="O48" s="5" t="s">
        <v>62</v>
      </c>
      <c r="P48" s="5" t="s">
        <v>63</v>
      </c>
      <c r="Q48" s="5"/>
      <c r="R48" s="5"/>
      <c r="S48" s="22">
        <v>6.22</v>
      </c>
      <c r="T48" s="22">
        <v>6.18</v>
      </c>
      <c r="U48" s="22">
        <v>1.01</v>
      </c>
      <c r="V48" s="22">
        <v>72.7</v>
      </c>
      <c r="W48" s="22">
        <v>73</v>
      </c>
      <c r="X48" s="5" t="s">
        <v>64</v>
      </c>
      <c r="Y48" s="30" t="s">
        <v>65</v>
      </c>
      <c r="Z48" s="5" t="s">
        <v>66</v>
      </c>
      <c r="AA48" s="5" t="s">
        <v>67</v>
      </c>
      <c r="AB48" s="5" t="s">
        <v>67</v>
      </c>
      <c r="AC48" s="5" t="s">
        <v>245</v>
      </c>
      <c r="AD48" s="30" t="s">
        <v>246</v>
      </c>
      <c r="AE48" s="5"/>
      <c r="AF48" s="5" t="s">
        <v>247</v>
      </c>
      <c r="AG48" s="31">
        <v>44820</v>
      </c>
      <c r="AH48" s="5"/>
      <c r="AI48" s="5"/>
      <c r="AJ48" s="5"/>
      <c r="AK48" s="5"/>
      <c r="AL48" s="22">
        <v>4.49</v>
      </c>
      <c r="AM48" s="5" t="s">
        <v>196</v>
      </c>
      <c r="AN48" s="5"/>
      <c r="AO48" s="5" t="s">
        <v>73</v>
      </c>
      <c r="AP48" s="5" t="s">
        <v>248</v>
      </c>
      <c r="AQ48" s="5" t="s">
        <v>87</v>
      </c>
      <c r="AR48" s="5"/>
      <c r="AS48" s="5" t="s">
        <v>77</v>
      </c>
      <c r="AT48" s="22">
        <v>11248</v>
      </c>
      <c r="AU48" s="5"/>
      <c r="AV48" s="5"/>
      <c r="AW48" s="5"/>
      <c r="AX48" s="5" t="s">
        <v>63</v>
      </c>
      <c r="AY48" s="5"/>
      <c r="AZ48" s="5"/>
    </row>
    <row r="49">
      <c r="A49" s="5">
        <v>38</v>
      </c>
      <c r="B49" s="13">
        <v>9000999</v>
      </c>
      <c r="C49" s="5"/>
      <c r="D49" s="5" t="s">
        <v>78</v>
      </c>
      <c r="E49" s="5" t="s">
        <v>58</v>
      </c>
      <c r="F49" s="22">
        <v>1.51</v>
      </c>
      <c r="G49" s="21">
        <v>7400</v>
      </c>
      <c r="H49" s="22">
        <v>-57.0811</v>
      </c>
      <c r="I49" s="21">
        <v>3176</v>
      </c>
      <c r="J49" s="22">
        <v>4795.76</v>
      </c>
      <c r="K49" s="5" t="s">
        <v>108</v>
      </c>
      <c r="L49" s="5" t="s">
        <v>156</v>
      </c>
      <c r="M49" s="5" t="s">
        <v>62</v>
      </c>
      <c r="N49" s="5" t="s">
        <v>61</v>
      </c>
      <c r="O49" s="5" t="s">
        <v>62</v>
      </c>
      <c r="P49" s="5" t="s">
        <v>63</v>
      </c>
      <c r="Q49" s="5"/>
      <c r="R49" s="5"/>
      <c r="S49" s="22">
        <v>6.18</v>
      </c>
      <c r="T49" s="22">
        <v>6.06</v>
      </c>
      <c r="U49" s="22">
        <v>1.02</v>
      </c>
      <c r="V49" s="22">
        <v>75.1</v>
      </c>
      <c r="W49" s="22">
        <v>74</v>
      </c>
      <c r="X49" s="5" t="s">
        <v>90</v>
      </c>
      <c r="Y49" s="30" t="s">
        <v>65</v>
      </c>
      <c r="Z49" s="5" t="s">
        <v>66</v>
      </c>
      <c r="AA49" s="5" t="s">
        <v>151</v>
      </c>
      <c r="AB49" s="5" t="s">
        <v>67</v>
      </c>
      <c r="AC49" s="5" t="s">
        <v>249</v>
      </c>
      <c r="AD49" s="30" t="s">
        <v>250</v>
      </c>
      <c r="AE49" s="5" t="s">
        <v>134</v>
      </c>
      <c r="AF49" s="5" t="s">
        <v>169</v>
      </c>
      <c r="AG49" s="31">
        <v>44819</v>
      </c>
      <c r="AH49" s="5"/>
      <c r="AI49" s="5"/>
      <c r="AJ49" s="5"/>
      <c r="AK49" s="5"/>
      <c r="AL49" s="22">
        <v>4.55</v>
      </c>
      <c r="AM49" s="5" t="s">
        <v>196</v>
      </c>
      <c r="AN49" s="5"/>
      <c r="AO49" s="5" t="s">
        <v>73</v>
      </c>
      <c r="AP49" s="5" t="s">
        <v>251</v>
      </c>
      <c r="AQ49" s="5" t="s">
        <v>252</v>
      </c>
      <c r="AR49" s="5"/>
      <c r="AS49" s="5" t="s">
        <v>137</v>
      </c>
      <c r="AT49" s="22">
        <v>11174</v>
      </c>
      <c r="AU49" s="5"/>
      <c r="AV49" s="5"/>
      <c r="AW49" s="5"/>
      <c r="AX49" s="5" t="s">
        <v>63</v>
      </c>
      <c r="AY49" s="5"/>
      <c r="AZ49" s="5"/>
    </row>
    <row r="50">
      <c r="A50" s="5">
        <v>39</v>
      </c>
      <c r="B50" s="13">
        <v>1598752</v>
      </c>
      <c r="C50" s="21">
        <v>2466</v>
      </c>
      <c r="D50" s="5" t="s">
        <v>57</v>
      </c>
      <c r="E50" s="5" t="s">
        <v>58</v>
      </c>
      <c r="F50" s="22">
        <v>1.5</v>
      </c>
      <c r="G50" s="21">
        <v>7400</v>
      </c>
      <c r="H50" s="22">
        <v>-47.3514</v>
      </c>
      <c r="I50" s="21">
        <v>3896</v>
      </c>
      <c r="J50" s="22">
        <v>5844</v>
      </c>
      <c r="K50" s="5" t="s">
        <v>108</v>
      </c>
      <c r="L50" s="5" t="s">
        <v>156</v>
      </c>
      <c r="M50" s="5" t="s">
        <v>61</v>
      </c>
      <c r="N50" s="5" t="s">
        <v>61</v>
      </c>
      <c r="O50" s="5" t="s">
        <v>61</v>
      </c>
      <c r="P50" s="5" t="s">
        <v>63</v>
      </c>
      <c r="Q50" s="5"/>
      <c r="R50" s="5"/>
      <c r="S50" s="22">
        <v>6.25</v>
      </c>
      <c r="T50" s="22">
        <v>6.14</v>
      </c>
      <c r="U50" s="22">
        <v>1.02</v>
      </c>
      <c r="V50" s="22">
        <v>73.7</v>
      </c>
      <c r="W50" s="22">
        <v>74</v>
      </c>
      <c r="X50" s="5" t="s">
        <v>90</v>
      </c>
      <c r="Y50" s="30" t="s">
        <v>65</v>
      </c>
      <c r="Z50" s="5" t="s">
        <v>66</v>
      </c>
      <c r="AA50" s="5" t="s">
        <v>91</v>
      </c>
      <c r="AB50" s="5" t="s">
        <v>67</v>
      </c>
      <c r="AC50" s="5" t="s">
        <v>253</v>
      </c>
      <c r="AD50" s="30" t="s">
        <v>254</v>
      </c>
      <c r="AE50" s="5" t="s">
        <v>134</v>
      </c>
      <c r="AF50" s="5" t="s">
        <v>154</v>
      </c>
      <c r="AG50" s="31">
        <v>44837</v>
      </c>
      <c r="AH50" s="22">
        <v>45.94</v>
      </c>
      <c r="AI50" s="22">
        <v>10.41</v>
      </c>
      <c r="AJ50" s="22">
        <v>61.45</v>
      </c>
      <c r="AK50" s="22">
        <v>59.72</v>
      </c>
      <c r="AL50" s="22">
        <v>4.52</v>
      </c>
      <c r="AM50" s="5" t="s">
        <v>196</v>
      </c>
      <c r="AN50" s="5"/>
      <c r="AO50" s="5" t="s">
        <v>73</v>
      </c>
      <c r="AP50" s="5" t="s">
        <v>255</v>
      </c>
      <c r="AQ50" s="5" t="s">
        <v>75</v>
      </c>
      <c r="AR50" s="5" t="s">
        <v>67</v>
      </c>
      <c r="AS50" s="5" t="s">
        <v>137</v>
      </c>
      <c r="AT50" s="22">
        <v>11100</v>
      </c>
      <c r="AU50" s="5" t="s">
        <v>67</v>
      </c>
      <c r="AV50" s="5" t="s">
        <v>67</v>
      </c>
      <c r="AW50" s="5" t="s">
        <v>67</v>
      </c>
      <c r="AX50" s="5" t="s">
        <v>63</v>
      </c>
      <c r="AY50" s="22">
        <v>3.62</v>
      </c>
      <c r="AZ50" s="22">
        <v>3.38</v>
      </c>
    </row>
    <row r="51">
      <c r="A51" s="5">
        <v>40</v>
      </c>
      <c r="B51" s="13">
        <v>1101453</v>
      </c>
      <c r="C51" s="5"/>
      <c r="D51" s="5" t="s">
        <v>78</v>
      </c>
      <c r="E51" s="5" t="s">
        <v>58</v>
      </c>
      <c r="F51" s="22">
        <v>1.5</v>
      </c>
      <c r="G51" s="21">
        <v>7400</v>
      </c>
      <c r="H51" s="22">
        <v>-53.4325</v>
      </c>
      <c r="I51" s="21">
        <v>3446</v>
      </c>
      <c r="J51" s="22">
        <v>5169</v>
      </c>
      <c r="K51" s="5" t="s">
        <v>108</v>
      </c>
      <c r="L51" s="5" t="s">
        <v>156</v>
      </c>
      <c r="M51" s="5" t="s">
        <v>61</v>
      </c>
      <c r="N51" s="5" t="s">
        <v>62</v>
      </c>
      <c r="O51" s="5" t="s">
        <v>62</v>
      </c>
      <c r="P51" s="5" t="s">
        <v>63</v>
      </c>
      <c r="Q51" s="5"/>
      <c r="R51" s="5"/>
      <c r="S51" s="22">
        <v>6.18</v>
      </c>
      <c r="T51" s="22">
        <v>6.13</v>
      </c>
      <c r="U51" s="22">
        <v>1.01</v>
      </c>
      <c r="V51" s="22">
        <v>73.8</v>
      </c>
      <c r="W51" s="22">
        <v>73</v>
      </c>
      <c r="X51" s="5" t="s">
        <v>127</v>
      </c>
      <c r="Y51" s="30" t="s">
        <v>65</v>
      </c>
      <c r="Z51" s="5" t="s">
        <v>66</v>
      </c>
      <c r="AA51" s="5" t="s">
        <v>151</v>
      </c>
      <c r="AB51" s="5" t="s">
        <v>67</v>
      </c>
      <c r="AC51" s="5" t="s">
        <v>256</v>
      </c>
      <c r="AD51" s="30" t="s">
        <v>257</v>
      </c>
      <c r="AE51" s="5" t="s">
        <v>134</v>
      </c>
      <c r="AF51" s="5" t="s">
        <v>154</v>
      </c>
      <c r="AG51" s="31">
        <v>45005</v>
      </c>
      <c r="AH51" s="22">
        <v>46.74</v>
      </c>
      <c r="AI51" s="22">
        <v>13.25</v>
      </c>
      <c r="AJ51" s="22">
        <v>58.34</v>
      </c>
      <c r="AK51" s="22">
        <v>56.58</v>
      </c>
      <c r="AL51" s="22">
        <v>4.53</v>
      </c>
      <c r="AM51" s="5" t="s">
        <v>196</v>
      </c>
      <c r="AN51" s="5"/>
      <c r="AO51" s="5" t="s">
        <v>73</v>
      </c>
      <c r="AP51" s="5" t="s">
        <v>258</v>
      </c>
      <c r="AQ51" s="5" t="s">
        <v>75</v>
      </c>
      <c r="AR51" s="5" t="s">
        <v>67</v>
      </c>
      <c r="AS51" s="5" t="s">
        <v>137</v>
      </c>
      <c r="AT51" s="22">
        <v>11100</v>
      </c>
      <c r="AU51" s="5" t="s">
        <v>67</v>
      </c>
      <c r="AV51" s="5" t="s">
        <v>67</v>
      </c>
      <c r="AW51" s="5" t="s">
        <v>67</v>
      </c>
      <c r="AX51" s="5" t="s">
        <v>63</v>
      </c>
      <c r="AY51" s="22">
        <v>4.08</v>
      </c>
      <c r="AZ51" s="22">
        <v>3.63</v>
      </c>
    </row>
    <row r="52">
      <c r="A52" s="5">
        <v>41</v>
      </c>
      <c r="B52" s="13">
        <v>9001197</v>
      </c>
      <c r="C52" s="5"/>
      <c r="D52" s="5" t="s">
        <v>78</v>
      </c>
      <c r="E52" s="5" t="s">
        <v>58</v>
      </c>
      <c r="F52" s="22">
        <v>1.5</v>
      </c>
      <c r="G52" s="21">
        <v>8900</v>
      </c>
      <c r="H52" s="22">
        <v>-52</v>
      </c>
      <c r="I52" s="21">
        <v>4272</v>
      </c>
      <c r="J52" s="22">
        <v>6408</v>
      </c>
      <c r="K52" s="5" t="s">
        <v>59</v>
      </c>
      <c r="L52" s="5" t="s">
        <v>60</v>
      </c>
      <c r="M52" s="5" t="s">
        <v>61</v>
      </c>
      <c r="N52" s="5" t="s">
        <v>61</v>
      </c>
      <c r="O52" s="5" t="s">
        <v>61</v>
      </c>
      <c r="P52" s="5" t="s">
        <v>63</v>
      </c>
      <c r="Q52" s="5"/>
      <c r="R52" s="5"/>
      <c r="S52" s="22">
        <v>6.35</v>
      </c>
      <c r="T52" s="22">
        <v>6.21</v>
      </c>
      <c r="U52" s="22">
        <v>1.02</v>
      </c>
      <c r="V52" s="22">
        <v>73.4</v>
      </c>
      <c r="W52" s="22">
        <v>74</v>
      </c>
      <c r="X52" s="5" t="s">
        <v>188</v>
      </c>
      <c r="Y52" s="30" t="s">
        <v>65</v>
      </c>
      <c r="Z52" s="5" t="s">
        <v>66</v>
      </c>
      <c r="AA52" s="5" t="s">
        <v>151</v>
      </c>
      <c r="AB52" s="5" t="s">
        <v>67</v>
      </c>
      <c r="AC52" s="5" t="s">
        <v>259</v>
      </c>
      <c r="AD52" s="30" t="s">
        <v>260</v>
      </c>
      <c r="AE52" s="5" t="s">
        <v>261</v>
      </c>
      <c r="AF52" s="5" t="s">
        <v>186</v>
      </c>
      <c r="AG52" s="31">
        <v>44833</v>
      </c>
      <c r="AH52" s="5"/>
      <c r="AI52" s="5"/>
      <c r="AJ52" s="5"/>
      <c r="AK52" s="5"/>
      <c r="AL52" s="22">
        <v>4.55</v>
      </c>
      <c r="AM52" s="5" t="s">
        <v>196</v>
      </c>
      <c r="AN52" s="5"/>
      <c r="AO52" s="5" t="s">
        <v>73</v>
      </c>
      <c r="AP52" s="5" t="s">
        <v>262</v>
      </c>
      <c r="AQ52" s="5" t="s">
        <v>87</v>
      </c>
      <c r="AR52" s="5"/>
      <c r="AS52" s="5" t="s">
        <v>137</v>
      </c>
      <c r="AT52" s="22">
        <v>13350</v>
      </c>
      <c r="AU52" s="5"/>
      <c r="AV52" s="5"/>
      <c r="AW52" s="5"/>
      <c r="AX52" s="5" t="s">
        <v>63</v>
      </c>
      <c r="AY52" s="5"/>
      <c r="AZ52" s="5"/>
    </row>
  </sheetData>
  <mergeCells>
    <mergeCell ref="B2:B5"/>
    <mergeCell ref="C2:P3"/>
    <mergeCell ref="C4:P5"/>
  </mergeCells>
  <hyperlinks>
    <hyperlink ref="B12" r:id="rId2"/>
    <hyperlink ref="Y12" r:id="rId3"/>
    <hyperlink ref="AD12" r:id="rId4"/>
    <hyperlink ref="B13" r:id="rId5"/>
    <hyperlink ref="Y13" r:id="rId6"/>
    <hyperlink ref="AD13" r:id="rId7"/>
    <hyperlink ref="B14" r:id="rId8"/>
    <hyperlink ref="Y14" r:id="rId9"/>
    <hyperlink ref="AD14" r:id="rId10"/>
    <hyperlink ref="B15" r:id="rId11"/>
    <hyperlink ref="Y15" r:id="rId12"/>
    <hyperlink ref="AD15" r:id="rId13"/>
    <hyperlink ref="B16" r:id="rId14"/>
    <hyperlink ref="Y16" r:id="rId15"/>
    <hyperlink ref="AD16" r:id="rId16"/>
    <hyperlink ref="B17" r:id="rId17"/>
    <hyperlink ref="Y17" r:id="rId18"/>
    <hyperlink ref="AD17" r:id="rId19"/>
    <hyperlink ref="B18" r:id="rId20"/>
    <hyperlink ref="Y18" r:id="rId21"/>
    <hyperlink ref="AD18" r:id="rId22"/>
    <hyperlink ref="B19" r:id="rId23"/>
    <hyperlink ref="Y19" r:id="rId24"/>
    <hyperlink ref="AD19" r:id="rId25"/>
    <hyperlink ref="B20" r:id="rId26"/>
    <hyperlink ref="Y20" r:id="rId27"/>
    <hyperlink ref="AD20" r:id="rId28"/>
    <hyperlink ref="B21" r:id="rId29"/>
    <hyperlink ref="Y21" r:id="rId30"/>
    <hyperlink ref="AD21" r:id="rId31"/>
    <hyperlink ref="B22" r:id="rId32"/>
    <hyperlink ref="Y22" r:id="rId33"/>
    <hyperlink ref="AD22" r:id="rId34"/>
    <hyperlink ref="B23" r:id="rId35"/>
    <hyperlink ref="Y23" r:id="rId36"/>
    <hyperlink ref="AD23" r:id="rId37"/>
    <hyperlink ref="B24" r:id="rId38"/>
    <hyperlink ref="Y24" r:id="rId39"/>
    <hyperlink ref="AD24" r:id="rId40"/>
    <hyperlink ref="B25" r:id="rId41"/>
    <hyperlink ref="Y25" r:id="rId42"/>
    <hyperlink ref="AD25" r:id="rId43"/>
    <hyperlink ref="B26" r:id="rId44"/>
    <hyperlink ref="Y26" r:id="rId45"/>
    <hyperlink ref="AD26" r:id="rId46"/>
    <hyperlink ref="B27" r:id="rId47"/>
    <hyperlink ref="Y27" r:id="rId48"/>
    <hyperlink ref="AD27" r:id="rId49"/>
    <hyperlink ref="B28" r:id="rId50"/>
    <hyperlink ref="Y28" r:id="rId51"/>
    <hyperlink ref="AD28" r:id="rId52"/>
    <hyperlink ref="B29" r:id="rId53"/>
    <hyperlink ref="Y29" r:id="rId54"/>
    <hyperlink ref="AD29" r:id="rId55"/>
    <hyperlink ref="B30" r:id="rId56"/>
    <hyperlink ref="Y30" r:id="rId57"/>
    <hyperlink ref="AD30" r:id="rId58"/>
    <hyperlink ref="B31" r:id="rId59"/>
    <hyperlink ref="Y31" r:id="rId60"/>
    <hyperlink ref="AD31" r:id="rId61"/>
    <hyperlink ref="B32" r:id="rId62"/>
    <hyperlink ref="Y32" r:id="rId63"/>
    <hyperlink ref="AD32" r:id="rId64"/>
    <hyperlink ref="B33" r:id="rId65"/>
    <hyperlink ref="Y33" r:id="rId66"/>
    <hyperlink ref="AD33" r:id="rId67"/>
    <hyperlink ref="B34" r:id="rId68"/>
    <hyperlink ref="Y34" r:id="rId69"/>
    <hyperlink ref="AD34" r:id="rId70"/>
    <hyperlink ref="B35" r:id="rId71"/>
    <hyperlink ref="Y35" r:id="rId72"/>
    <hyperlink ref="AD35" r:id="rId73"/>
    <hyperlink ref="B36" r:id="rId74"/>
    <hyperlink ref="Y36" r:id="rId75"/>
    <hyperlink ref="AD36" r:id="rId76"/>
    <hyperlink ref="B37" r:id="rId77"/>
    <hyperlink ref="Y37" r:id="rId78"/>
    <hyperlink ref="AD37" r:id="rId79"/>
    <hyperlink ref="B38" r:id="rId80"/>
    <hyperlink ref="Y38" r:id="rId81"/>
    <hyperlink ref="AD38" r:id="rId82"/>
    <hyperlink ref="B39" r:id="rId83"/>
    <hyperlink ref="Y39" r:id="rId84"/>
    <hyperlink ref="AD39" r:id="rId85"/>
    <hyperlink ref="B40" r:id="rId86"/>
    <hyperlink ref="Y40" r:id="rId87"/>
    <hyperlink ref="AD40" r:id="rId88"/>
    <hyperlink ref="B41" r:id="rId89"/>
    <hyperlink ref="Y41" r:id="rId90"/>
    <hyperlink ref="AD41" r:id="rId91"/>
    <hyperlink ref="B42" r:id="rId92"/>
    <hyperlink ref="Y42" r:id="rId93"/>
    <hyperlink ref="AD42" r:id="rId94"/>
    <hyperlink ref="B43" r:id="rId95"/>
    <hyperlink ref="Y43" r:id="rId96"/>
    <hyperlink ref="AD43" r:id="rId97"/>
    <hyperlink ref="B44" r:id="rId98"/>
    <hyperlink ref="Y44" r:id="rId99"/>
    <hyperlink ref="AD44" r:id="rId100"/>
    <hyperlink ref="B45" r:id="rId101"/>
    <hyperlink ref="Y45" r:id="rId102"/>
    <hyperlink ref="AD45" r:id="rId103"/>
    <hyperlink ref="B46" r:id="rId104"/>
    <hyperlink ref="Y46" r:id="rId105"/>
    <hyperlink ref="AD46" r:id="rId106"/>
    <hyperlink ref="B47" r:id="rId107"/>
    <hyperlink ref="Y47" r:id="rId108"/>
    <hyperlink ref="AD47" r:id="rId109"/>
    <hyperlink ref="B48" r:id="rId110"/>
    <hyperlink ref="Y48" r:id="rId111"/>
    <hyperlink ref="AD48" r:id="rId112"/>
    <hyperlink ref="B49" r:id="rId113"/>
    <hyperlink ref="Y49" r:id="rId114"/>
    <hyperlink ref="AD49" r:id="rId115"/>
    <hyperlink ref="B50" r:id="rId116"/>
    <hyperlink ref="Y50" r:id="rId117"/>
    <hyperlink ref="AD50" r:id="rId118"/>
    <hyperlink ref="B51" r:id="rId119"/>
    <hyperlink ref="Y51" r:id="rId120"/>
    <hyperlink ref="AD51" r:id="rId121"/>
    <hyperlink ref="B52" r:id="rId122"/>
    <hyperlink ref="Y52" r:id="rId123"/>
    <hyperlink ref="AD52" r:id="rId124"/>
  </hyperlinks>
  <headerFooter/>
  <drawing r:id="rId1"/>
</worksheet>
</file>