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wamp64\www\lodong-excel_php\"/>
    </mc:Choice>
  </mc:AlternateContent>
  <xr:revisionPtr revIDLastSave="0" documentId="13_ncr:1_{81EE9655-0655-4D49-8AC3-7842F02A38C3}" xr6:coauthVersionLast="47" xr6:coauthVersionMax="47" xr10:uidLastSave="{00000000-0000-0000-0000-000000000000}"/>
  <bookViews>
    <workbookView xWindow="-120" yWindow="-120" windowWidth="20730" windowHeight="11160" tabRatio="909" firstSheet="3" activeTab="6" xr2:uid="{00000000-000D-0000-FFFF-FFFF00000000}"/>
  </bookViews>
  <sheets>
    <sheet name="Table of content" sheetId="28" r:id="rId1"/>
    <sheet name="HDA인성검사 채점" sheetId="1" r:id="rId2"/>
    <sheet name="기업별 모의인성검사 채점" sheetId="8" r:id="rId3"/>
    <sheet name="NIFT인성 모의고사 채점" sheetId="9" r:id="rId4"/>
    <sheet name="HDA인성검사 정답 종합 정리" sheetId="15" r:id="rId5"/>
    <sheet name="응답신뢰도 채점 조건" sheetId="16" r:id="rId6"/>
    <sheet name="인성 채점 기준표" sheetId="10" r:id="rId7"/>
    <sheet name="인성 그룹 점수별 해설" sheetId="11" r:id="rId8"/>
    <sheet name="α. 획득점수" sheetId="24" r:id="rId9"/>
    <sheet name="β. 가감점수 조건" sheetId="25" r:id="rId10"/>
    <sheet name="π. 최종점수" sheetId="26" r:id="rId11"/>
    <sheet name="예시" sheetId="27" r:id="rId12"/>
    <sheet name="인성 해설 조건1 예시" sheetId="12" r:id="rId13"/>
    <sheet name="인성 해설 조건2 예시" sheetId="13" r:id="rId14"/>
    <sheet name="인성 해설 조건3 예시" sheetId="14" r:id="rId15"/>
    <sheet name="직무적성별 필요문항 및 정답(제1조건 답안)" sheetId="17" r:id="rId16"/>
    <sheet name="1차 1순위 지정 계산방식" sheetId="18" r:id="rId17"/>
    <sheet name="2차 1순위 적성분야에 순위 및 점수" sheetId="19" r:id="rId18"/>
    <sheet name="3차 2순위~21순위 가산점 적용 및 순위변경" sheetId="23" r:id="rId19"/>
    <sheet name="직무적성 해설 노출 조건(제2조건 문항 및 정답)" sheetId="22" r:id="rId20"/>
    <sheet name="희망분야 구분 자료" sheetId="7" r:id="rId21"/>
  </sheets>
  <definedNames>
    <definedName name="_xlnm._FilterDatabase" localSheetId="18" hidden="1">'3차 2순위~21순위 가산점 적용 및 순위변경'!#REF!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23" l="1"/>
  <c r="N5" i="23" l="1"/>
  <c r="N6" i="23"/>
  <c r="N7" i="23"/>
  <c r="N8" i="23"/>
  <c r="N9" i="23"/>
  <c r="N10" i="23"/>
  <c r="N11" i="23"/>
  <c r="N12" i="23"/>
  <c r="N13" i="23"/>
  <c r="N14" i="23"/>
  <c r="N15" i="23"/>
  <c r="N16" i="23"/>
  <c r="N17" i="23"/>
  <c r="N18" i="23"/>
  <c r="N19" i="23"/>
  <c r="N20" i="23"/>
  <c r="N21" i="23"/>
  <c r="N22" i="23"/>
  <c r="N23" i="23"/>
  <c r="T24" i="18"/>
  <c r="T4" i="18"/>
  <c r="W5" i="18"/>
  <c r="W6" i="18"/>
  <c r="W7" i="18"/>
  <c r="W8" i="18"/>
  <c r="W9" i="18"/>
  <c r="W10" i="18"/>
  <c r="W11" i="18"/>
  <c r="W12" i="18"/>
  <c r="W13" i="18"/>
  <c r="W14" i="18"/>
  <c r="W15" i="18"/>
  <c r="W16" i="18"/>
  <c r="W17" i="18"/>
  <c r="W18" i="18"/>
  <c r="W19" i="18"/>
  <c r="W20" i="18"/>
  <c r="W21" i="18"/>
  <c r="W22" i="18"/>
  <c r="W23" i="18"/>
  <c r="W24" i="18"/>
  <c r="W4" i="18"/>
  <c r="Y15" i="10"/>
  <c r="AA15" i="10"/>
  <c r="AA5" i="10"/>
  <c r="AA6" i="10"/>
  <c r="AA7" i="10"/>
  <c r="AA8" i="10"/>
  <c r="AA9" i="10"/>
  <c r="AA10" i="10"/>
  <c r="AA11" i="10"/>
  <c r="AA12" i="10"/>
  <c r="AA13" i="10"/>
  <c r="AA14" i="10"/>
  <c r="AA16" i="10"/>
  <c r="AA17" i="10"/>
  <c r="AA18" i="10"/>
  <c r="AA4" i="10"/>
  <c r="Y18" i="10"/>
  <c r="Y17" i="10"/>
  <c r="Y16" i="10"/>
  <c r="Y14" i="10"/>
  <c r="Y13" i="10"/>
  <c r="Y12" i="10"/>
  <c r="Y11" i="10"/>
  <c r="Y10" i="10"/>
  <c r="Y9" i="10"/>
  <c r="Y8" i="10"/>
  <c r="Y7" i="10"/>
  <c r="Y6" i="10"/>
  <c r="Y5" i="10"/>
  <c r="Y4" i="10"/>
  <c r="V18" i="10"/>
  <c r="V17" i="10"/>
  <c r="V16" i="10"/>
  <c r="V15" i="10"/>
  <c r="V14" i="10"/>
  <c r="V13" i="10"/>
  <c r="V12" i="10"/>
  <c r="V11" i="10"/>
  <c r="V10" i="10"/>
  <c r="V9" i="10"/>
  <c r="V8" i="10"/>
  <c r="V7" i="10"/>
  <c r="V6" i="10"/>
  <c r="V5" i="10"/>
  <c r="V4" i="10"/>
  <c r="S18" i="10"/>
  <c r="S17" i="10"/>
  <c r="S16" i="10"/>
  <c r="S15" i="10"/>
  <c r="S14" i="10"/>
  <c r="S13" i="10"/>
  <c r="S12" i="10"/>
  <c r="S11" i="10"/>
  <c r="S10" i="10"/>
  <c r="S9" i="10"/>
  <c r="S8" i="10"/>
  <c r="S7" i="10"/>
  <c r="S6" i="10"/>
  <c r="S5" i="10"/>
  <c r="S4" i="10"/>
  <c r="P18" i="10"/>
  <c r="P17" i="10"/>
  <c r="P16" i="10"/>
  <c r="P15" i="10"/>
  <c r="P14" i="10"/>
  <c r="P13" i="10"/>
  <c r="P12" i="10"/>
  <c r="P11" i="10"/>
  <c r="P10" i="10"/>
  <c r="P9" i="10"/>
  <c r="P8" i="10"/>
  <c r="P7" i="10"/>
  <c r="P6" i="10"/>
  <c r="P5" i="10"/>
  <c r="P4" i="10"/>
  <c r="M18" i="10"/>
  <c r="M17" i="10"/>
  <c r="M16" i="10"/>
  <c r="M15" i="10"/>
  <c r="M14" i="10"/>
  <c r="M13" i="10"/>
  <c r="M12" i="10"/>
  <c r="M11" i="10"/>
  <c r="M10" i="10"/>
  <c r="M9" i="10"/>
  <c r="M8" i="10"/>
  <c r="M7" i="10"/>
  <c r="M6" i="10"/>
  <c r="M5" i="10"/>
  <c r="M4" i="10"/>
  <c r="J5" i="10"/>
  <c r="J6" i="10"/>
  <c r="J7" i="10"/>
  <c r="J8" i="10"/>
  <c r="J9" i="10"/>
  <c r="J10" i="10"/>
  <c r="J11" i="10"/>
  <c r="J12" i="10"/>
  <c r="J13" i="10"/>
  <c r="J14" i="10"/>
  <c r="J15" i="10"/>
  <c r="J16" i="10"/>
  <c r="J17" i="10"/>
  <c r="J18" i="10"/>
  <c r="J4" i="10"/>
  <c r="G5" i="10"/>
  <c r="G6" i="10"/>
  <c r="G7" i="10"/>
  <c r="G8" i="10"/>
  <c r="G9" i="10"/>
  <c r="G10" i="10"/>
  <c r="G11" i="10"/>
  <c r="G12" i="10"/>
  <c r="G13" i="10"/>
  <c r="G14" i="10"/>
  <c r="G15" i="10"/>
  <c r="G16" i="10"/>
  <c r="G17" i="10"/>
  <c r="G18" i="10"/>
  <c r="G4" i="10"/>
  <c r="E4" i="10"/>
  <c r="E5" i="10"/>
  <c r="E6" i="10"/>
  <c r="E7" i="10"/>
  <c r="E8" i="10"/>
  <c r="E9" i="10"/>
  <c r="E10" i="10"/>
  <c r="E11" i="10"/>
  <c r="E12" i="10"/>
  <c r="E13" i="10"/>
  <c r="E14" i="10"/>
  <c r="E15" i="10"/>
  <c r="E16" i="10"/>
  <c r="E17" i="10"/>
  <c r="E18" i="10"/>
  <c r="T5" i="18"/>
  <c r="T6" i="18"/>
  <c r="T7" i="18"/>
  <c r="T8" i="18"/>
  <c r="T9" i="18"/>
  <c r="T10" i="18"/>
  <c r="T11" i="18"/>
  <c r="T12" i="18"/>
  <c r="T13" i="18"/>
  <c r="T14" i="18"/>
  <c r="T15" i="18"/>
  <c r="T16" i="18"/>
  <c r="T17" i="18"/>
  <c r="T18" i="18"/>
  <c r="T19" i="18"/>
  <c r="T20" i="18"/>
  <c r="T21" i="18"/>
  <c r="T22" i="18"/>
  <c r="T23" i="18"/>
  <c r="AF4" i="1" l="1"/>
  <c r="AB5" i="1"/>
  <c r="AB6" i="1"/>
  <c r="AB7" i="1"/>
  <c r="AB8" i="1"/>
  <c r="AB9" i="1"/>
  <c r="AB4" i="1"/>
  <c r="AS6" i="9" l="1"/>
  <c r="AS4" i="9"/>
  <c r="AS5" i="9"/>
  <c r="AY9" i="1" l="1"/>
  <c r="AY8" i="1"/>
  <c r="AY7" i="1"/>
  <c r="AY6" i="1"/>
  <c r="AY5" i="1"/>
  <c r="AY4" i="1"/>
  <c r="AS9" i="1"/>
  <c r="AS8" i="1"/>
  <c r="AS7" i="1"/>
  <c r="AS6" i="1"/>
  <c r="AS5" i="1"/>
  <c r="AS4" i="1"/>
  <c r="AV9" i="1"/>
  <c r="AV8" i="1"/>
  <c r="AV7" i="1"/>
  <c r="AV6" i="1"/>
  <c r="AV5" i="1"/>
  <c r="AV4" i="1"/>
  <c r="AP9" i="1"/>
  <c r="AP8" i="1"/>
  <c r="AP7" i="1"/>
  <c r="AP6" i="1"/>
  <c r="AP5" i="1"/>
  <c r="AP4" i="1"/>
  <c r="AM4" i="1"/>
  <c r="AM9" i="1"/>
  <c r="AM8" i="1"/>
  <c r="AM7" i="1"/>
  <c r="AM6" i="1"/>
  <c r="AM5" i="1"/>
  <c r="AJ5" i="1"/>
  <c r="AJ6" i="1"/>
  <c r="AJ7" i="1"/>
  <c r="AJ8" i="1"/>
  <c r="AJ9" i="1"/>
  <c r="AJ4" i="1"/>
  <c r="AF5" i="1"/>
  <c r="AF6" i="1"/>
  <c r="AF7" i="1"/>
  <c r="AF8" i="1"/>
  <c r="AF9" i="1"/>
</calcChain>
</file>

<file path=xl/sharedStrings.xml><?xml version="1.0" encoding="utf-8"?>
<sst xmlns="http://schemas.openxmlformats.org/spreadsheetml/2006/main" count="2281" uniqueCount="1157">
  <si>
    <t>응시정보</t>
  </si>
  <si>
    <t>응답신뢰도</t>
  </si>
  <si>
    <t>반 생산적 직업활동</t>
  </si>
  <si>
    <t>인재상</t>
  </si>
  <si>
    <t>기술</t>
  </si>
  <si>
    <t>사무</t>
  </si>
  <si>
    <t>재무</t>
  </si>
  <si>
    <t>영업</t>
  </si>
  <si>
    <t>생산</t>
  </si>
  <si>
    <t>연구</t>
  </si>
  <si>
    <t>한양대학교</t>
  </si>
  <si>
    <t>권순재</t>
  </si>
  <si>
    <t>010-7936-0803</t>
  </si>
  <si>
    <t>인문계</t>
  </si>
  <si>
    <t>남</t>
  </si>
  <si>
    <t>양호</t>
  </si>
  <si>
    <t>김나영</t>
  </si>
  <si>
    <t>010-4090-4113</t>
  </si>
  <si>
    <t>여</t>
  </si>
  <si>
    <t>김성현</t>
  </si>
  <si>
    <t>010-3019-3475</t>
  </si>
  <si>
    <t>이공계</t>
  </si>
  <si>
    <t>김중훈</t>
  </si>
  <si>
    <t>김지현</t>
  </si>
  <si>
    <t>김진우</t>
  </si>
  <si>
    <t>정신건강상태</t>
  </si>
  <si>
    <t>자립적,능동성</t>
  </si>
  <si>
    <t>책무성,실행력,의무감</t>
  </si>
  <si>
    <t>적극성,추진력</t>
  </si>
  <si>
    <t>근면성,성실성</t>
  </si>
  <si>
    <t>기획</t>
    <phoneticPr fontId="20" type="noConversion"/>
  </si>
  <si>
    <t>인사</t>
    <phoneticPr fontId="20" type="noConversion"/>
  </si>
  <si>
    <t>사무</t>
    <phoneticPr fontId="20" type="noConversion"/>
  </si>
  <si>
    <t>재무</t>
    <phoneticPr fontId="20" type="noConversion"/>
  </si>
  <si>
    <t>언론</t>
    <phoneticPr fontId="20" type="noConversion"/>
  </si>
  <si>
    <t>총무</t>
    <phoneticPr fontId="20" type="noConversion"/>
  </si>
  <si>
    <t>전산</t>
    <phoneticPr fontId="20" type="noConversion"/>
  </si>
  <si>
    <t>반도체</t>
    <phoneticPr fontId="20" type="noConversion"/>
  </si>
  <si>
    <t>기술연구</t>
    <phoneticPr fontId="20" type="noConversion"/>
  </si>
  <si>
    <t>판매관리</t>
    <phoneticPr fontId="20" type="noConversion"/>
  </si>
  <si>
    <t>산업안전</t>
    <phoneticPr fontId="20" type="noConversion"/>
  </si>
  <si>
    <t>디자인</t>
    <phoneticPr fontId="20" type="noConversion"/>
  </si>
  <si>
    <t>유통</t>
    <phoneticPr fontId="20" type="noConversion"/>
  </si>
  <si>
    <t>첨단통신</t>
    <phoneticPr fontId="20" type="noConversion"/>
  </si>
  <si>
    <t>영업</t>
    <phoneticPr fontId="20" type="noConversion"/>
  </si>
  <si>
    <t>경제</t>
    <phoneticPr fontId="20" type="noConversion"/>
  </si>
  <si>
    <t>생산관리</t>
    <phoneticPr fontId="20" type="noConversion"/>
  </si>
  <si>
    <t>마케팅</t>
    <phoneticPr fontId="20" type="noConversion"/>
  </si>
  <si>
    <t>교육</t>
    <phoneticPr fontId="20" type="noConversion"/>
  </si>
  <si>
    <t>무역</t>
    <phoneticPr fontId="20" type="noConversion"/>
  </si>
  <si>
    <t>고객관리</t>
    <phoneticPr fontId="20" type="noConversion"/>
  </si>
  <si>
    <t>A. 근면성</t>
    <phoneticPr fontId="20" type="noConversion"/>
  </si>
  <si>
    <t>C. 협동성</t>
    <phoneticPr fontId="20" type="noConversion"/>
  </si>
  <si>
    <t>D. 자주성</t>
    <phoneticPr fontId="20" type="noConversion"/>
  </si>
  <si>
    <t>E. 지도성</t>
    <phoneticPr fontId="20" type="noConversion"/>
  </si>
  <si>
    <t>F. 감정상태</t>
    <phoneticPr fontId="20" type="noConversion"/>
  </si>
  <si>
    <t>G. 집중력</t>
    <phoneticPr fontId="20" type="noConversion"/>
  </si>
  <si>
    <t>H. 정서안정</t>
    <phoneticPr fontId="20" type="noConversion"/>
  </si>
  <si>
    <t>I. 준법성</t>
    <phoneticPr fontId="20" type="noConversion"/>
  </si>
  <si>
    <t>종합평가결과</t>
    <phoneticPr fontId="20" type="noConversion"/>
  </si>
  <si>
    <t>A</t>
    <phoneticPr fontId="20" type="noConversion"/>
  </si>
  <si>
    <t>B</t>
    <phoneticPr fontId="20" type="noConversion"/>
  </si>
  <si>
    <t>F</t>
    <phoneticPr fontId="20" type="noConversion"/>
  </si>
  <si>
    <t>기업별 모의고사</t>
    <phoneticPr fontId="20" type="noConversion"/>
  </si>
  <si>
    <t>MOST</t>
    <phoneticPr fontId="20" type="noConversion"/>
  </si>
  <si>
    <t>LOST</t>
    <phoneticPr fontId="20" type="noConversion"/>
  </si>
  <si>
    <t>010-7936-0000</t>
    <phoneticPr fontId="20" type="noConversion"/>
  </si>
  <si>
    <t>010-4090-0000</t>
    <phoneticPr fontId="20" type="noConversion"/>
  </si>
  <si>
    <t>010-3019-0000</t>
    <phoneticPr fontId="20" type="noConversion"/>
  </si>
  <si>
    <t>010-5190-0000</t>
    <phoneticPr fontId="20" type="noConversion"/>
  </si>
  <si>
    <t>010-9235-0000</t>
    <phoneticPr fontId="20" type="noConversion"/>
  </si>
  <si>
    <t>010-3373-0000</t>
    <phoneticPr fontId="20" type="noConversion"/>
  </si>
  <si>
    <t>그룹</t>
    <phoneticPr fontId="20" type="noConversion"/>
  </si>
  <si>
    <t>A</t>
    <phoneticPr fontId="20" type="noConversion"/>
  </si>
  <si>
    <t>D</t>
    <phoneticPr fontId="20" type="noConversion"/>
  </si>
  <si>
    <t>E</t>
    <phoneticPr fontId="20" type="noConversion"/>
  </si>
  <si>
    <t>F</t>
    <phoneticPr fontId="20" type="noConversion"/>
  </si>
  <si>
    <t>H</t>
    <phoneticPr fontId="20" type="noConversion"/>
  </si>
  <si>
    <t>I</t>
    <phoneticPr fontId="20" type="noConversion"/>
  </si>
  <si>
    <t>영역</t>
    <phoneticPr fontId="20" type="noConversion"/>
  </si>
  <si>
    <t>정확성, 준비성</t>
    <phoneticPr fontId="20" type="noConversion"/>
  </si>
  <si>
    <t>진실성,정직성</t>
    <phoneticPr fontId="20" type="noConversion"/>
  </si>
  <si>
    <t>대인관계,협력성,협조성</t>
    <phoneticPr fontId="20" type="noConversion"/>
  </si>
  <si>
    <t>통솔력,지도력,리더쉽</t>
    <phoneticPr fontId="20" type="noConversion"/>
  </si>
  <si>
    <t>조정력,사교력,섭외력</t>
    <phoneticPr fontId="20" type="noConversion"/>
  </si>
  <si>
    <t>감정순수,감정통제</t>
    <phoneticPr fontId="20" type="noConversion"/>
  </si>
  <si>
    <t>지구력,인내력</t>
    <phoneticPr fontId="20" type="noConversion"/>
  </si>
  <si>
    <t>0~1</t>
    <phoneticPr fontId="20" type="noConversion"/>
  </si>
  <si>
    <t>(정답 수)</t>
    <phoneticPr fontId="20" type="noConversion"/>
  </si>
  <si>
    <t>모든 그룹의 평균점수가 71점 이상일 경우</t>
    <phoneticPr fontId="20" type="noConversion"/>
  </si>
  <si>
    <t>고득점 순으로 1위, 2위, 9위 그룹의 해설 노출</t>
    <phoneticPr fontId="20" type="noConversion"/>
  </si>
  <si>
    <t>고득점 순으로 9위, 8위, 7위 그룹의 해설 노출</t>
    <phoneticPr fontId="20" type="noConversion"/>
  </si>
  <si>
    <t>해설 노출 순서는 표기 순서대로임.</t>
    <phoneticPr fontId="20" type="noConversion"/>
  </si>
  <si>
    <t>A</t>
    <phoneticPr fontId="20" type="noConversion"/>
  </si>
  <si>
    <t>B</t>
    <phoneticPr fontId="20" type="noConversion"/>
  </si>
  <si>
    <t>C</t>
    <phoneticPr fontId="20" type="noConversion"/>
  </si>
  <si>
    <t>D</t>
    <phoneticPr fontId="20" type="noConversion"/>
  </si>
  <si>
    <t>F</t>
    <phoneticPr fontId="20" type="noConversion"/>
  </si>
  <si>
    <t>G</t>
    <phoneticPr fontId="20" type="noConversion"/>
  </si>
  <si>
    <t>H</t>
    <phoneticPr fontId="20" type="noConversion"/>
  </si>
  <si>
    <t>진실성,정직성</t>
    <phoneticPr fontId="20" type="noConversion"/>
  </si>
  <si>
    <t>대인관계,협력성,협조성</t>
    <phoneticPr fontId="20" type="noConversion"/>
  </si>
  <si>
    <t>조정력,사교력,섭외력</t>
    <phoneticPr fontId="20" type="noConversion"/>
  </si>
  <si>
    <t>신경발달상태</t>
    <phoneticPr fontId="20" type="noConversion"/>
  </si>
  <si>
    <t>0~1</t>
    <phoneticPr fontId="20" type="noConversion"/>
  </si>
  <si>
    <t xml:space="preserve">신념이 약해 타인의 생각과 의견에 흔들리기 쉽고, 의존적이며, 스스로의 판단에 따라 행동하지 못합니다. 소극적인 행동은 지양하고, 일에 대한 자신감과 의욕을 높일 수 있도록 노력해야 합니다. 목표나 계획을 뚜렷이 세우고, 확고한 의견을 갖고 능력을 발휘해 일을 실행할 수 있는 의지가 필요합니다.
</t>
    <phoneticPr fontId="20" type="noConversion"/>
  </si>
  <si>
    <t xml:space="preserve">소심하고 내성적인 경향을 갖고 있으며, 실수를 지나치게 의식하는 등 지도력, 어휘력, 통솔력이 부족합니다. 타인에게 신뢰감을 주며 친화력을 높이고, 집단의 문제를 조정하는 능력을 향상해야 합니다. 실수나 잘못을 지나치게 의식하지 말고, 하는 일에 대한 불안감 등을 해소하며, 단체 생활 경험을 쌓고, 사람들 앞에서 발표나 사회를 많이 진행해 보기 바랍니다.
</t>
    <phoneticPr fontId="20" type="noConversion"/>
  </si>
  <si>
    <t xml:space="preserve">감정이 기복이 심하고, 쉽게 흥분하거나 이성을 잃을 때가 있으며, 주위 사람이나 환경에 의해 감정 상태가 극히 억압되어 있고, 불쾌감을 반복적으로 체험해 마음의 폭이 좁아지며 공격적이고 파괴적인 행위를 하게 됩니다. 감정이 억압되지 않게 하고, 불쾌감을 반복적으로 느끼지 않게 하며, 감정을 안정시킨 상태로 생활하며 스트세스에 잘 대처하기 바랍니다.
</t>
    <phoneticPr fontId="20" type="noConversion"/>
  </si>
  <si>
    <t xml:space="preserve">마음이 산만하고, 불건전한 의식이 잠재되어 있으며, 두뇌 활동이 원활하지 못하고, 집중력과 침착성, 안전성이 극히 부족합니다. 마음이 산만하지 않도록 하고, 정신 건강 관리가 필요하고, 자신이 하려는 일에 대해 항상 전념해야 합니다. 한 가지 일을 깊이 추구하려 노력하고, 일이나 승부에 대한 집중력을 높여야 하며, 근심, 걱정, 불안, 초조 등을 마음속에서 비우기 바랍니다.
</t>
    <phoneticPr fontId="20" type="noConversion"/>
  </si>
  <si>
    <t xml:space="preserve">주변 환경에 대한 이해가 부족하고, 정서가 극히 불안하며, 환상에 빠져 있을 뿐만 아니라, 피해의식 및 과대의식이 잠재되어 있습니다. 대인관계를 더 원만히 해야 하고, 환경적 요인에 크게 영향을 받으므로 사회 적응력을 높여야 합니다. 정서에 크게 영향을 받는 행동을 자각하며, 자신보다 남을 생각하며 봉사심을 키우고, 미래보다는 현실을 중요시하기 바랍니다.
</t>
    <phoneticPr fontId="20" type="noConversion"/>
  </si>
  <si>
    <t xml:space="preserve">행동이 자발적이지 못하고 남이 하는 것을 따라만 하는 상태며, 하고 싶어하는 일을 선뜻 하지 못하고 소극적인 행동을 보입니다. 일을 할 때 자신감과 의욕이 있어야 하며, 스스로에 대한 강박이 있다면 해소해야 하고, 타인의 생각과 의견에 흔들리지 않도록 해야 합니다. 능동적이고 적극적으로 일에 임할 수 있게 꾸준히 노력해야 합니다.
</t>
    <phoneticPr fontId="20" type="noConversion"/>
  </si>
  <si>
    <t xml:space="preserve">실수나 잘못을 지나치게 의식하고 있으며, 표현력이 나쁘고 대화 화제가 부족하며,  행동이나 반응이 극히 소극적으로 나타나는 등, 지도력과 설득력, 통솔력이 부족합니다. 이를 높이기 위해 소심성과 내성적 경향을 교정해야 하며, 실수나 잘못을 의식하지 말고, 단체 생활의 경험을 많이 쌓으며, 긍정적인 사고방식을 가져야 합니다.
</t>
    <phoneticPr fontId="20" type="noConversion"/>
  </si>
  <si>
    <t xml:space="preserve">감정에 따라 행동을 하는 폭발적인 성격이며, 불쾌감을 반복적으로 경험해 의식의 폭이 매우 협소하며, 주위 사람이나 환경에 억압을 받고 있고, 사소한 일에도 흥분해 신경질적인 모습을 보일 때가 종종 있습니다. 마음의 폭을 넓히기 위해 상대방 입장에서 생각하도록 노력하고, 주위와의 마찰을 피하며, 항상 마음에 여유를 갖도록 해야 합니다. 주위 사람이나 사물, 환경에 대해서도 보다 긍정적으로 생각하기 바랍니다.
</t>
    <phoneticPr fontId="20" type="noConversion"/>
  </si>
  <si>
    <t xml:space="preserve">마음이 산만하고, 두뇌 활동이 원활하지 못하며, 행동의 집중력과 침착성, 인내성이 떨어집니다. 하는 일에 열중하면서, 한 가지 일에 집중하고, 심신과 환경을 정비하고 신체 작용을 활발하게 하면서 마음을 안정시켜 맑은 의식을 만들어내야 합니다.
</t>
    <phoneticPr fontId="20" type="noConversion"/>
  </si>
  <si>
    <t xml:space="preserve">미래에 대한 막연한 두려움이 내재되어 있고, 정서가 불안하며, 과대 및 피해의식에 젖어 있고, 정신적인 충격에 대한 후유증을 갖고 있으며, 사고나 행동이 성숙하지 못하고 비현실적일 때가 있으며, 사물을 있는 그대로 인지하지 못하고 있습니다. 가치관과 행동의 균형을 찾고, 상황에 맞는 행동을 할 수 있도록 판단력을 키워야 합니다. 현실에 적합한 사고를 갖도록 노력을 요합니다.
</t>
    <phoneticPr fontId="20" type="noConversion"/>
  </si>
  <si>
    <t xml:space="preserve">독립적으로 일을 수행하는 능력이 부족하고, 남의 도움을 많이 필요로 하고, 스스로 결정해 실행하려는 태도가 결핍돼 있습니다. 주위의 적극적 관심과 배려가 필요하며, 자발적으로 행동하도록 노력하고 생각을 실현하려는 강한 의지를 갖춰야 합니다. 어떤 일에든 자신감과 의욕을 갖고 임하도록 노력해야 합니다. 다.)
</t>
    <phoneticPr fontId="20" type="noConversion"/>
  </si>
  <si>
    <t xml:space="preserve">자극에 대한 반응이 민감하여, 조그만 자극에도 얼굴이 붉어지고, 지나치게 수줍어서 접촉하기 힘들어하는 등, 표현력과 설득력, 지도력, 통솔력이 부족합니다. 행동이나 반응을 적극적으로 바꾸고, 누구와도 친하게 지내며 대화의 화제도 풍부하게 해야 합니다. 주위를 지나치게 의식하지 말고, 사람을 다룰 때도 능숙한 면을 보이면서 단체 생활 경험을 쌓아야 합니다. 단체 또는 조직 생활을 할 경우, 스스로 사회자 역할도 솔선하려는 노력이 필요합니다.
</t>
    <phoneticPr fontId="20" type="noConversion"/>
  </si>
  <si>
    <t xml:space="preserve">사물을 이해하는 인식 능력과 감정 상태 및 신경 계통 기능이 억압된 상태이며, 사소한 일로 심통을 부리는 경향이 있고, 주위 환경을 부정적으로 받아들이는 경향이 있습니다. 외부환경을 보다 긍정적으로 받아들이고, 상대방에 대한 불쾌감을 해소함과 동시에 주위와의 마찰을 피하면서 생활해야 합니다. 상대를 불쾌하게 하지 않으려 노력하고, 이해의 폭과 긍정적 사고를 키우기 바랍니다.
</t>
    <phoneticPr fontId="20" type="noConversion"/>
  </si>
  <si>
    <t xml:space="preserve">집중의 지속력과 경청 능력이 부족하며, 하나의 일에 전념하지 못하고, 마음이 산만합니다. 한 가지 일에 전념하고 집중하려 노력하고, 사물에 주의를 기울여 차분히 관찰하는 연습도 필요합니다. 심신과 환경을 정비하고, 하는 일에 전념하면서, 행동의 침착성과 안전성을 높여 나가기 바랍니다.
</t>
    <phoneticPr fontId="20" type="noConversion"/>
  </si>
  <si>
    <t xml:space="preserve">사물에 대한 인식과 행동의 균형이 부족하며, 부적절한 행동을 보일 때도 있고, 정서가 안정되지 않았으며, 피해의식과 과대의식이 잠재되어 있습니다. 건전한 태도와 올바른 판단력을 갖게 노력하고, 공상 또는 환상을 지양하며, 현실에 적절한 행동을 보이도록 해야 합니다. 새로운 환경에 대한 적응력을 기르며 타인에 대한 이해심도 키우기 바랍니다.
</t>
    <phoneticPr fontId="20" type="noConversion"/>
  </si>
  <si>
    <t xml:space="preserve">자기통제력이 부족하며, 상사나 윗사람에 대한 신뢰가 부족하고, 규범과 질서에 대한 저항감이 잠재되어 있습니다. 규범과 질서를 수용하려는 마음을 갖고, 질서 있는 환경을 조성해 질서와 규범에 맞는 행동을 하며 준법성을 향상하도록 노력해야 합니다.
</t>
    <phoneticPr fontId="20" type="noConversion"/>
  </si>
  <si>
    <t xml:space="preserve">목표와 계획이 없으며 행동이 자발적이지 못하고, 일을 수행할 때도 의존적인 경향이 있으며, 자신의 일을 스스로 해결하고자 하는 능동성과 자립심, 추진력이 부족합니다. 남의 도움 없이 항상 자발적으로 행동해야 하며, 능력을 발휘할 수 있는 기회를 스스로 마련하며, 일에 의욕과 자신감을 갖고 적극적으로 임해야 합니다.
</t>
    <phoneticPr fontId="20" type="noConversion"/>
  </si>
  <si>
    <t xml:space="preserve">자신의 생각을 제대로 표현하지 못하고, 여러 사람 앞에서 말하는 경험이 부족합니다. 사람들과의 교제를 싫어하며, 자신의 세계를 전개하려는 면도 부족합니다. 대화에 자신감을 갖도록 하고, 단체 생활 경험을 많이 쌓으며 사교력도 함께 높이기 바랍니다. 어떤 일을 하든 추진력을 높이기 바라며, 친절성을 향상하려는 마음을 갖고, 일상생활에서도 리더쉽과 섭외력 항상을 위해 열심히 노력해야 합니다.
</t>
    <phoneticPr fontId="20" type="noConversion"/>
  </si>
  <si>
    <t xml:space="preserve">일을 하다 자신도 모르게 화를 내는 일이 있고, 외부 환경을 부정적으로 받아들이려는 경향이 강하며, 감정 상태와 신경 계통 기능이 억압되어 있습니다. 타인에 대한 이해심을 높이고, 편안한 감정을 느끼도록 하면서 주변과의 마찰을 피하는 노력이 필요합니다. 감정을 조절하는 연습을 하고 상대방에게 불쾌감을 주지 않는 생활이 필요합니다.
</t>
    <phoneticPr fontId="20" type="noConversion"/>
  </si>
  <si>
    <t xml:space="preserve">침착성, 안전성, 집중력과 인내성이 부족합니다. 일이나 연구에 전념하고 생활 리듬을 찾아야 합니다. 자율신경의 활동을 잘 조정하면서, 두뇌 건강 관리를 위해서는 자주 긴장하거나 초조해 하거나 사소한 일로 걱정해서는 안 됩니다. 건강하지 못한 정신 현상이 나타나서도 안 됩니다. 괴로운 일도 오래 참고 행하면 오히려 인내성과 안전성, 집중력을 현저히 저하하는 요인이 됩니다.
</t>
    <phoneticPr fontId="20" type="noConversion"/>
  </si>
  <si>
    <t xml:space="preserve">피해의식 및 과대의식이 잠재되어 있으며, 주위 사람이나 사물, 자연 등에 대한 인지능력이 부족하고, 기대나 욕구에 의한 긴장 상태가 나타나기도 합니다. 마음에 안정을 기하고, 현실적으로 생각하고 균형 있게 행동하며, 건전한 사고력과 판단력을 바탕으로 인지 능력을 키워야 합니다. 타인에 대한 이해심을 기르며, 욕심을 버리고 남을 미워해서는 안 됩니다.
</t>
    <phoneticPr fontId="20" type="noConversion"/>
  </si>
  <si>
    <t xml:space="preserve">생활이 무질서하고 불규칙한 경우가 있고, 행동 변화가 심하고, 준법성이 부족한 편입니다. 생활에서 규범이나 질서를 따르도록 하고, 규칙적이고 일관적인 생활을 하며, 자기통제력을 길러 질서의식을 향상해야 합니다.
</t>
    <phoneticPr fontId="20" type="noConversion"/>
  </si>
  <si>
    <t xml:space="preserve">생각을 실현하려는 의지가 부족하고, 스스로 결정하고 실행하려는 태도도 부족합니다. 다른 사람의 보호나 간섭 없이 스스로 일을 수행하려는 의지를 키우고, 어떤 일에든 자신감과 의욕을 갖도록 노력하며, 주위를 의식하지 않고 스스로의 능력을 발휘할 수 있는 기회를 만들어가야 합니다.
</t>
    <phoneticPr fontId="20" type="noConversion"/>
  </si>
  <si>
    <t xml:space="preserve">집단에서의 리더쉽, 추진력, 통솔력, 섭외력과 지도력이 부족합니다. 사람을 만나는 일이 즐겁지 않고, 다른 사람들과의 교제를 싫어하며, 주위로부터의 지적이나 꾸중을 많이 의식합니다. 상대방의 눈을 응시하고, 대화의 화제가 풍부하게 해야 하며, 어떤 일을 하든 리더쉽과 추진력을 높이려는 의욕을 가져야 합니다. 친절성 향상으로 생활에 활력을 찾고 보람을 느끼도록 하십시오., 하는 일을 긍정적인 태도로 실천하면서 친절성을 함께 높이도록 노력하고, 다른 사람들과의 섭외와 사교를 통해 자신의 견해를 폭넓게 표현할 수 있어야 합니다.
</t>
    <phoneticPr fontId="20" type="noConversion"/>
  </si>
  <si>
    <t xml:space="preserve">흥분을 잘하며 충동적일 때가 있고, 감정 상태와 신경 계통 기능이 억압되어 있으며, 스트레스에 대처하는 능력이 부족하고 외부 요인을 부정적으로 받아들이려는 경향이 있습니다. 충동이나 욕구의 통제력을 기르고, 주위 환경 및 사물에 이해와 애정을 가져야 하며, 성장 과정에서의 충격적 경험이나 불쾌감을 해소하기 바랍니다.
</t>
    <phoneticPr fontId="20" type="noConversion"/>
  </si>
  <si>
    <t xml:space="preserve">자율신경의 신체활동 조정 저하로, 침착성, 안전성, 집중력, 인내성이 부족합니다. 집중력 향상을 위해 환경을 정비하고, 심신을 안정시켜 맑은 의식을 만들어내야 합니다. 집중력을 방해하는 원인을 찾아 해결하고, 일이나 연구에 전념하고 생활을 규칙화해 자율신경이 신체활동을 조정하도록 해야 합니다.
</t>
    <phoneticPr fontId="20" type="noConversion"/>
  </si>
  <si>
    <t xml:space="preserve">현실성이 부족하며, 환상과 공상에 많이 젖어 있고, 상황에 맞는 행동을 판단하는 능력이 부족하며, 정서가 안정되어 있지 못하므로, 실제의 경우나 형편에 적절한 사고력 및 판단력을 고루 갖출수 있도록 노력해야 합니다. 외부 환경이나 상황, 사물 등을 합리적으로 인식해야 하며, 관념적인 상상보다는 현실이 중요시하다는 인식이 필요합니다.
</t>
    <phoneticPr fontId="20" type="noConversion"/>
  </si>
  <si>
    <t xml:space="preserve">규칙이나 규범 지키기를 싫어하고 질서의식이 부족하며, 상사나 윗사람 또는 직장동료, 친구에게 불신이 잠재되어 있습니다. 준법성이 결핍되어 있는 상태이므로 자기통제력과 질서의식을 키우고, 규범을 폭넓게 이해하도록 노력하며, 불신이나 저항 없이 주의 상황에 적응할 수 있도록 해야 합니다.
</t>
    <phoneticPr fontId="20" type="noConversion"/>
  </si>
  <si>
    <t xml:space="preserve">신념이 약해 타인의 생각과 의견에 흔들리기 쉽고, 일을 스스로 계획하고 실행하는 데 필요한 자립심이나 적극성이 부족합니다. 스스로의 판단에 의해 행동하려고 노력하며, 매사에 능동적이고 진취적인 태도를 취하도록 하고, 어떤 일에도 자신감과 의욕이 있도록 노력해야 합니다.
</t>
    <phoneticPr fontId="20" type="noConversion"/>
  </si>
  <si>
    <t xml:space="preserve">다른 사람에게 충고하거나 타인을 지도하는 능력, 인간적인 문제를 해결하는 능력이 부족하고, 수동적인 경향을 나타낼 때가 있으며, 집단에서의 통솔력과 포용력도 부족합니다. 상대방을 리드하는 데 의욕을 갖고, 친절을 베풀도록 하고, 일을 꾸준히 추진하려는 노력이 필요합니다. 섭외력과 사교력을 향상해 일상생활에 활력을 찾고 일에서 더 보람을 느끼도록 노력해야 합니다.
</t>
    <phoneticPr fontId="20" type="noConversion"/>
  </si>
  <si>
    <t xml:space="preserve">주위 사람이나 환경의 영향으로 불쾌감을 느끼는 상태며, 감정 상태와 신경 계통 기능이 억압되어 있고, 주변과의 마찰을 피하지 못할 때가 있으며, 억압된 감정으로 일을 처리할 때도 있습니다. 주위 환경 및 사물에 대한 객관적인 이해력을 높이고, 일어나는 일들을 긍정적으로 대하고, 문화생활 등을 통해 마음에 여유를 갖고 생활해야 합니다.
</t>
    <phoneticPr fontId="20" type="noConversion"/>
  </si>
  <si>
    <t xml:space="preserve">심신이 긴장되어 있고, 집중력 저하로 침착성과 인내성, 안전성이 부족합니다. 심리적 긴장을 완화하면서 마음을 평온하게 해주는 분위기 조성이 필요하며, 스트레스를 해소하고 편히 쉬면서 깊은 잠을 자야 합니다. 신체 리듬의 건강을 회복할 수 있게 노력해야 합니다.
</t>
    <phoneticPr fontId="20" type="noConversion"/>
  </si>
  <si>
    <t xml:space="preserve">기대나 욕구에 의한 긴장 상태가 나타나기도 하고, 이때 신체적 변화를 동반하며 정서가 불안해집니다. 비현실적인 생각을 버리고 현실을 직시하는 사고와 태도를 취하려 노력해야 합니다. 반사회적인 행동을 보이지 말고, 충격적인 상황을 보다 긍정적으로 대하려는 자세가 필요하며, 기대나 욕구에 대한 부담이나 긴장감을 해소해야 합니다.
</t>
    <phoneticPr fontId="20" type="noConversion"/>
  </si>
  <si>
    <t xml:space="preserve">행동에 질서가 없고 규범을 폭넓게 이해하지 못하며, 규칙적인 생활을 제대로 하지 못하고 있습니다. 규범과 질서를 지키려는 마음을 갖고, 약속이나 규칙은 철저히 따르며, 윗사람에 대한 존경심을 높여야 합니다. 불신이나 저항 없이 주위 상황에 적응할 수 있는 질서의식을 기르기 바랍니다.
</t>
    <phoneticPr fontId="20" type="noConversion"/>
  </si>
  <si>
    <t xml:space="preserve">자신의 주관에 따라 일하는 의지력이 부족하고, 남의 보호나 간섭 받기를 원하는 등 자립심, 능동성, 적극성이 낮습니다. 남의 도움을 받지 않고 혼자 결정해 실행하려는 자세가 필요합니다. 능력을 발휘할 기회를 스스로 만들어 실행해야 합니다.
</t>
    <phoneticPr fontId="20" type="noConversion"/>
  </si>
  <si>
    <t xml:space="preserve">리더쉽, 추진력, 섭외력이 보통 수준에서 낮고, 지도력, 사교력, 친절성을 높이고자 하는 자세도 부족합니다. 리더쉽과 섭외력, 추진력, 섭외력, 친절성을 필요로 하는 일에 좀 더 의욕을 갖고, 보람을 느끼면서 생활하기 바랍니다. 리더쉽과 섭외력이 부족한 원인도 함께 찾아 스스로 해결할 수 있도록 하고, 외부의 지배를 받는 게 아니라 자신이 외부를 지배할 수 있다는 자신감을 가지며 무의식적인 불안감 등을 해소해야 합니다.
</t>
    <phoneticPr fontId="20" type="noConversion"/>
  </si>
  <si>
    <t xml:space="preserve">사물을 관찰하며 여유를 가지고 생활하는 면이 부족하며, 주위 사람이나 환경에 의해 감정 상태나 신경 계통 기능이 억압되어 있습니다. 매사에 사물이나 사람, 사건을 주의깊게 인식하고, 항상 마음에 여유를 가져야 하며, 주변에 의해 억압받지 않게 해야 합니다. 주위 사람이나 환경을 보다 긍정적으로 대하려는 노력이 필요합니다.
</t>
    <phoneticPr fontId="20" type="noConversion"/>
  </si>
  <si>
    <t xml:space="preserve">집중력 저하로 침착성이 보통 수준에서 낮고, 안전성과 인내성을 높이려는 자세가 필요합니다. 집중력과 침착성, 안전성, 인내성을 필요로 하는 일에 좀 더 의욕을 갖고, 보람을 느끼면서 생활하기 바랍니다. 집중력과 침착성, 안전성이 부족한 원인도 함께 찾아 스스로 해결할 수 있도록 하고, 주위로부터의 공포감이나 무의식적인 불안감 등을 해소해야 합니다.
</t>
    <phoneticPr fontId="20" type="noConversion"/>
  </si>
  <si>
    <t xml:space="preserve">심리적으로 안정되어 있지 못하고, 가끔 환상을 겪거나 공상에 빠질 때도 있으며, 이 때문에 안절부절못하기도 합니다. 심리적 긴장과 갈등으로 주변 환경에 대한 이해도 부족합니다. 좀 더 현실을 중요시하고 현실적 사고를 하면서, 본능적 욕구나 소유욕 등에 너무 강하게 집착해서도 안 되며, 환상과 공상이 줄어들도록 심리적 안정이 필요하고, 타인을 생각하는 마음과 희생정신이 필요합니다.
</t>
    <phoneticPr fontId="20" type="noConversion"/>
  </si>
  <si>
    <t xml:space="preserve">자기통제력이 보통하 수준이며, 상사나 윗사람에 대한 신뢰감이 부족하고, 규범과 질서를 비교적 부정적으로 생각합니다. 공동체 참여 의식을 높이고 자기통제력을 길러야 하며, 저항 없이 모든 상황에 적응할 수 있도록 노력을 요합니다.
</t>
    <phoneticPr fontId="20" type="noConversion"/>
  </si>
  <si>
    <t xml:space="preserve">스스로 계획하고 결정하며, 자발적으로 수행하는 능력이 보통 정도입니다. 자립심과 능동성을 향상하기 위해 체험할 수 있는 것들은 최대한 체험해보고, 어려운 상황이 발생하면 남에게 의존하기보다는 스스로 해결하려는 노력이 필요합니다.
</t>
    <phoneticPr fontId="20" type="noConversion"/>
  </si>
  <si>
    <t xml:space="preserve">언어를 논리적으로 표현하는 능력과 리더쉽, 추진력, 섭외력, 통솔력, 지도력이 보통 수준입니다. 이를 향상하기 위해서는, 외부 중심적 사고력을 키우고, 자신의 실수나 잘못을 지나치게 의식하지 않아야 합니다. 단체 생활 경험을 풍부하게 쌓으며, 발표에 대한 자신감을 갖고, 설득력과 섭외력, 사교력, 친절성을 높이려는 노력이 필요합니다.
</t>
    <phoneticPr fontId="20" type="noConversion"/>
  </si>
  <si>
    <t xml:space="preserve">감정 통제 및 조절 능력이 다소 결여된 상태로, 감정 상태나 및 신경 계통 기능이 원활하지 않습니다. 신체적 변화나 충격적 경험에 의한 불쾌감 등을 해소하고, 외부 요인을 무조건 부정적으로 대하려는 태도를 지양하며, 외부와의 마찰을 피하려는 자세가 필요합니다.
</t>
    <phoneticPr fontId="20" type="noConversion"/>
  </si>
  <si>
    <t xml:space="preserve">침착성, 안전성, 인내력, 집중력이 부족하므로 듣고 보고 생각하고 행동하는 데 집중력을 높여야 합니다. 집중력과 밀접한 관련이 있는 데 흥미나 관심을 갖고 생활에 일부 반영해야 합니다. 예를 들어 장기, 바둑, 궁도를 통해 집중력과 침착성, 안전성을 향상할 수 있습니다. 일상생활에서 집중력이 활동을 방해하는 상황이 사라지도록 노력해야 합니다.
</t>
    <phoneticPr fontId="20" type="noConversion"/>
  </si>
  <si>
    <t xml:space="preserve">사회성 및 사고방식은 보통 수준입니다. 정서 면에서는 다소 부족한 면을 보이고 있고, 과대 및 피해의식이 다소 잠재되어 있습니다. 심한 기대와 요구로 인한 부담을 느끼지 않게 하고, 현실적인 가치관을 키우면서 미래보다는 현실을 중시하도록 해야 합니다. 외부 환경을 보다 긍정적으로 대하고, 안정된 정서 속에서 사고력과 판단력을 계발해 역할 수행을 충실히 하기 바랍니다.
</t>
    <phoneticPr fontId="20" type="noConversion"/>
  </si>
  <si>
    <t xml:space="preserve">질서의식이나 규범을 따르는 정도가 보통입니다. 규범과 질서가 모두를 이롭게 할 수 있음을 인지하고, 자기통제력을 기르며 규범과 질서를 폭넓게 수용해야 합니다. 생활에 일관성을 갖추고, 다른 사람과의 대화의 깊이를 더해 나가야 합니다.
</t>
    <phoneticPr fontId="20" type="noConversion"/>
  </si>
  <si>
    <t xml:space="preserve">일을 해결할 때 남의 보호나 간섭을 받지 않고 스스로 해결하고자 하는 능동성과 자립심이 보통 정도입니다. 스스로 계획하고 결정하며 수행하려는 자세를 키우고 주변의 도움 없이 혼자 문제를 해결하고자 하는 자립심을 높이기 바랍니다.
</t>
    <phoneticPr fontId="20" type="noConversion"/>
  </si>
  <si>
    <t xml:space="preserve">리더쉽과 통솔력, 설득력, 지도성, 섭외력이 보통으로, 수동적인 판단에 의해 내향적 성향을 보이는 경우도 있습니다. 표현력과 어휘력을 높이면서, 단체 생활 경험을 풍부히 쌓고, 너무 주위를 의식하지 않도록 해야 합니다. 풍부한 대인관계가 필요합니다. 상대방에 대한 넓은 포용력과 강한 정의감을 가지고, 많은 사람들을 리드하는 잠재력을 꾸준히 키워야 합니다.
</t>
    <phoneticPr fontId="20" type="noConversion"/>
  </si>
  <si>
    <t xml:space="preserve">실수나 실패의 반복에 의한 불쾌감 축적이 보통 정도이고, 주변 사람이나 사물에 대한 애정이나 긍정적 태도 역시 보통입니다. 주위나 환경으로부터 억압을 받아서는 안 되며, 부정적인 것을 지양하고, 억압된 감정으로 일처리를 해서는 안 되며, 강한 감정으로 인한 불쾌한 체험이 반복되면 안 됩니다.
</t>
    <phoneticPr fontId="20" type="noConversion"/>
  </si>
  <si>
    <t xml:space="preserve">생각에 집중하거나 인내하고 참는 능력이 보통입니다. 집중력과 안전성을 향상하기 위해서는 두뇌의 활동을 향상하고 고민을 제거하는 등 두뇌 건강 관리가 필요합니다. 건강하지 못한 상황을 배제하도록 인내와 끈기로 노력하는 자세가 필요하고, 마음이 산만해서도 안 됩니다.
</t>
    <phoneticPr fontId="20" type="noConversion"/>
  </si>
  <si>
    <t xml:space="preserve">심리적 갈등으로 고민할 때가 있으며, 사물에 대한 인식과 행동의 균형이 보통이고, 사고가 현실적이라기보다는 공상에 의한 정서 불안이 다소 잠재되어 있습니다. 건전한 사고와 균형 있는 행동을 하도록 노력하고, 주어진 상황에 적절한 행동을 해 안정감을 찾으며, 현실적인 가치관을 갖춰 나가기 바랍니다.
</t>
    <phoneticPr fontId="20" type="noConversion"/>
  </si>
  <si>
    <t xml:space="preserve">규범과 질서를 폭넓게 수용하고 준수하는 상태가 보통이며, 일관성 없는 생활을 할 때도 있으므로 자기통제력을 좀 더 높여야 합니다. 생활 태도가 일관성 있어야 하며, 윗사람과 접촉하는 기회를 많이 갖고, 규범과 질서의 이로움을 인식해야 합니다.
</t>
    <phoneticPr fontId="20" type="noConversion"/>
  </si>
  <si>
    <t xml:space="preserve">스스로의 판단에 의해 행동하고, 남에게 구속당하기를 싫어하며, 주체적으로 행동하는 편입니다. 일을 할 때도 계획적으로 진행하고 자신감과 의욕이 높으며, 하고 싶어하는 일을 망설이지 않고 추진하는 편입니다.
</t>
    <phoneticPr fontId="20" type="noConversion"/>
  </si>
  <si>
    <t xml:space="preserve">정의감과 희생정신, 의지력, 표현력이 높아 통솔력과 지도력이 뛰어납니다. 집단을 이끌어 갈 수 있을 만큼 정신력과 초자아가 발달해 있고, 판단과 각오가 투철해, 단체 생활에서의 지도력이 양호합니다.
</t>
    <phoneticPr fontId="20" type="noConversion"/>
  </si>
  <si>
    <t xml:space="preserve">감정을 표현할 때의 목적이나 행동이 순수하고, 성장 과정에서 불쾌한 감정이 쌓이지 않은 상태의 안정되고 순수한 감정을 지니고 있습니다. 사물을 이해하고 깨달을 수 있는 인식 능력과 신경 계통 기능이 잘 발달되어 있습니다.
</t>
    <phoneticPr fontId="20" type="noConversion"/>
  </si>
  <si>
    <t xml:space="preserve">무언가 판단할 때 신중함을 갖추고 있으며, 마음이 산만하지 않고, 두뇌 활동이 원활하여 집중의 지속력과 끈기가 뛰어납니다. 사물을 자세히 보고 분석할 수 있으며, 행동의 침착성과 집중력이 양호합니다.
</t>
    <phoneticPr fontId="20" type="noConversion"/>
  </si>
  <si>
    <t xml:space="preserve">사건이나 사물을 있는 그대로 인지하며, 목표가 현실적이고, 정서가 안정되어 있으며, 정확한 상황 판단력과 분별력이 있습니다. 정신적 균형과 인지 능력이 발달했으며, 행위의 목적과 원인이 긍정적입니다.
</t>
    <phoneticPr fontId="20" type="noConversion"/>
  </si>
  <si>
    <t xml:space="preserve">양심이 내적, 외적 충동을 엄격하게 통제하고 있으며, 규범과 질서를 폭넓게 수용하고 준수합니다. 생활의 질서 역시 발달해 있습니다.
</t>
    <phoneticPr fontId="20" type="noConversion"/>
  </si>
  <si>
    <t xml:space="preserve">생각이나 주장이 확고하며, 목적 의식과 신념이 강합니다. 자신의 생각을 실현하려는 자세나 사고방식이 독자적입니다.
</t>
    <phoneticPr fontId="20" type="noConversion"/>
  </si>
  <si>
    <t xml:space="preserve">집단의 문제를 조정할 수 있는 능력을 갖추고 있으며, 사람들을 지도하고 중책 맡기를 좋아하며, 지도력과 통솔력이 뛰어납니다. 정의감이 있고 추진력이 높으며, 자신의 의도와 의지대로 행동하고, 설득력과 표현력, 사교력이 좋습니다..
</t>
    <phoneticPr fontId="20" type="noConversion"/>
  </si>
  <si>
    <t xml:space="preserve">사물에 대한 인식이 긍정적이며, 신경 계통 기능이 원활하고, 객관적 사고 능력이 좋습니다. 차분한 행동으로 상대방에게 불쾌감을 주지 않도록 노력하면서 주위와의 마찰을 피하고, 감정이 쌓이지 않은 상태의 순수한 감정을 유지하고 있습니다.
</t>
    <phoneticPr fontId="20" type="noConversion"/>
  </si>
  <si>
    <t xml:space="preserve">사물이나 일을 주의깊게 보고 분석할 수 있으며, 집중의 지속력 뛰어나고, 정신적으로도 안정되어 침착성과 안전성을 갖추고 있습니다. 심리적 환경을 조성하기 위한 자신만의 수단이나 연구 능력이 있으며, 마음 쓰이는 것을 처리하고 나서 일에 착수하는 성향이 강합니다.
</t>
    <phoneticPr fontId="20" type="noConversion"/>
  </si>
  <si>
    <t xml:space="preserve">매사에 진지하며, 안정된 정서를 유지하고 있고, 어떤 일에 직면했을 때 올바른 판단으로 적절한 행동을 취하는 편이며, 양호한 사고력을 갖추고 있습니다.
</t>
    <phoneticPr fontId="20" type="noConversion"/>
  </si>
  <si>
    <t xml:space="preserve">일반적인 규범과 질서를 긍정적으로 수용하고 불신이나 저항 없이 모든 상황에 잘 적응하며 행동에 질서가 있고 규칙적인 생활을 올바르게 하고 있습니다.
</t>
    <phoneticPr fontId="20" type="noConversion"/>
  </si>
  <si>
    <t xml:space="preserve">자신의 주관에 따라 일을 하며, 모든 문제를 스스로 해결하려고 노력하는 편입니다. 의지하거나 의뢰하는 일 없이, 간섭이나 보호를 받지 않고 일을 능동적으로 수행하는 등 능동성, 자립심 등이 우수합니다.
</t>
    <phoneticPr fontId="20" type="noConversion"/>
  </si>
  <si>
    <t xml:space="preserve">자신의 의지와 의도대로 행동하면서, 집단 생활 속에서의 통솔력과 리더쉽이 뛰어나고, 통찰력이 예민하면서 추진력이 있습니다., 상대방의 의견을 잘 듣고, 모두를 이해시킬 수 있는 설득력을 갖췄으며, 사교력, 섭외력이 높고, 신뢰와 지지를 바탕으로 한 지도력이 우수합니다.
</t>
    <phoneticPr fontId="20" type="noConversion"/>
  </si>
  <si>
    <t xml:space="preserve">기질적 장애가 없으면서 무엇이든 객관적 입장에서 사물을 관찰하고, 긍정적으로 평가하며, 자신이 처한 상황을 정확하게 분별할 수 있는 능력을 갖추고 있습니다. 성장 과정에서 불쾌한 감정이 쌓이지 않은 안정되고 순수한 감정을 지니고 있는 상태입니다.
</t>
    <phoneticPr fontId="20" type="noConversion"/>
  </si>
  <si>
    <t xml:space="preserve">승부에 대한 집중력이 우수하고, 두뇌 활동이 원활하여 집중력이 뛰어나며, 마음이 산만하지 않고, 하는 일에 열중합니다. 사물을 관찰할 때도 주의를 기울여 차분히 관찰하며, 문제 해결을 위해 신중하게 접근하는 능력이 우수합니다.
</t>
    <phoneticPr fontId="20" type="noConversion"/>
  </si>
  <si>
    <t xml:space="preserve">논리적이고, 사고력이 좋으며, 정서가 안정되어 있고, 마음에 여유가 있고 성숙하게 행동합니다. 현실적일 뿐만 아니라 사실을 있는 그대로 인지·관찰하고 분석·판단하는 능력이 우수합니다.
</t>
    <phoneticPr fontId="20" type="noConversion"/>
  </si>
  <si>
    <t xml:space="preserve">규칙적인 생활을 올바르게 하고 있으며, 윗사람 또는 상사에 대한 신뢰감이 높고, 일반적인 규범과 질서에 대해서도 폭넓게 수용해 적절하게 대처하는 편이며, 사회 규범과 생활 규범을 잘 지키는 편입니다.
</t>
    <phoneticPr fontId="20" type="noConversion"/>
  </si>
  <si>
    <t xml:space="preserve">일을 해결할 때 스스로 계획하고 결정해 남의 도움 없이 일을 수행하는 등 추진력과 능동성, 자립심이 우수합니다. 자신의 주관에 따라 일을 스스로 해결하려는 성향이 강합니다.
</t>
    <phoneticPr fontId="20" type="noConversion"/>
  </si>
  <si>
    <t xml:space="preserve">행동이 이론보다 앞서고, 실수에 대해 집착하면서 미련을 갖는 경향이 없으며, 의사표현능력도 있습니다. 타인에게 충고 및 칭찬을 잘하며, 상대방의 마음을 편하게 하면서도 리더쉽과 추진력을 갖추고 있습니다. 타인의 입장에 공감하며 스스럼없이 이야기하는 편이고, 사람들의 마음을 쉽게 파악하면서 섭외하는 능력이 뛰어납니다.
</t>
    <phoneticPr fontId="20" type="noConversion"/>
  </si>
  <si>
    <t xml:space="preserve">성장 과정에서 정신적인 충격이나 불쾌감이 쌓이지 않은 안정되고 순수한 감정을 잘 유지하고 있으며, 예상되는 결과를 긍정적으로 대하고 받아들이는 편입니다. 감정 상태와 신경 계통이 순수하면서 신경 기능의 장애 요인이 없습니다.
</t>
    <phoneticPr fontId="20" type="noConversion"/>
  </si>
  <si>
    <t xml:space="preserve">신체적 작용과 두뇌 활동이 원만하고, 연구에 전념할 수 있으며, 생활 리듬이 잘 잡혀 있고, 침착하면서 인내력이 있습니다. 집중의 지속력이 있으며, 사물을 자세히 관찰하고 살피는 섬세함과 안전성, 지구력이 우수합니다.
</t>
    <phoneticPr fontId="20" type="noConversion"/>
  </si>
  <si>
    <t xml:space="preserve">행동할 때 목적 의식이 강하게 작용하고, 적응 능력이 우수하며, 명쾌한 판단력과 건전한 사고력을 지니고 있고, 행동의 균형을 잘 유지하면서 사물을 이해하고 수용하는 능력이 높습니다.
</t>
    <phoneticPr fontId="20" type="noConversion"/>
  </si>
  <si>
    <t xml:space="preserve">올바른 사고와 규범적인 행동을 보이고, 사회 규범과 생활 규범을 잘 지키며, 불신이나 저항 없이 모든 상황에 적절하게 잘 적응하고 규칙이나 질서도 잘 지키고, 자기통제력도 뛰어납니다.
</t>
    <phoneticPr fontId="20" type="noConversion"/>
  </si>
  <si>
    <t xml:space="preserve">능동적으로 행동하고 남의 보호나 간섭을 받지 않는 편이며, 자신의 계획대로 일을 처리합니다. 외부 자극에 별로 신경쓰지 않으며, 강한 자기주장으로 일을 스스로 해결하려는 등 적극성이나 능동성, 자립심 등이 매우 우수합니다.
</t>
    <phoneticPr fontId="20" type="noConversion"/>
  </si>
  <si>
    <t xml:space="preserve">인간적인 문제를 해결하는 능력이 우수하며, 단체 생활 경험이 풍부하고, 대인관계에서의 지도력과 설득력, 통솔력이 높습니다. 어떤 일을 하더라도 결단력 있게 실행하며, 추진력이 좋고, 높은 지도력으로 다른 사람에 대한 영향력도 매우 큰 편입니다.
</t>
    <phoneticPr fontId="20" type="noConversion"/>
  </si>
  <si>
    <t xml:space="preserve">신경 기능에 장애 요인이 없으며, 외부 환경을 객관적으로 받아들이려는 경향이 강하고, 모든 일을 긍정적으로 인식하며, 외부와의 마찰을 피하도록 노력하는 편입니다. 감정이 안정되어 평온하며, 의사결정 능력이 잘 발달돼 있습니다.
</t>
    <phoneticPr fontId="20" type="noConversion"/>
  </si>
  <si>
    <t xml:space="preserve">한 가지 일을 깊이 추구하고, 집중의 지속력이 좋으며, 침착하고, 안전성이 있습니다. 승부에 대한 집중력이 우수하고, 인내력이 있으며, 지구력이 높고, 남이 이야기하는 데 재빠르게 주의를 기울여 내용을 곧장 구분할 수 있습니다.
</t>
    <phoneticPr fontId="20" type="noConversion"/>
  </si>
  <si>
    <t xml:space="preserve">인식과 사고의 상태가 매우 우수하며, 정서적으로 안정되어 있고, 행동의 균형을 잘 유지하며, 분별력이 있고, 정신력과 사물에 대한 지각력이 뛰어나며, 현실적인 상황이나 분위기에 진지하고 명쾌한 판단력을 갖고 있습니다.
</t>
    <phoneticPr fontId="20" type="noConversion"/>
  </si>
  <si>
    <t xml:space="preserve">환경에 저항 없이 잘 적응하는 편이며, 질서가 있고 규칙적인 생활을 하고 있으며, 윗사람에 대한 존경심과 자기 통제력이 우수하고, 사회 규범과 생활 규범 을 폭넓게 수용하고 있습니다.
</t>
    <phoneticPr fontId="20" type="noConversion"/>
  </si>
  <si>
    <t xml:space="preserve">타인의 보호나 간섭을 받지 않고 자신의 일은 스스로 해결하려는 등 능동성과 자립심이 뛰어납니다. 어려운 상황이 발생해도 남에게 의존하지 않고 스스로 해결하려고 노력합니다.
</t>
    <phoneticPr fontId="20" type="noConversion"/>
  </si>
  <si>
    <t xml:space="preserve">설득력, 지도력, 추진력이 높으며, 대인관계에서도 주도권을 잡고 리더쉽을 발휘할 수 있습니다. 강력하고 지배적이며, 포용력이 있고, 통솔력이 뛰어나 집단을 이끌어 갈 수 있으며, 체계적인 교육을 받았고, 단체 생활 경험이 풍부한 편입니다.
</t>
    <phoneticPr fontId="20" type="noConversion"/>
  </si>
  <si>
    <t xml:space="preserve">신경 계통 기능이 원활히 발달되어 있고, 성장 과정에서 주위 사람이나 환경에 의해 억압받는 일이 없어 사물을 이해하고 감지하는 상태가 정상입니다. 객관적 사고 능력이 좋으며, 발생하는 일들을 긍정적으로 대하는 면이 있습니다.
</t>
    <phoneticPr fontId="20" type="noConversion"/>
  </si>
  <si>
    <t xml:space="preserve">침착성과 안전성이 높고, 두뇌 활동이 원활하며, 마음이 산만하지 않고, 하는 일에도 열중하는 편입니다. 철저하게 한 가지 일에 집착하고, 듣고 보고 생각하고 행동하는 데 있어 집중력이 매우 높고 인내력이 뛰어납니다.
</t>
    <phoneticPr fontId="20" type="noConversion"/>
  </si>
  <si>
    <t xml:space="preserve">행동의 균형을 잘 유지하고 있으며, 정신적으로 사물을 수용하는 면이 정상적이고, 안정된 정서와 건강한 마음을 갖고 있습니다. 사회성 및 사고방식이 양호하며, 사물에 대한 지각력이 현실적입니다.
</t>
    <phoneticPr fontId="20" type="noConversion"/>
  </si>
  <si>
    <t xml:space="preserve">규범과 질서를 지키려는 마음이 있고, 약속이나 규칙을 철저히 이행하며, 상사나 윗사람에 대한 존경심도 높습니다. 제반 규범을 폭넓게 이해하며 행동에 질서가 있고 규칙적인 생활을 제대로 하고 있습니다.
</t>
    <phoneticPr fontId="20" type="noConversion"/>
  </si>
  <si>
    <t>(정답 수)</t>
    <phoneticPr fontId="20" type="noConversion"/>
  </si>
  <si>
    <t>그룹</t>
    <phoneticPr fontId="20" type="noConversion"/>
  </si>
  <si>
    <t>B</t>
    <phoneticPr fontId="20" type="noConversion"/>
  </si>
  <si>
    <t>C</t>
    <phoneticPr fontId="20" type="noConversion"/>
  </si>
  <si>
    <t>F</t>
    <phoneticPr fontId="20" type="noConversion"/>
  </si>
  <si>
    <t>G</t>
    <phoneticPr fontId="20" type="noConversion"/>
  </si>
  <si>
    <t>정확성, 준비성</t>
    <phoneticPr fontId="20" type="noConversion"/>
  </si>
  <si>
    <t>포용력,봉사적,희생심</t>
    <phoneticPr fontId="20" type="noConversion"/>
  </si>
  <si>
    <t>통솔력,지도력,리더쉽</t>
    <phoneticPr fontId="20" type="noConversion"/>
  </si>
  <si>
    <t>감정순수,감정통제</t>
    <phoneticPr fontId="20" type="noConversion"/>
  </si>
  <si>
    <t>지구력,인내력</t>
    <phoneticPr fontId="20" type="noConversion"/>
  </si>
  <si>
    <t>집중력,안전성,침착성</t>
    <phoneticPr fontId="20" type="noConversion"/>
  </si>
  <si>
    <t>정서안정상태</t>
    <phoneticPr fontId="20" type="noConversion"/>
  </si>
  <si>
    <t>생활규범, 질서의식</t>
    <phoneticPr fontId="20" type="noConversion"/>
  </si>
  <si>
    <t>평균</t>
    <phoneticPr fontId="20" type="noConversion"/>
  </si>
  <si>
    <t>순위</t>
    <phoneticPr fontId="20" type="noConversion"/>
  </si>
  <si>
    <t>5위</t>
    <phoneticPr fontId="20" type="noConversion"/>
  </si>
  <si>
    <t>8위</t>
    <phoneticPr fontId="20" type="noConversion"/>
  </si>
  <si>
    <t>1위</t>
    <phoneticPr fontId="20" type="noConversion"/>
  </si>
  <si>
    <t>2위</t>
    <phoneticPr fontId="20" type="noConversion"/>
  </si>
  <si>
    <t>3위</t>
    <phoneticPr fontId="20" type="noConversion"/>
  </si>
  <si>
    <t>7위</t>
    <phoneticPr fontId="20" type="noConversion"/>
  </si>
  <si>
    <t>4위</t>
    <phoneticPr fontId="20" type="noConversion"/>
  </si>
  <si>
    <t>9위</t>
    <phoneticPr fontId="20" type="noConversion"/>
  </si>
  <si>
    <t>6위</t>
    <phoneticPr fontId="20" type="noConversion"/>
  </si>
  <si>
    <t xml:space="preserve">정답 해설 조건 정리 </t>
    <phoneticPr fontId="20" type="noConversion"/>
  </si>
  <si>
    <t>17개 영역이 모두 71점 이상인 경우</t>
    <phoneticPr fontId="20" type="noConversion"/>
  </si>
  <si>
    <t>각 그룹의 평균점수를 구한 뒤</t>
    <phoneticPr fontId="20" type="noConversion"/>
  </si>
  <si>
    <t>고득점 순으로 1위, 2위, 3위 그룹의 해설 노출</t>
    <phoneticPr fontId="20" type="noConversion"/>
  </si>
  <si>
    <t>해설 노출 순서는 표기 순서대로임.</t>
    <phoneticPr fontId="20" type="noConversion"/>
  </si>
  <si>
    <t>E</t>
    <phoneticPr fontId="20" type="noConversion"/>
  </si>
  <si>
    <t>G</t>
    <phoneticPr fontId="20" type="noConversion"/>
  </si>
  <si>
    <t>I</t>
    <phoneticPr fontId="20" type="noConversion"/>
  </si>
  <si>
    <t>신경발달상태</t>
    <phoneticPr fontId="20" type="noConversion"/>
  </si>
  <si>
    <t>집중력,안전성,침착성</t>
    <phoneticPr fontId="20" type="noConversion"/>
  </si>
  <si>
    <t>정서안정상태</t>
    <phoneticPr fontId="20" type="noConversion"/>
  </si>
  <si>
    <t>평균</t>
    <phoneticPr fontId="20" type="noConversion"/>
  </si>
  <si>
    <t>6위</t>
    <phoneticPr fontId="20" type="noConversion"/>
  </si>
  <si>
    <t>4위</t>
    <phoneticPr fontId="20" type="noConversion"/>
  </si>
  <si>
    <t>9위</t>
    <phoneticPr fontId="20" type="noConversion"/>
  </si>
  <si>
    <t>2위</t>
    <phoneticPr fontId="20" type="noConversion"/>
  </si>
  <si>
    <t>1위</t>
    <phoneticPr fontId="20" type="noConversion"/>
  </si>
  <si>
    <t>8위</t>
    <phoneticPr fontId="20" type="noConversion"/>
  </si>
  <si>
    <t>7위</t>
    <phoneticPr fontId="20" type="noConversion"/>
  </si>
  <si>
    <t>5위</t>
    <phoneticPr fontId="20" type="noConversion"/>
  </si>
  <si>
    <t>3위</t>
    <phoneticPr fontId="20" type="noConversion"/>
  </si>
  <si>
    <t xml:space="preserve">정답 해설 조건 정리 </t>
    <phoneticPr fontId="20" type="noConversion"/>
  </si>
  <si>
    <t>71점 미만인 영역이 1개 이상 있을 때</t>
    <phoneticPr fontId="20" type="noConversion"/>
  </si>
  <si>
    <t>그룹</t>
    <phoneticPr fontId="20" type="noConversion"/>
  </si>
  <si>
    <t>A</t>
    <phoneticPr fontId="20" type="noConversion"/>
  </si>
  <si>
    <t>I</t>
    <phoneticPr fontId="20" type="noConversion"/>
  </si>
  <si>
    <t>영역</t>
    <phoneticPr fontId="20" type="noConversion"/>
  </si>
  <si>
    <t>정확성, 준비성</t>
    <phoneticPr fontId="20" type="noConversion"/>
  </si>
  <si>
    <t>포용력,봉사적,희생심</t>
    <phoneticPr fontId="20" type="noConversion"/>
  </si>
  <si>
    <t>통솔력,지도력,리더쉽</t>
    <phoneticPr fontId="20" type="noConversion"/>
  </si>
  <si>
    <t>0~1</t>
    <phoneticPr fontId="20" type="noConversion"/>
  </si>
  <si>
    <t>순위</t>
    <phoneticPr fontId="20" type="noConversion"/>
  </si>
  <si>
    <t>6위</t>
    <phoneticPr fontId="20" type="noConversion"/>
  </si>
  <si>
    <t>1위</t>
    <phoneticPr fontId="20" type="noConversion"/>
  </si>
  <si>
    <t>7위</t>
    <phoneticPr fontId="20" type="noConversion"/>
  </si>
  <si>
    <t>3위</t>
    <phoneticPr fontId="20" type="noConversion"/>
  </si>
  <si>
    <t>71점 미만인 영역이 1개 이상 있을 때</t>
    <phoneticPr fontId="20" type="noConversion"/>
  </si>
  <si>
    <t>평균점수가 71점 미만인 그룹이 1개 이상 있을 경우</t>
    <phoneticPr fontId="20" type="noConversion"/>
  </si>
  <si>
    <t>해설 노출 순서는 표기 순서대로임.</t>
    <phoneticPr fontId="20" type="noConversion"/>
  </si>
  <si>
    <t>alliance</t>
    <phoneticPr fontId="20" type="noConversion"/>
  </si>
  <si>
    <t>3,4,13,24</t>
    <phoneticPr fontId="20" type="noConversion"/>
  </si>
  <si>
    <t>23,24,25,43</t>
    <phoneticPr fontId="20" type="noConversion"/>
  </si>
  <si>
    <t>34,53,63</t>
    <phoneticPr fontId="20" type="noConversion"/>
  </si>
  <si>
    <t>83,93,103</t>
    <phoneticPr fontId="20" type="noConversion"/>
  </si>
  <si>
    <t>6,16</t>
    <phoneticPr fontId="20" type="noConversion"/>
  </si>
  <si>
    <t>46,54,100,134</t>
    <phoneticPr fontId="20" type="noConversion"/>
  </si>
  <si>
    <t>2,12,143</t>
    <phoneticPr fontId="20" type="noConversion"/>
  </si>
  <si>
    <t>12,32</t>
    <phoneticPr fontId="20" type="noConversion"/>
  </si>
  <si>
    <t>42,52</t>
    <phoneticPr fontId="20" type="noConversion"/>
  </si>
  <si>
    <t>62,72</t>
    <phoneticPr fontId="20" type="noConversion"/>
  </si>
  <si>
    <t>82,202</t>
    <phoneticPr fontId="20" type="noConversion"/>
  </si>
  <si>
    <t>49,69,79</t>
    <phoneticPr fontId="20" type="noConversion"/>
  </si>
  <si>
    <t>116,126,146</t>
    <phoneticPr fontId="20" type="noConversion"/>
  </si>
  <si>
    <t>68,78,108</t>
    <phoneticPr fontId="20" type="noConversion"/>
  </si>
  <si>
    <t>1,11,14,21</t>
    <phoneticPr fontId="20" type="noConversion"/>
  </si>
  <si>
    <t>9,19,29,49</t>
    <phoneticPr fontId="20" type="noConversion"/>
  </si>
  <si>
    <t>69,79,89,99</t>
    <phoneticPr fontId="20" type="noConversion"/>
  </si>
  <si>
    <t>88,92,201</t>
    <phoneticPr fontId="20" type="noConversion"/>
  </si>
  <si>
    <t>3,13,102</t>
    <phoneticPr fontId="20" type="noConversion"/>
  </si>
  <si>
    <t>12,23,43</t>
    <phoneticPr fontId="20" type="noConversion"/>
  </si>
  <si>
    <t>4,24,39,48,116</t>
    <phoneticPr fontId="20" type="noConversion"/>
  </si>
  <si>
    <t>96,114,116,134</t>
    <phoneticPr fontId="20" type="noConversion"/>
  </si>
  <si>
    <t>48,64,116,128</t>
    <phoneticPr fontId="20" type="noConversion"/>
  </si>
  <si>
    <t>44,46,54,96</t>
    <phoneticPr fontId="20" type="noConversion"/>
  </si>
  <si>
    <t>55,87,135,145</t>
    <phoneticPr fontId="20" type="noConversion"/>
  </si>
  <si>
    <t>55,85,89,95,109</t>
    <phoneticPr fontId="20" type="noConversion"/>
  </si>
  <si>
    <t>1,5,11,14,17,21,27,37</t>
    <phoneticPr fontId="20" type="noConversion"/>
  </si>
  <si>
    <t>4,6,16,24,25,26,36</t>
    <phoneticPr fontId="20" type="noConversion"/>
  </si>
  <si>
    <t>8,9</t>
    <phoneticPr fontId="20" type="noConversion"/>
  </si>
  <si>
    <t>34,44,46,56</t>
    <phoneticPr fontId="20" type="noConversion"/>
  </si>
  <si>
    <t>9,19,54,64,66,74,76,96</t>
    <phoneticPr fontId="20" type="noConversion"/>
  </si>
  <si>
    <t>28,33,39,71,81</t>
    <phoneticPr fontId="20" type="noConversion"/>
  </si>
  <si>
    <t>5,6</t>
    <phoneticPr fontId="20" type="noConversion"/>
  </si>
  <si>
    <t>55,81</t>
    <phoneticPr fontId="20" type="noConversion"/>
  </si>
  <si>
    <t>9,77,109</t>
    <phoneticPr fontId="20" type="noConversion"/>
  </si>
  <si>
    <t>1,11,31,41,51</t>
    <phoneticPr fontId="20" type="noConversion"/>
  </si>
  <si>
    <t>8,18,94,124,134,144</t>
    <phoneticPr fontId="20" type="noConversion"/>
  </si>
  <si>
    <t>영업</t>
    <phoneticPr fontId="20" type="noConversion"/>
  </si>
  <si>
    <t>생산</t>
    <phoneticPr fontId="20" type="noConversion"/>
  </si>
  <si>
    <t>재무</t>
    <phoneticPr fontId="20" type="noConversion"/>
  </si>
  <si>
    <t>기술</t>
    <phoneticPr fontId="20" type="noConversion"/>
  </si>
  <si>
    <t>59,74,84,113,134,144</t>
    <phoneticPr fontId="20" type="noConversion"/>
  </si>
  <si>
    <t>74,94,124,134</t>
    <phoneticPr fontId="20" type="noConversion"/>
  </si>
  <si>
    <t>123,127,133</t>
    <phoneticPr fontId="20" type="noConversion"/>
  </si>
  <si>
    <t>11,31</t>
    <phoneticPr fontId="20" type="noConversion"/>
  </si>
  <si>
    <t>9,19,29</t>
    <phoneticPr fontId="20" type="noConversion"/>
  </si>
  <si>
    <t>7,15,58,66,68,106</t>
    <phoneticPr fontId="20" type="noConversion"/>
  </si>
  <si>
    <t>8,9</t>
    <phoneticPr fontId="20" type="noConversion"/>
  </si>
  <si>
    <t>2,3,12,13</t>
    <phoneticPr fontId="20" type="noConversion"/>
  </si>
  <si>
    <t>74,94,113</t>
    <phoneticPr fontId="20" type="noConversion"/>
  </si>
  <si>
    <t>84,94,106,116</t>
    <phoneticPr fontId="20" type="noConversion"/>
  </si>
  <si>
    <t>희망분야 번호</t>
    <phoneticPr fontId="20" type="noConversion"/>
  </si>
  <si>
    <t>번호</t>
    <phoneticPr fontId="20" type="noConversion"/>
  </si>
  <si>
    <t>표시 문구</t>
    <phoneticPr fontId="20" type="noConversion"/>
  </si>
  <si>
    <t>상위인성</t>
    <phoneticPr fontId="20" type="noConversion"/>
  </si>
  <si>
    <t>중위인성</t>
    <phoneticPr fontId="20" type="noConversion"/>
  </si>
  <si>
    <t>하위인성</t>
    <phoneticPr fontId="20" type="noConversion"/>
  </si>
  <si>
    <t>OMR 희망분야 '번호' 기입 시 번호에 해당하는 '표시문구' [엑셀저장]파일에 표시됨</t>
    <phoneticPr fontId="20" type="noConversion"/>
  </si>
  <si>
    <t>A. 근면성</t>
    <phoneticPr fontId="20" type="noConversion"/>
  </si>
  <si>
    <t>B. 책임감</t>
    <phoneticPr fontId="20" type="noConversion"/>
  </si>
  <si>
    <t>C. 협동성</t>
    <phoneticPr fontId="20" type="noConversion"/>
  </si>
  <si>
    <t>E. 지도성</t>
    <phoneticPr fontId="20" type="noConversion"/>
  </si>
  <si>
    <t>정답 수</t>
    <phoneticPr fontId="20" type="noConversion"/>
  </si>
  <si>
    <t>인성</t>
    <phoneticPr fontId="20" type="noConversion"/>
  </si>
  <si>
    <t>인성</t>
    <phoneticPr fontId="20" type="noConversion"/>
  </si>
  <si>
    <t>졸업생</t>
    <phoneticPr fontId="20" type="noConversion"/>
  </si>
  <si>
    <t>-</t>
    <phoneticPr fontId="20" type="noConversion"/>
  </si>
  <si>
    <t>2</t>
    <phoneticPr fontId="20" type="noConversion"/>
  </si>
  <si>
    <t>1,2</t>
    <phoneticPr fontId="20" type="noConversion"/>
  </si>
  <si>
    <t>4</t>
    <phoneticPr fontId="20" type="noConversion"/>
  </si>
  <si>
    <t>고객관리</t>
    <phoneticPr fontId="20" type="noConversion"/>
  </si>
  <si>
    <t>-</t>
    <phoneticPr fontId="20" type="noConversion"/>
  </si>
  <si>
    <t>4</t>
    <phoneticPr fontId="20" type="noConversion"/>
  </si>
  <si>
    <t>3</t>
    <phoneticPr fontId="20" type="noConversion"/>
  </si>
  <si>
    <t>5</t>
    <phoneticPr fontId="20" type="noConversion"/>
  </si>
  <si>
    <t>1</t>
    <phoneticPr fontId="20" type="noConversion"/>
  </si>
  <si>
    <t>무역</t>
    <phoneticPr fontId="20" type="noConversion"/>
  </si>
  <si>
    <t>3</t>
    <phoneticPr fontId="20" type="noConversion"/>
  </si>
  <si>
    <t>교육</t>
    <phoneticPr fontId="20" type="noConversion"/>
  </si>
  <si>
    <t>-</t>
    <phoneticPr fontId="20" type="noConversion"/>
  </si>
  <si>
    <t>-</t>
    <phoneticPr fontId="20" type="noConversion"/>
  </si>
  <si>
    <t>3</t>
    <phoneticPr fontId="20" type="noConversion"/>
  </si>
  <si>
    <t>마케팅</t>
    <phoneticPr fontId="20" type="noConversion"/>
  </si>
  <si>
    <t>1</t>
    <phoneticPr fontId="20" type="noConversion"/>
  </si>
  <si>
    <t>1</t>
    <phoneticPr fontId="20" type="noConversion"/>
  </si>
  <si>
    <t>154</t>
    <phoneticPr fontId="20" type="noConversion"/>
  </si>
  <si>
    <t>생산관리</t>
    <phoneticPr fontId="20" type="noConversion"/>
  </si>
  <si>
    <t>179</t>
    <phoneticPr fontId="20" type="noConversion"/>
  </si>
  <si>
    <t>경제</t>
    <phoneticPr fontId="20" type="noConversion"/>
  </si>
  <si>
    <t>2</t>
    <phoneticPr fontId="20" type="noConversion"/>
  </si>
  <si>
    <t>1</t>
    <phoneticPr fontId="20" type="noConversion"/>
  </si>
  <si>
    <t>첨단통신</t>
    <phoneticPr fontId="20" type="noConversion"/>
  </si>
  <si>
    <t>-</t>
    <phoneticPr fontId="20" type="noConversion"/>
  </si>
  <si>
    <t>유통</t>
    <phoneticPr fontId="20" type="noConversion"/>
  </si>
  <si>
    <t>디자인</t>
    <phoneticPr fontId="20" type="noConversion"/>
  </si>
  <si>
    <t>산업안전</t>
    <phoneticPr fontId="20" type="noConversion"/>
  </si>
  <si>
    <t>판매관리</t>
    <phoneticPr fontId="20" type="noConversion"/>
  </si>
  <si>
    <t>기술연구</t>
    <phoneticPr fontId="20" type="noConversion"/>
  </si>
  <si>
    <t>1</t>
    <phoneticPr fontId="20" type="noConversion"/>
  </si>
  <si>
    <t>반도체</t>
    <phoneticPr fontId="20" type="noConversion"/>
  </si>
  <si>
    <t>전산</t>
    <phoneticPr fontId="20" type="noConversion"/>
  </si>
  <si>
    <t>1,2</t>
    <phoneticPr fontId="20" type="noConversion"/>
  </si>
  <si>
    <t>1,2</t>
    <phoneticPr fontId="20" type="noConversion"/>
  </si>
  <si>
    <t>총무</t>
    <phoneticPr fontId="20" type="noConversion"/>
  </si>
  <si>
    <t>214</t>
    <phoneticPr fontId="20" type="noConversion"/>
  </si>
  <si>
    <t>211</t>
    <phoneticPr fontId="20" type="noConversion"/>
  </si>
  <si>
    <t>5</t>
    <phoneticPr fontId="20" type="noConversion"/>
  </si>
  <si>
    <t>201</t>
    <phoneticPr fontId="20" type="noConversion"/>
  </si>
  <si>
    <t>언론</t>
    <phoneticPr fontId="20" type="noConversion"/>
  </si>
  <si>
    <t>186</t>
    <phoneticPr fontId="20" type="noConversion"/>
  </si>
  <si>
    <t>재무</t>
    <phoneticPr fontId="20" type="noConversion"/>
  </si>
  <si>
    <t>사무</t>
    <phoneticPr fontId="20" type="noConversion"/>
  </si>
  <si>
    <t>인사</t>
    <phoneticPr fontId="20" type="noConversion"/>
  </si>
  <si>
    <t>3</t>
    <phoneticPr fontId="20" type="noConversion"/>
  </si>
  <si>
    <t>185</t>
    <phoneticPr fontId="20" type="noConversion"/>
  </si>
  <si>
    <t>기획</t>
    <phoneticPr fontId="20" type="noConversion"/>
  </si>
  <si>
    <t>정답</t>
    <phoneticPr fontId="20" type="noConversion"/>
  </si>
  <si>
    <t>문항5</t>
    <phoneticPr fontId="20" type="noConversion"/>
  </si>
  <si>
    <t>문항4</t>
    <phoneticPr fontId="20" type="noConversion"/>
  </si>
  <si>
    <t>문항3</t>
    <phoneticPr fontId="20" type="noConversion"/>
  </si>
  <si>
    <t>정답</t>
    <phoneticPr fontId="20" type="noConversion"/>
  </si>
  <si>
    <t>문항2</t>
    <phoneticPr fontId="20" type="noConversion"/>
  </si>
  <si>
    <t>문항1</t>
    <phoneticPr fontId="20" type="noConversion"/>
  </si>
  <si>
    <t>적성</t>
    <phoneticPr fontId="20" type="noConversion"/>
  </si>
  <si>
    <t>감산</t>
    <phoneticPr fontId="20" type="noConversion"/>
  </si>
  <si>
    <t>충족 시 135점 / 미충족 시 0점</t>
    <phoneticPr fontId="20" type="noConversion"/>
  </si>
  <si>
    <t>-</t>
  </si>
  <si>
    <t>E.지도성</t>
  </si>
  <si>
    <t>C.협동성</t>
  </si>
  <si>
    <t>195,199,223</t>
  </si>
  <si>
    <t>고객관리</t>
  </si>
  <si>
    <t>162,189,214,223</t>
  </si>
  <si>
    <t>무역</t>
    <phoneticPr fontId="20" type="noConversion"/>
  </si>
  <si>
    <t>195,197,205</t>
  </si>
  <si>
    <t>교육</t>
    <phoneticPr fontId="20" type="noConversion"/>
  </si>
  <si>
    <t>201,212</t>
  </si>
  <si>
    <t>마케팅</t>
    <phoneticPr fontId="20" type="noConversion"/>
  </si>
  <si>
    <t>H.정서안정</t>
  </si>
  <si>
    <t>G.집중력</t>
  </si>
  <si>
    <t>생산관리</t>
    <phoneticPr fontId="20" type="noConversion"/>
  </si>
  <si>
    <t>A.근면성</t>
  </si>
  <si>
    <t>151,173,174,176,179</t>
  </si>
  <si>
    <t>경제</t>
    <phoneticPr fontId="20" type="noConversion"/>
  </si>
  <si>
    <t>150,152,165,197</t>
  </si>
  <si>
    <t>영업</t>
    <phoneticPr fontId="20" type="noConversion"/>
  </si>
  <si>
    <t>30,175,183,218</t>
  </si>
  <si>
    <t>첨단통신</t>
    <phoneticPr fontId="20" type="noConversion"/>
  </si>
  <si>
    <t>유통</t>
    <phoneticPr fontId="20" type="noConversion"/>
  </si>
  <si>
    <t>151,157,160</t>
  </si>
  <si>
    <t>디자인</t>
    <phoneticPr fontId="20" type="noConversion"/>
  </si>
  <si>
    <t>I.준법성</t>
  </si>
  <si>
    <t>B.책임감</t>
  </si>
  <si>
    <t>159,177,180,181,182</t>
  </si>
  <si>
    <t>산업안전</t>
    <phoneticPr fontId="20" type="noConversion"/>
  </si>
  <si>
    <t>110,150,170</t>
  </si>
  <si>
    <t>판매관리</t>
    <phoneticPr fontId="20" type="noConversion"/>
  </si>
  <si>
    <t>D.자주성</t>
  </si>
  <si>
    <t>기술연구</t>
    <phoneticPr fontId="20" type="noConversion"/>
  </si>
  <si>
    <t>161,178,184</t>
  </si>
  <si>
    <t>반도체</t>
    <phoneticPr fontId="20" type="noConversion"/>
  </si>
  <si>
    <t>100,120,153,164,171</t>
  </si>
  <si>
    <t>전산</t>
    <phoneticPr fontId="20" type="noConversion"/>
  </si>
  <si>
    <t>총무</t>
    <phoneticPr fontId="20" type="noConversion"/>
  </si>
  <si>
    <t>언론</t>
    <phoneticPr fontId="20" type="noConversion"/>
  </si>
  <si>
    <t>재무</t>
    <phoneticPr fontId="20" type="noConversion"/>
  </si>
  <si>
    <t>20,80,86</t>
  </si>
  <si>
    <t>사무</t>
    <phoneticPr fontId="20" type="noConversion"/>
  </si>
  <si>
    <t>E.지도성</t>
    <phoneticPr fontId="20" type="noConversion"/>
  </si>
  <si>
    <t>C.협동성</t>
    <phoneticPr fontId="20" type="noConversion"/>
  </si>
  <si>
    <t>216,219,226</t>
  </si>
  <si>
    <t>인사</t>
    <phoneticPr fontId="20" type="noConversion"/>
  </si>
  <si>
    <t>인성그룹3</t>
  </si>
  <si>
    <t>인성그룹2</t>
  </si>
  <si>
    <t>적성분야</t>
    <phoneticPr fontId="20" type="noConversion"/>
  </si>
  <si>
    <t>점수</t>
  </si>
  <si>
    <t>첨단통신</t>
    <phoneticPr fontId="20" type="noConversion"/>
  </si>
  <si>
    <t>생산관리</t>
    <phoneticPr fontId="20" type="noConversion"/>
  </si>
  <si>
    <t>판매관리</t>
    <phoneticPr fontId="20" type="noConversion"/>
  </si>
  <si>
    <t>기술연구</t>
    <phoneticPr fontId="20" type="noConversion"/>
  </si>
  <si>
    <t>첨단통신</t>
    <phoneticPr fontId="20" type="noConversion"/>
  </si>
  <si>
    <t>생산관리</t>
    <phoneticPr fontId="20" type="noConversion"/>
  </si>
  <si>
    <t>21순위</t>
    <phoneticPr fontId="20" type="noConversion"/>
  </si>
  <si>
    <t>반도체</t>
    <phoneticPr fontId="20" type="noConversion"/>
  </si>
  <si>
    <t>영업</t>
    <phoneticPr fontId="20" type="noConversion"/>
  </si>
  <si>
    <t>첨단통신</t>
    <phoneticPr fontId="20" type="noConversion"/>
  </si>
  <si>
    <t>20순위</t>
    <phoneticPr fontId="20" type="noConversion"/>
  </si>
  <si>
    <t>재무관리</t>
    <phoneticPr fontId="20" type="noConversion"/>
  </si>
  <si>
    <t>반도체</t>
    <phoneticPr fontId="20" type="noConversion"/>
  </si>
  <si>
    <t>고객관리</t>
    <phoneticPr fontId="20" type="noConversion"/>
  </si>
  <si>
    <t>반도체</t>
    <phoneticPr fontId="20" type="noConversion"/>
  </si>
  <si>
    <t>유통</t>
    <phoneticPr fontId="20" type="noConversion"/>
  </si>
  <si>
    <t>생산관리</t>
    <phoneticPr fontId="20" type="noConversion"/>
  </si>
  <si>
    <t>영업</t>
    <phoneticPr fontId="20" type="noConversion"/>
  </si>
  <si>
    <t>생산관리</t>
    <phoneticPr fontId="20" type="noConversion"/>
  </si>
  <si>
    <t>19순위</t>
    <phoneticPr fontId="20" type="noConversion"/>
  </si>
  <si>
    <t>판매관리</t>
    <phoneticPr fontId="20" type="noConversion"/>
  </si>
  <si>
    <t>고객관리</t>
    <phoneticPr fontId="20" type="noConversion"/>
  </si>
  <si>
    <t>마케팅</t>
    <phoneticPr fontId="20" type="noConversion"/>
  </si>
  <si>
    <t>기술연구</t>
    <phoneticPr fontId="20" type="noConversion"/>
  </si>
  <si>
    <t>18순위</t>
    <phoneticPr fontId="20" type="noConversion"/>
  </si>
  <si>
    <t>디자인</t>
    <phoneticPr fontId="20" type="noConversion"/>
  </si>
  <si>
    <t>17순위</t>
    <phoneticPr fontId="20" type="noConversion"/>
  </si>
  <si>
    <t>디자인</t>
    <phoneticPr fontId="20" type="noConversion"/>
  </si>
  <si>
    <t>재무</t>
    <phoneticPr fontId="20" type="noConversion"/>
  </si>
  <si>
    <t>16순위</t>
    <phoneticPr fontId="20" type="noConversion"/>
  </si>
  <si>
    <t>인사</t>
    <phoneticPr fontId="20" type="noConversion"/>
  </si>
  <si>
    <t>마케팅</t>
    <phoneticPr fontId="20" type="noConversion"/>
  </si>
  <si>
    <t>언론</t>
    <phoneticPr fontId="20" type="noConversion"/>
  </si>
  <si>
    <t>무역</t>
    <phoneticPr fontId="20" type="noConversion"/>
  </si>
  <si>
    <t>15순위</t>
    <phoneticPr fontId="20" type="noConversion"/>
  </si>
  <si>
    <t>총무</t>
    <phoneticPr fontId="20" type="noConversion"/>
  </si>
  <si>
    <t>사무</t>
    <phoneticPr fontId="20" type="noConversion"/>
  </si>
  <si>
    <t>14순위</t>
    <phoneticPr fontId="20" type="noConversion"/>
  </si>
  <si>
    <t>교육</t>
    <phoneticPr fontId="20" type="noConversion"/>
  </si>
  <si>
    <t>경제</t>
    <phoneticPr fontId="20" type="noConversion"/>
  </si>
  <si>
    <t>판매관리</t>
    <phoneticPr fontId="20" type="noConversion"/>
  </si>
  <si>
    <t>무역</t>
    <phoneticPr fontId="20" type="noConversion"/>
  </si>
  <si>
    <t>13순위</t>
    <phoneticPr fontId="20" type="noConversion"/>
  </si>
  <si>
    <t>총무</t>
    <phoneticPr fontId="20" type="noConversion"/>
  </si>
  <si>
    <t>고객관리</t>
    <phoneticPr fontId="20" type="noConversion"/>
  </si>
  <si>
    <t>12순위</t>
    <phoneticPr fontId="20" type="noConversion"/>
  </si>
  <si>
    <t xml:space="preserve">마케팅 </t>
    <phoneticPr fontId="20" type="noConversion"/>
  </si>
  <si>
    <t>기획</t>
    <phoneticPr fontId="20" type="noConversion"/>
  </si>
  <si>
    <t>인사</t>
    <phoneticPr fontId="20" type="noConversion"/>
  </si>
  <si>
    <t>기획</t>
    <phoneticPr fontId="20" type="noConversion"/>
  </si>
  <si>
    <t>인사</t>
    <phoneticPr fontId="20" type="noConversion"/>
  </si>
  <si>
    <t xml:space="preserve">마케팅 </t>
    <phoneticPr fontId="20" type="noConversion"/>
  </si>
  <si>
    <t>11순위</t>
    <phoneticPr fontId="20" type="noConversion"/>
  </si>
  <si>
    <t>10순위</t>
    <phoneticPr fontId="20" type="noConversion"/>
  </si>
  <si>
    <t>무역</t>
    <phoneticPr fontId="20" type="noConversion"/>
  </si>
  <si>
    <t>전산</t>
    <phoneticPr fontId="20" type="noConversion"/>
  </si>
  <si>
    <t>전산</t>
    <phoneticPr fontId="20" type="noConversion"/>
  </si>
  <si>
    <t>교육</t>
    <phoneticPr fontId="20" type="noConversion"/>
  </si>
  <si>
    <t>9순위</t>
    <phoneticPr fontId="20" type="noConversion"/>
  </si>
  <si>
    <t>판매</t>
    <phoneticPr fontId="20" type="noConversion"/>
  </si>
  <si>
    <t>8순위</t>
    <phoneticPr fontId="20" type="noConversion"/>
  </si>
  <si>
    <t>첨단</t>
    <phoneticPr fontId="20" type="noConversion"/>
  </si>
  <si>
    <t xml:space="preserve">산업안전 </t>
    <phoneticPr fontId="20" type="noConversion"/>
  </si>
  <si>
    <t>언론</t>
    <phoneticPr fontId="20" type="noConversion"/>
  </si>
  <si>
    <t>유통</t>
    <phoneticPr fontId="20" type="noConversion"/>
  </si>
  <si>
    <t>언론</t>
    <phoneticPr fontId="20" type="noConversion"/>
  </si>
  <si>
    <t>7순위</t>
    <phoneticPr fontId="20" type="noConversion"/>
  </si>
  <si>
    <t>6순위</t>
    <phoneticPr fontId="20" type="noConversion"/>
  </si>
  <si>
    <t>사무</t>
    <phoneticPr fontId="20" type="noConversion"/>
  </si>
  <si>
    <t>판매</t>
    <phoneticPr fontId="20" type="noConversion"/>
  </si>
  <si>
    <t>경제</t>
    <phoneticPr fontId="20" type="noConversion"/>
  </si>
  <si>
    <t>5순위</t>
    <phoneticPr fontId="20" type="noConversion"/>
  </si>
  <si>
    <t>경제조사</t>
    <phoneticPr fontId="20" type="noConversion"/>
  </si>
  <si>
    <t>기획</t>
    <phoneticPr fontId="20" type="noConversion"/>
  </si>
  <si>
    <t>4순위</t>
    <phoneticPr fontId="20" type="noConversion"/>
  </si>
  <si>
    <t>3순위</t>
    <phoneticPr fontId="20" type="noConversion"/>
  </si>
  <si>
    <t>기획</t>
  </si>
  <si>
    <t>기술연구</t>
  </si>
  <si>
    <t>마케팅</t>
  </si>
  <si>
    <t>반도체</t>
  </si>
  <si>
    <t>판매관리</t>
  </si>
  <si>
    <t>생산관리</t>
  </si>
  <si>
    <t>첨단통신</t>
  </si>
  <si>
    <t>총무</t>
  </si>
  <si>
    <t>인사</t>
  </si>
  <si>
    <t>2순위</t>
  </si>
  <si>
    <t>무역</t>
  </si>
  <si>
    <t>교육</t>
  </si>
  <si>
    <t>경제</t>
  </si>
  <si>
    <t>유통</t>
  </si>
  <si>
    <t>디자인</t>
  </si>
  <si>
    <t>산업안전</t>
  </si>
  <si>
    <t>전산</t>
  </si>
  <si>
    <t>언론</t>
  </si>
  <si>
    <t>1순위</t>
  </si>
  <si>
    <t>D.자주성</t>
    <phoneticPr fontId="20" type="noConversion"/>
  </si>
  <si>
    <t>H.정서안정</t>
    <phoneticPr fontId="20" type="noConversion"/>
  </si>
  <si>
    <t>경제</t>
    <phoneticPr fontId="20" type="noConversion"/>
  </si>
  <si>
    <t>인사</t>
    <phoneticPr fontId="20" type="noConversion"/>
  </si>
  <si>
    <t>G.집중력</t>
    <phoneticPr fontId="20" type="noConversion"/>
  </si>
  <si>
    <t>227</t>
    <phoneticPr fontId="20" type="noConversion"/>
  </si>
  <si>
    <t>155,166,227</t>
  </si>
  <si>
    <t>산업안전</t>
    <phoneticPr fontId="20" type="noConversion"/>
  </si>
  <si>
    <t>반도체</t>
    <phoneticPr fontId="20" type="noConversion"/>
  </si>
  <si>
    <t>100,120,153,164</t>
    <phoneticPr fontId="20" type="noConversion"/>
  </si>
  <si>
    <t>B.책임감</t>
    <phoneticPr fontId="20" type="noConversion"/>
  </si>
  <si>
    <t>A.근면성</t>
    <phoneticPr fontId="20" type="noConversion"/>
  </si>
  <si>
    <t>186,211,214</t>
    <phoneticPr fontId="20" type="noConversion"/>
  </si>
  <si>
    <t>40,60,90,121</t>
    <phoneticPr fontId="20" type="noConversion"/>
  </si>
  <si>
    <t>I.준법성</t>
    <phoneticPr fontId="20" type="noConversion"/>
  </si>
  <si>
    <t>86,140,185</t>
    <phoneticPr fontId="20" type="noConversion"/>
  </si>
  <si>
    <t>제2조건 필요문항</t>
    <phoneticPr fontId="20" type="noConversion"/>
  </si>
  <si>
    <t>적성분야</t>
    <phoneticPr fontId="20" type="noConversion"/>
  </si>
  <si>
    <t>인성그룹1</t>
    <phoneticPr fontId="20" type="noConversion"/>
  </si>
  <si>
    <t>최종점수</t>
    <phoneticPr fontId="20" type="noConversion"/>
  </si>
  <si>
    <t>등수</t>
    <phoneticPr fontId="20" type="noConversion"/>
  </si>
  <si>
    <t>충족 시 취득 점수</t>
  </si>
  <si>
    <t>차감 기준 점수</t>
    <phoneticPr fontId="20" type="noConversion"/>
  </si>
  <si>
    <t>계산방식</t>
    <phoneticPr fontId="20" type="noConversion"/>
  </si>
  <si>
    <t>계산방식</t>
    <phoneticPr fontId="20" type="noConversion"/>
  </si>
  <si>
    <t>점수</t>
    <phoneticPr fontId="20" type="noConversion"/>
  </si>
  <si>
    <t>비고</t>
    <phoneticPr fontId="20" type="noConversion"/>
  </si>
  <si>
    <t>1순위</t>
    <phoneticPr fontId="20" type="noConversion"/>
  </si>
  <si>
    <t>1순위 가산점 제외</t>
    <phoneticPr fontId="20" type="noConversion"/>
  </si>
  <si>
    <t>168</t>
    <phoneticPr fontId="20" type="noConversion"/>
  </si>
  <si>
    <t xml:space="preserve">필요 정답 갯수 </t>
    <phoneticPr fontId="20" type="noConversion"/>
  </si>
  <si>
    <t>이상</t>
    <phoneticPr fontId="20" type="noConversion"/>
  </si>
  <si>
    <t>직무적성 2차 - 1순위 결정 된 적성분야에 해당하는 순위 및 점수 기입 기준표</t>
    <phoneticPr fontId="20" type="noConversion"/>
  </si>
  <si>
    <t>직무적성 1차 - 1순위 지정 계산방식</t>
    <phoneticPr fontId="20" type="noConversion"/>
  </si>
  <si>
    <t>해설 없음</t>
    <phoneticPr fontId="20" type="noConversion"/>
  </si>
  <si>
    <t>10,50,229</t>
    <phoneticPr fontId="20" type="noConversion"/>
  </si>
  <si>
    <t>없음</t>
  </si>
  <si>
    <t>110,150</t>
    <phoneticPr fontId="20" type="noConversion"/>
  </si>
  <si>
    <t>판매관리</t>
    <phoneticPr fontId="20" type="noConversion"/>
  </si>
  <si>
    <t>2조건해설</t>
    <phoneticPr fontId="20" type="noConversion"/>
  </si>
  <si>
    <t>없음</t>
    <phoneticPr fontId="20" type="noConversion"/>
  </si>
  <si>
    <t>1조건해설</t>
    <phoneticPr fontId="20" type="noConversion"/>
  </si>
  <si>
    <t>제1조건을 충족으로 계산 종료</t>
    <phoneticPr fontId="20" type="noConversion"/>
  </si>
  <si>
    <t>없음</t>
    <phoneticPr fontId="20" type="noConversion"/>
  </si>
  <si>
    <t>161,178,184</t>
    <phoneticPr fontId="20" type="noConversion"/>
  </si>
  <si>
    <t>노출 해설</t>
    <phoneticPr fontId="20" type="noConversion"/>
  </si>
  <si>
    <t>인성그룹3</t>
    <phoneticPr fontId="20" type="noConversion"/>
  </si>
  <si>
    <t>인성그룹2</t>
    <phoneticPr fontId="20" type="noConversion"/>
  </si>
  <si>
    <t>점수</t>
    <phoneticPr fontId="20" type="noConversion"/>
  </si>
  <si>
    <t>인성그룹1</t>
    <phoneticPr fontId="20" type="noConversion"/>
  </si>
  <si>
    <t>제1조건 필요문항</t>
    <phoneticPr fontId="20" type="noConversion"/>
  </si>
  <si>
    <t>예시</t>
    <phoneticPr fontId="20" type="noConversion"/>
  </si>
  <si>
    <t>C.협동성</t>
    <phoneticPr fontId="20" type="noConversion"/>
  </si>
  <si>
    <r>
      <rPr>
        <sz val="11"/>
        <color rgb="FFFF0000"/>
        <rFont val="Calibri"/>
        <family val="3"/>
        <charset val="129"/>
        <scheme val="minor"/>
      </rPr>
      <t>15</t>
    </r>
    <r>
      <rPr>
        <sz val="11"/>
        <rFont val="Calibri"/>
        <family val="3"/>
        <charset val="129"/>
        <scheme val="minor"/>
      </rPr>
      <t>,156,171,197</t>
    </r>
    <phoneticPr fontId="20" type="noConversion"/>
  </si>
  <si>
    <t>154,156,171,197</t>
    <phoneticPr fontId="20" type="noConversion"/>
  </si>
  <si>
    <t>-</t>
    <phoneticPr fontId="20" type="noConversion"/>
  </si>
  <si>
    <t>-</t>
    <phoneticPr fontId="20" type="noConversion"/>
  </si>
  <si>
    <t>G.집중력</t>
    <phoneticPr fontId="20" type="noConversion"/>
  </si>
  <si>
    <t>155,166,227</t>
    <phoneticPr fontId="20" type="noConversion"/>
  </si>
  <si>
    <r>
      <t>10,50,</t>
    </r>
    <r>
      <rPr>
        <sz val="11"/>
        <color rgb="FFFF0000"/>
        <rFont val="Calibri"/>
        <family val="3"/>
        <charset val="129"/>
        <scheme val="minor"/>
      </rPr>
      <t>151</t>
    </r>
    <phoneticPr fontId="20" type="noConversion"/>
  </si>
  <si>
    <t>반도체</t>
    <phoneticPr fontId="20" type="noConversion"/>
  </si>
  <si>
    <r>
      <t>20,80,</t>
    </r>
    <r>
      <rPr>
        <sz val="11"/>
        <color rgb="FFFF0000"/>
        <rFont val="Calibri"/>
        <family val="3"/>
        <charset val="129"/>
        <scheme val="minor"/>
      </rPr>
      <t>220</t>
    </r>
    <r>
      <rPr>
        <sz val="11"/>
        <rFont val="Calibri"/>
        <family val="3"/>
        <charset val="129"/>
        <scheme val="minor"/>
      </rPr>
      <t>,221,228</t>
    </r>
    <phoneticPr fontId="20" type="noConversion"/>
  </si>
  <si>
    <t>20,80,220,221,228</t>
    <phoneticPr fontId="20" type="noConversion"/>
  </si>
  <si>
    <t>총무</t>
    <phoneticPr fontId="20" type="noConversion"/>
  </si>
  <si>
    <t xml:space="preserve"> 4) 제2조건을 충족하면 2조건해설을 노출하고, 제2조건을 충족하지 못하면 해설을 노출하지 않는다.</t>
    <phoneticPr fontId="20" type="noConversion"/>
  </si>
  <si>
    <t>186,201,211,214</t>
    <phoneticPr fontId="20" type="noConversion"/>
  </si>
  <si>
    <t xml:space="preserve"> 3) 제1조건을 충족하지 못하면 제2조건 필요문항 정답 개수를 충족했는지 확인한다.</t>
    <phoneticPr fontId="20" type="noConversion"/>
  </si>
  <si>
    <t>I.준법성</t>
    <phoneticPr fontId="20" type="noConversion"/>
  </si>
  <si>
    <t>40,60,90,121,186</t>
    <phoneticPr fontId="20" type="noConversion"/>
  </si>
  <si>
    <t xml:space="preserve"> 2) 제1조건 필요문항의 정답 개수와 인성그룹별 기준점수를 모두 충족하면 1조건해설을 노출한다.</t>
    <phoneticPr fontId="20" type="noConversion"/>
  </si>
  <si>
    <t>사무</t>
    <phoneticPr fontId="20" type="noConversion"/>
  </si>
  <si>
    <t xml:space="preserve"> 1) 가산점 적용까지 끝나고 1순위 적성분야가 정해지면 위 표에 따라 해설 노출 조건을 확인한다.</t>
    <phoneticPr fontId="20" type="noConversion"/>
  </si>
  <si>
    <t>E.지도성</t>
    <phoneticPr fontId="20" type="noConversion"/>
  </si>
  <si>
    <t>3. 해설 노출 조건 확인</t>
    <phoneticPr fontId="20" type="noConversion"/>
  </si>
  <si>
    <t>86,140,168,185</t>
    <phoneticPr fontId="20" type="noConversion"/>
  </si>
  <si>
    <t>비고</t>
    <phoneticPr fontId="20" type="noConversion"/>
  </si>
  <si>
    <t>필요문항(제1조건)</t>
    <phoneticPr fontId="20" type="noConversion"/>
  </si>
  <si>
    <t>제2조건 해설 노출 조건</t>
    <phoneticPr fontId="20" type="noConversion"/>
  </si>
  <si>
    <t>제1조건 해설 노출 조건</t>
    <phoneticPr fontId="20" type="noConversion"/>
  </si>
  <si>
    <t>직무적성 3차 - 가산점 부여에 따른 최종점수 및 순위 / 가산점 필요문항 및 정답</t>
    <phoneticPr fontId="20" type="noConversion"/>
  </si>
  <si>
    <t>가산점 해당문항</t>
    <phoneticPr fontId="20" type="noConversion"/>
  </si>
  <si>
    <t>ex.)평균점수</t>
    <phoneticPr fontId="20" type="noConversion"/>
  </si>
  <si>
    <t>인성그룹1+인성그룹2+인성그룹3=인성취득점수</t>
    <phoneticPr fontId="20" type="noConversion"/>
  </si>
  <si>
    <t>중복 시 조건</t>
    <phoneticPr fontId="20" type="noConversion"/>
  </si>
  <si>
    <t>중복이 2개이상일경우 [인성취득점수]가 높은 순서로 순위지정</t>
    <phoneticPr fontId="20" type="noConversion"/>
  </si>
  <si>
    <t>미충족 시 취득 점수</t>
    <phoneticPr fontId="20" type="noConversion"/>
  </si>
  <si>
    <t>ex.)정답갯수</t>
    <phoneticPr fontId="20" type="noConversion"/>
  </si>
  <si>
    <t>(제1조건 결과+제2조건 인성취득점수)-차감기준점수=최종점수</t>
    <phoneticPr fontId="20" type="noConversion"/>
  </si>
  <si>
    <t>제1조건 결과</t>
    <phoneticPr fontId="20" type="noConversion"/>
  </si>
  <si>
    <t>[3차 2순위~21순위 가산점 적용 및 순위변경] 시트 참고</t>
    <phoneticPr fontId="20" type="noConversion"/>
  </si>
  <si>
    <t>1개 정답 가산점</t>
    <phoneticPr fontId="20" type="noConversion"/>
  </si>
  <si>
    <t>2개 정답 가산점</t>
    <phoneticPr fontId="20" type="noConversion"/>
  </si>
  <si>
    <t>ex.) 정답 개수</t>
    <phoneticPr fontId="20" type="noConversion"/>
  </si>
  <si>
    <t>ex.) 가산점</t>
    <phoneticPr fontId="20" type="noConversion"/>
  </si>
  <si>
    <t>1순위 해당 점수</t>
    <phoneticPr fontId="20" type="noConversion"/>
  </si>
  <si>
    <t xml:space="preserve">1순위 해당점수 + 가산점 = 최종점수 </t>
    <phoneticPr fontId="20" type="noConversion"/>
  </si>
  <si>
    <t>정답 개수 이상</t>
    <phoneticPr fontId="20" type="noConversion"/>
  </si>
  <si>
    <t>점수 아래 기준점 이상</t>
    <phoneticPr fontId="20" type="noConversion"/>
  </si>
  <si>
    <t>점수 아래 기준점 이상</t>
    <phoneticPr fontId="20" type="noConversion"/>
  </si>
  <si>
    <t>220번 / 정답 1</t>
    <phoneticPr fontId="20" type="noConversion"/>
  </si>
  <si>
    <t>151번 / 정답 1</t>
    <phoneticPr fontId="20" type="noConversion"/>
  </si>
  <si>
    <t>15번 / 정답 1</t>
    <phoneticPr fontId="20" type="noConversion"/>
  </si>
  <si>
    <t>제1조건 문항 및 답안</t>
    <phoneticPr fontId="20" type="noConversion"/>
  </si>
  <si>
    <t>해당문항(제1조건 답안 참고)</t>
    <phoneticPr fontId="20" type="noConversion"/>
  </si>
  <si>
    <t>인성취득점수</t>
    <phoneticPr fontId="20" type="noConversion"/>
  </si>
  <si>
    <t>[인성 채점 기준표] 시트 참고</t>
    <phoneticPr fontId="20" type="noConversion"/>
  </si>
  <si>
    <t>위 취득점수는 첨담통신 샘플 가상점수</t>
    <phoneticPr fontId="20" type="noConversion"/>
  </si>
  <si>
    <t>[직무적성별 필요문항 및 정답(제1조건 답안)] 시트 참고</t>
    <phoneticPr fontId="20" type="noConversion"/>
  </si>
  <si>
    <t>1순위 결정 후 [2차], [3차] 시트 에서 최종 계산</t>
    <phoneticPr fontId="20" type="noConversion"/>
  </si>
  <si>
    <t>해당 순위 정한 후 2차, 3차 시트 참고</t>
    <phoneticPr fontId="20" type="noConversion"/>
  </si>
  <si>
    <t>보통</t>
    <phoneticPr fontId="20" type="noConversion"/>
  </si>
  <si>
    <t>심각</t>
    <phoneticPr fontId="20" type="noConversion"/>
  </si>
  <si>
    <t>기획</t>
    <phoneticPr fontId="20" type="noConversion"/>
  </si>
  <si>
    <t>인사</t>
    <phoneticPr fontId="20" type="noConversion"/>
  </si>
  <si>
    <t>15이상</t>
    <phoneticPr fontId="20" type="noConversion"/>
  </si>
  <si>
    <t>15이상</t>
    <phoneticPr fontId="20" type="noConversion"/>
  </si>
  <si>
    <t>0~1</t>
    <phoneticPr fontId="20" type="noConversion"/>
  </si>
  <si>
    <t>I</t>
    <phoneticPr fontId="20" type="noConversion"/>
  </si>
  <si>
    <t>H</t>
    <phoneticPr fontId="20" type="noConversion"/>
  </si>
  <si>
    <t>G</t>
    <phoneticPr fontId="20" type="noConversion"/>
  </si>
  <si>
    <t>F</t>
    <phoneticPr fontId="20" type="noConversion"/>
  </si>
  <si>
    <t>E</t>
    <phoneticPr fontId="20" type="noConversion"/>
  </si>
  <si>
    <t>D</t>
    <phoneticPr fontId="20" type="noConversion"/>
  </si>
  <si>
    <t>C</t>
    <phoneticPr fontId="20" type="noConversion"/>
  </si>
  <si>
    <t>B</t>
    <phoneticPr fontId="20" type="noConversion"/>
  </si>
  <si>
    <t>A</t>
    <phoneticPr fontId="20" type="noConversion"/>
  </si>
  <si>
    <t>I그룹 가감점수(β)</t>
    <phoneticPr fontId="20" type="noConversion"/>
  </si>
  <si>
    <t>I</t>
    <phoneticPr fontId="20" type="noConversion"/>
  </si>
  <si>
    <t>H그룹 가감점수(β)</t>
    <phoneticPr fontId="20" type="noConversion"/>
  </si>
  <si>
    <t>H</t>
    <phoneticPr fontId="20" type="noConversion"/>
  </si>
  <si>
    <t>G그룹 가감점수(β)</t>
    <phoneticPr fontId="20" type="noConversion"/>
  </si>
  <si>
    <t>G</t>
    <phoneticPr fontId="20" type="noConversion"/>
  </si>
  <si>
    <t>F그룹 가감점수(β)</t>
    <phoneticPr fontId="20" type="noConversion"/>
  </si>
  <si>
    <t>F</t>
    <phoneticPr fontId="20" type="noConversion"/>
  </si>
  <si>
    <t>E그룹 가감점수(β)</t>
    <phoneticPr fontId="20" type="noConversion"/>
  </si>
  <si>
    <t>E</t>
    <phoneticPr fontId="20" type="noConversion"/>
  </si>
  <si>
    <t>D그룹 가감점수(β)</t>
    <phoneticPr fontId="20" type="noConversion"/>
  </si>
  <si>
    <t>D</t>
    <phoneticPr fontId="20" type="noConversion"/>
  </si>
  <si>
    <t>C그룹 가감점수(β)</t>
    <phoneticPr fontId="20" type="noConversion"/>
  </si>
  <si>
    <t>C</t>
    <phoneticPr fontId="20" type="noConversion"/>
  </si>
  <si>
    <t>B그룹 가감점수(β)</t>
    <phoneticPr fontId="20" type="noConversion"/>
  </si>
  <si>
    <t>B</t>
    <phoneticPr fontId="20" type="noConversion"/>
  </si>
  <si>
    <t>A그룹 가감점수(β)</t>
    <phoneticPr fontId="20" type="noConversion"/>
  </si>
  <si>
    <t>A</t>
    <phoneticPr fontId="20" type="noConversion"/>
  </si>
  <si>
    <t>가감</t>
    <phoneticPr fontId="20" type="noConversion"/>
  </si>
  <si>
    <t>보기2</t>
    <phoneticPr fontId="20" type="noConversion"/>
  </si>
  <si>
    <t>문항</t>
    <phoneticPr fontId="20" type="noConversion"/>
  </si>
  <si>
    <t>해설노출조건에는 변동 없음(정답개수를 기준으로 노출)</t>
    <phoneticPr fontId="20" type="noConversion"/>
  </si>
  <si>
    <t>I</t>
    <phoneticPr fontId="20" type="noConversion"/>
  </si>
  <si>
    <t>H</t>
    <phoneticPr fontId="20" type="noConversion"/>
  </si>
  <si>
    <t>G</t>
    <phoneticPr fontId="20" type="noConversion"/>
  </si>
  <si>
    <t>F</t>
    <phoneticPr fontId="20" type="noConversion"/>
  </si>
  <si>
    <t>E</t>
    <phoneticPr fontId="20" type="noConversion"/>
  </si>
  <si>
    <t>D</t>
    <phoneticPr fontId="20" type="noConversion"/>
  </si>
  <si>
    <t>B</t>
    <phoneticPr fontId="20" type="noConversion"/>
  </si>
  <si>
    <t>시트 β. 조건에 따라 가감점수 계산 및 적용</t>
    <phoneticPr fontId="20" type="noConversion"/>
  </si>
  <si>
    <t>A</t>
    <phoneticPr fontId="20" type="noConversion"/>
  </si>
  <si>
    <t>최종점수</t>
    <phoneticPr fontId="20" type="noConversion"/>
  </si>
  <si>
    <t>가감점수 적용</t>
    <phoneticPr fontId="20" type="noConversion"/>
  </si>
  <si>
    <t>획득점수</t>
    <phoneticPr fontId="20" type="noConversion"/>
  </si>
  <si>
    <t>그룹</t>
    <phoneticPr fontId="20" type="noConversion"/>
  </si>
  <si>
    <t>X</t>
    <phoneticPr fontId="20" type="noConversion"/>
  </si>
  <si>
    <t>조건 없음</t>
    <phoneticPr fontId="20" type="noConversion"/>
  </si>
  <si>
    <t>O</t>
    <phoneticPr fontId="20" type="noConversion"/>
  </si>
  <si>
    <t>O</t>
    <phoneticPr fontId="20" type="noConversion"/>
  </si>
  <si>
    <t>I</t>
    <phoneticPr fontId="20" type="noConversion"/>
  </si>
  <si>
    <t>X</t>
    <phoneticPr fontId="20" type="noConversion"/>
  </si>
  <si>
    <t>F</t>
    <phoneticPr fontId="20" type="noConversion"/>
  </si>
  <si>
    <t>조건 없음</t>
    <phoneticPr fontId="20" type="noConversion"/>
  </si>
  <si>
    <t>O</t>
    <phoneticPr fontId="20" type="noConversion"/>
  </si>
  <si>
    <t>조건 없음</t>
    <phoneticPr fontId="20" type="noConversion"/>
  </si>
  <si>
    <t>81-2=79</t>
    <phoneticPr fontId="20" type="noConversion"/>
  </si>
  <si>
    <t>-3+1=2</t>
    <phoneticPr fontId="20" type="noConversion"/>
  </si>
  <si>
    <t>O</t>
    <phoneticPr fontId="20" type="noConversion"/>
  </si>
  <si>
    <t>최종가감</t>
    <phoneticPr fontId="20" type="noConversion"/>
  </si>
  <si>
    <t>보기3</t>
    <phoneticPr fontId="20" type="noConversion"/>
  </si>
  <si>
    <t>보기1</t>
    <phoneticPr fontId="20" type="noConversion"/>
  </si>
  <si>
    <t>정오</t>
    <phoneticPr fontId="20" type="noConversion"/>
  </si>
  <si>
    <t>응답</t>
    <phoneticPr fontId="20" type="noConversion"/>
  </si>
  <si>
    <t>시트 β</t>
    <phoneticPr fontId="20" type="noConversion"/>
  </si>
  <si>
    <t>획득점수</t>
    <phoneticPr fontId="20" type="noConversion"/>
  </si>
  <si>
    <t>정답개수</t>
    <phoneticPr fontId="20" type="noConversion"/>
  </si>
  <si>
    <t>시트 α</t>
    <phoneticPr fontId="20" type="noConversion"/>
  </si>
  <si>
    <t>가감조건(시트 β 참조)</t>
    <phoneticPr fontId="20" type="noConversion"/>
  </si>
  <si>
    <t>I</t>
    <phoneticPr fontId="20" type="noConversion"/>
  </si>
  <si>
    <t>G</t>
    <phoneticPr fontId="20" type="noConversion"/>
  </si>
  <si>
    <t>F</t>
    <phoneticPr fontId="20" type="noConversion"/>
  </si>
  <si>
    <t>(획득점수)+(가감점수)=(최종점수)</t>
    <phoneticPr fontId="20" type="noConversion"/>
  </si>
  <si>
    <t>시트 α. 정답개수에 따른 획득점수</t>
    <phoneticPr fontId="20" type="noConversion"/>
  </si>
  <si>
    <t>A</t>
    <phoneticPr fontId="20" type="noConversion"/>
  </si>
  <si>
    <t>가감점수 적용</t>
    <phoneticPr fontId="20" type="noConversion"/>
  </si>
  <si>
    <t>HDA인성검사 채점</t>
  </si>
  <si>
    <t>KOREAN</t>
  </si>
  <si>
    <t>ENGLISH</t>
  </si>
  <si>
    <t>HDA Personality Test Scoring</t>
  </si>
  <si>
    <t>기업별 모의인성검사 채점</t>
  </si>
  <si>
    <t>Mock personality test scoring by company</t>
  </si>
  <si>
    <t>NIFT인성 모의고사 채점</t>
  </si>
  <si>
    <t>NIFT Personality Practice Test Scoring</t>
  </si>
  <si>
    <t>HDA인성검사 정답 종합 정리</t>
  </si>
  <si>
    <t>HDA Personality Test Answers Comprehensive Summary</t>
  </si>
  <si>
    <t>응답신뢰도 채점 조건</t>
  </si>
  <si>
    <t>Response Confidence Scoring Conditions</t>
  </si>
  <si>
    <t>인성 채점 기준표</t>
  </si>
  <si>
    <t>Personality Scoring Rubric</t>
  </si>
  <si>
    <t>인성 그룹 점수별 해설</t>
  </si>
  <si>
    <t>Commentary by personality group score</t>
  </si>
  <si>
    <t>α. 획득점수</t>
  </si>
  <si>
    <t>α. Points earned</t>
  </si>
  <si>
    <t>β. 가감점수 조건</t>
  </si>
  <si>
    <t>β. Modification and Deduction Score Conditions</t>
  </si>
  <si>
    <t>π. 최종점수</t>
  </si>
  <si>
    <t>π. Final Score</t>
  </si>
  <si>
    <t>예시</t>
  </si>
  <si>
    <t>example</t>
  </si>
  <si>
    <t>인성 해설 조건1 예시</t>
  </si>
  <si>
    <t>Personality Commentary Condition 1 Example</t>
  </si>
  <si>
    <t>인성 해설 조건2 예시</t>
  </si>
  <si>
    <t>Personality Commentary Condition 2 Example</t>
  </si>
  <si>
    <t>인성 해설 조건3 예시</t>
  </si>
  <si>
    <t>Personality Commentary Condition 3 Example</t>
  </si>
  <si>
    <t>직무적성별 필요문항 및 정답(제1조건 답안)</t>
  </si>
  <si>
    <t>Job Aptitude Gender Required Questions and Correct Answers (1st Condition Answer)</t>
  </si>
  <si>
    <t>1차 1순위 지정 계산방식</t>
  </si>
  <si>
    <t xml:space="preserve"> Priority Calculation Method</t>
  </si>
  <si>
    <t>2차 1순위 적성분야에 순위 및 점수</t>
  </si>
  <si>
    <t>2nd 1st Aptitude Rank and Score</t>
  </si>
  <si>
    <t>3차 2순위~21순위 가산점 적용 및 순위변경</t>
  </si>
  <si>
    <t>3rd 2nd Rank ~ 21st Rank Additional Points Application and Ranking Change</t>
  </si>
  <si>
    <t>직무적성 해설 노출 조건(제2조건 문항 및 정답)</t>
  </si>
  <si>
    <t xml:space="preserve">
Job aptitude explanation exposure conditions (2nd condition questions and correct answers)
</t>
  </si>
  <si>
    <t>희망분야 구분 자료</t>
  </si>
  <si>
    <t>Desired field classification data</t>
  </si>
  <si>
    <t>Planning</t>
  </si>
  <si>
    <t>Office</t>
  </si>
  <si>
    <t xml:space="preserve"> Human Resources</t>
  </si>
  <si>
    <t xml:space="preserve"> Finance</t>
  </si>
  <si>
    <t xml:space="preserve"> Press</t>
  </si>
  <si>
    <t xml:space="preserve"> Computer</t>
  </si>
  <si>
    <t xml:space="preserve"> Semiconductor Technology</t>
  </si>
  <si>
    <t xml:space="preserve"> Research</t>
  </si>
  <si>
    <t>U. Test attitude: (Personality) [G group] Concentration average score-no response rate = test attitude score</t>
  </si>
  <si>
    <t>V. Tester status: (Personality) ([F group] emotional state + [H group] emotional stability) / 2 = tester status score</t>
  </si>
  <si>
    <t>W. Non-response rate-(non-response question/total question)*100=non-response rate</t>
  </si>
  <si>
    <t>X. Response Consistency - Enter the final score of response reliability in the bottom sheet 'Response Reliability Scoring Conditions'</t>
  </si>
  <si>
    <t>T. Confidence level</t>
  </si>
  <si>
    <t>Response Consistency Score 0~60 = Severe (in red letters)</t>
  </si>
  <si>
    <t>Response consistency score 61~70 = normal (green text)</t>
  </si>
  <si>
    <t>Response Consistency Score 71~100 = Good (blue text)</t>
  </si>
  <si>
    <t>Talent Award Score 0~50 = Sub-Personality</t>
  </si>
  <si>
    <t>Talent Award Score 51~70 = Median Personality</t>
  </si>
  <si>
    <t>Talent Award Score 71~100 = Upper Personality</t>
  </si>
  <si>
    <t>M. Personality State:</t>
  </si>
  <si>
    <t>N. Toughness Grade:</t>
  </si>
  <si>
    <t>20 or less =&gt; F grade</t>
  </si>
  <si>
    <t>21~ 40 or less =&gt; D grade</t>
  </si>
  <si>
    <t>41~ 50 or less =&gt; C grade</t>
  </si>
  <si>
    <t>51~ 60 or less =&gt; B-grade</t>
  </si>
  <si>
    <t>61~ 70 or less =&gt; B grade</t>
  </si>
  <si>
    <t>71~ 80 or less =&gt; B+ grade</t>
  </si>
  <si>
    <t>81~ 90 or less =&gt; A grade</t>
  </si>
  <si>
    <t>91 or higher =&gt; A+ grade</t>
  </si>
  <si>
    <t>L. Personality Overall Score: Personality (domain) Total total average value (Personality Composite Score)</t>
  </si>
  <si>
    <t xml:space="preserve">H. Exam No.: Online: Blank / Offline: from AnswerOMRexcel </t>
  </si>
  <si>
    <t>I. Student number: Online: Examination number (ID) will be issued by the company administrator to be developed at a later date / Offline: from Answer OMR Excel</t>
  </si>
  <si>
    <t>J. Gender : Online: from Member Information / Offline: from Answer OMR Excel [1 = Male, 2 = Female]</t>
  </si>
  <si>
    <t>K. Grade: Online: Blank / Offline: from AnswerOMRexcel</t>
  </si>
  <si>
    <t>A. Company code (affiliation): The company code is the administrator ID, the classification of candidates corresponding to the manager provided to the company, and the issuance of an examination number when creating an ID from the corporate administrator (check and print the ranking and overall result table corresponding to the group)</t>
  </si>
  <si>
    <t>B. Test date: Online: from test answer submission date / Offline: from answer OMR Set the date when uploading Excel</t>
  </si>
  <si>
    <t>C. Affiliation: Online: Blank / Offline: from Answer OMR Set date when uploading Excel</t>
  </si>
  <si>
    <t>D. Name: Online: from Member Information / Offline: from AnswerOMRExcel</t>
  </si>
  <si>
    <t>E. Contact: Online: from Member Information / Offline: from AnswerOMRexcel</t>
  </si>
  <si>
    <t>F. Affiliation: Online: Blank / Offline: from Answer OMR Excel[1=Humanities, 2=Science]</t>
  </si>
  <si>
    <t xml:space="preserve">G. Field of Wish: Online: Blank / Offline: from Answer OMR Excel (Refer to the sheet below [Desired Field Classification Material]) </t>
  </si>
  <si>
    <t>. Response Reliability:</t>
  </si>
  <si>
    <t>In the sheet below, see Response Reliability Scoring Conditions</t>
  </si>
  <si>
    <t>P. Seat:</t>
  </si>
  <si>
    <t>The first (personality overall score) rank is assigned, and if the rankings overlap, the ranking is assigned to the second (response confidence score)</t>
  </si>
  <si>
    <t xml:space="preserve"> Q~S. (1), (2), (3) Aptitude (Job Aptitude) :</t>
  </si>
  <si>
    <t>In order of job aptitude ranking, it is displayed from 1st ~ 3rd place</t>
  </si>
  <si>
    <t xml:space="preserve"> aptitude score summary See sheet below</t>
  </si>
  <si>
    <t>Y. Value Life Adaptation Index</t>
  </si>
  <si>
    <t>([C group] activity + [F group] emotional state + [G group] concentration + [H group] emotional stability + [I group] compliance) / 5 = Value Life Adaptation Index score</t>
  </si>
  <si>
    <t>Z. Business Adaptation Index</t>
  </si>
  <si>
    <t>([Group A] diligence + [Group B] responsibility + [Group D] autonomy)/3=x</t>
  </si>
  <si>
    <t>AA. Organizational Life Adaptation Index</t>
  </si>
  <si>
    <t>([B Group] Responsibility + [G Group] Emotional State + [I Group] Compliance)/3=x</t>
  </si>
  <si>
    <t>Social Enterprise Professions</t>
  </si>
  <si>
    <t>Level (Definition) Indication</t>
  </si>
  <si>
    <t>AB. Average score 0~70 = Inadequate (red letter)</t>
  </si>
  <si>
    <t>AB. Average score 71~80 = Normal (green letter)</t>
  </si>
  <si>
    <t>AB. Average score 81~100 = Excellent (blue letter)</t>
  </si>
  <si>
    <t>Refer to the sheet below 'Personality Scoring Rubric' for Personality Scoring Methods</t>
  </si>
  <si>
    <t>Company code (affiliation)</t>
  </si>
  <si>
    <t xml:space="preserve"> test date</t>
  </si>
  <si>
    <t xml:space="preserve"> school name</t>
  </si>
  <si>
    <t xml:space="preserve"> contact information</t>
  </si>
  <si>
    <t xml:space="preserve"> desired job field</t>
  </si>
  <si>
    <t xml:space="preserve"> examination number</t>
  </si>
  <si>
    <t xml:space="preserve"> job field</t>
  </si>
  <si>
    <t>Examination No</t>
  </si>
  <si>
    <t>Student number</t>
  </si>
  <si>
    <t xml:space="preserve"> gender</t>
  </si>
  <si>
    <t xml:space="preserve"> grade</t>
  </si>
  <si>
    <t xml:space="preserve"> personality</t>
  </si>
  <si>
    <t xml:space="preserve"> overall score</t>
  </si>
  <si>
    <t xml:space="preserve"> personality status</t>
  </si>
  <si>
    <t>Response Reliability</t>
  </si>
  <si>
    <t xml:space="preserve"> 1st Aptitude</t>
  </si>
  <si>
    <t xml:space="preserve"> 2nd Aptitude</t>
  </si>
  <si>
    <t xml:space="preserve"> 3rd Aptitude</t>
  </si>
  <si>
    <t xml:space="preserve"> Seats</t>
  </si>
  <si>
    <t>Confidence level</t>
  </si>
  <si>
    <t xml:space="preserve"> test attitude</t>
  </si>
  <si>
    <t xml:space="preserve"> tester status</t>
  </si>
  <si>
    <t xml:space="preserve"> non-response rate</t>
  </si>
  <si>
    <t xml:space="preserve"> response consistency</t>
  </si>
  <si>
    <t>Value Life Adaptation Index</t>
  </si>
  <si>
    <t xml:space="preserve"> Work Processing Adaptation Index</t>
  </si>
  <si>
    <t xml:space="preserve"> Organizational Life Application Index</t>
  </si>
  <si>
    <t xml:space="preserve"> Average</t>
  </si>
  <si>
    <t>Response Confidence</t>
  </si>
  <si>
    <t xml:space="preserve"> Enterprise Professions</t>
  </si>
  <si>
    <t>Accuracy</t>
  </si>
  <si>
    <t xml:space="preserve"> Preparedness</t>
  </si>
  <si>
    <t xml:space="preserve"> Integrity</t>
  </si>
  <si>
    <t xml:space="preserve"> Honesty</t>
  </si>
  <si>
    <t xml:space="preserve"> Diligence</t>
  </si>
  <si>
    <t xml:space="preserve"> Integrity Average</t>
  </si>
  <si>
    <t>Inclusiveness, service, and sacrifice</t>
  </si>
  <si>
    <t>average</t>
  </si>
  <si>
    <t>Self-reliant, proactive</t>
  </si>
  <si>
    <t>Proactiveness, Momentum</t>
  </si>
  <si>
    <t>Leadership, Leadership, Leadership</t>
  </si>
  <si>
    <t>Coordination, sociability, and social relations</t>
  </si>
  <si>
    <t>Emotional purity, emotional control</t>
  </si>
  <si>
    <t>Neurodevelopmental status</t>
  </si>
  <si>
    <t>Endurance, endurance</t>
  </si>
  <si>
    <t>Concentration, Safety, Calmness</t>
  </si>
  <si>
    <t>Emotional stability</t>
  </si>
  <si>
    <t xml:space="preserve"> Mental health status</t>
  </si>
  <si>
    <t xml:space="preserve"> average</t>
  </si>
  <si>
    <t>Job aptitude score summary See sheet below</t>
  </si>
  <si>
    <t>Mental Health = A</t>
  </si>
  <si>
    <t>Proactivity = B</t>
  </si>
  <si>
    <t>Compliance = C</t>
  </si>
  <si>
    <t>Mental Health = D</t>
  </si>
  <si>
    <t>Responsibility = E</t>
  </si>
  <si>
    <t>(A+B+C+D+E)/5=Samsung Group (Passion) Score</t>
  </si>
  <si>
    <t>Propulsion = A</t>
  </si>
  <si>
    <t>Endurance = C</t>
  </si>
  <si>
    <t>(A+B+C)/3=Samsung Group (Creative Innovation) Score</t>
  </si>
  <si>
    <t>Sacrificial spirit = A</t>
  </si>
  <si>
    <t>Consciousness of cooperation = B</t>
  </si>
  <si>
    <t>Leadership = C</t>
  </si>
  <si>
    <t>(A+B+C)/3=Samsung Group (Humanity and Morality) Score</t>
  </si>
  <si>
    <t>(Passion + Creative Innovation + Humanity and Morality)/3=Samsung Group Overall Score</t>
  </si>
  <si>
    <t>Aggregate forecasts by company</t>
  </si>
  <si>
    <t>x=20 or less =&gt; F grade</t>
  </si>
  <si>
    <t>x=21~ 40 or less =&gt; D grade</t>
  </si>
  <si>
    <t>x=41~ 50 or less =&gt; C grade</t>
  </si>
  <si>
    <t>x=51~ 60 or less =&gt; B-grade</t>
  </si>
  <si>
    <t>x=61~ 70 or less =&gt; B grade</t>
  </si>
  <si>
    <t>x=71~ 80 or less =&gt; B+ grade</t>
  </si>
  <si>
    <t>x=81~ 90 or less =&gt; A grade</t>
  </si>
  <si>
    <t>x=91 or higher =&gt; A+ grade</t>
  </si>
  <si>
    <t>Samsung Group</t>
  </si>
  <si>
    <t>A+ Grade</t>
  </si>
  <si>
    <t>Grade A</t>
  </si>
  <si>
    <t>Grade B+</t>
  </si>
  <si>
    <t>Grade B</t>
  </si>
  <si>
    <t>Class C</t>
  </si>
  <si>
    <t>Class D</t>
  </si>
  <si>
    <t>Class F</t>
  </si>
  <si>
    <t>Samsung Electronics</t>
  </si>
  <si>
    <t>(A+B+C)/3=Samsung Electronics Talent Award Score</t>
  </si>
  <si>
    <t>Samsung C&amp;T (Construction)</t>
  </si>
  <si>
    <t>Affective state = A</t>
  </si>
  <si>
    <t>Emotional state = C</t>
  </si>
  <si>
    <t>(A+B+C)/3=Samsung C&amp;T (Construction) Talent Award Score</t>
  </si>
  <si>
    <t>Samsung C&amp;T (Corporation)</t>
  </si>
  <si>
    <t>Compliance = A</t>
  </si>
  <si>
    <t>Co-operative = B</t>
  </si>
  <si>
    <t>Autonomy = C</t>
  </si>
  <si>
    <t>Leadership = D</t>
  </si>
  <si>
    <t>(A+B+C+D)/4=Samsung C&amp;T (Firm) Talent Award Score</t>
  </si>
  <si>
    <t>Samsung Hotel Shilla</t>
  </si>
  <si>
    <t>Leadership + Collaboration = A</t>
  </si>
  <si>
    <t>Proactive =B</t>
  </si>
  <si>
    <t>Conscientiousness = C</t>
  </si>
  <si>
    <t>(A+B+C)/3=Samsung Hotel Shilla Talent Award Score</t>
  </si>
  <si>
    <t>Samsung S-One</t>
  </si>
  <si>
    <t>Activeness = A</t>
  </si>
  <si>
    <t>Leadership = B</t>
  </si>
  <si>
    <t>Collaborative + Accountable = C</t>
  </si>
  <si>
    <t>(A+B+C)/3=Samsung S-One Talent Award Score</t>
  </si>
  <si>
    <t>Samsung Engineering</t>
  </si>
  <si>
    <t>Responsibility = A</t>
  </si>
  <si>
    <t>(A+B+C)/3=Samsung Engineering Talent Award Score</t>
  </si>
  <si>
    <t>Samsung Heavy Industries</t>
  </si>
  <si>
    <t>Concentration = A</t>
  </si>
  <si>
    <t>Responsibility = B</t>
  </si>
  <si>
    <t>Conscientiousness = D</t>
  </si>
  <si>
    <t>Co-operative = E</t>
  </si>
  <si>
    <t>(A+B+C+D+E)/5=Samsung Heavy Industries Talent Award Score</t>
  </si>
  <si>
    <t>Samsung Card</t>
  </si>
  <si>
    <t>Morality = A</t>
  </si>
  <si>
    <t>Co-operative = C</t>
  </si>
  <si>
    <t>Proactive = D</t>
  </si>
  <si>
    <t>(A+B+C+D)/4=Samsung Card Talent Award Score</t>
  </si>
  <si>
    <t>Samsung Securities</t>
  </si>
  <si>
    <t>Conscientiousness = A</t>
  </si>
  <si>
    <t>Affective state = D</t>
  </si>
  <si>
    <t>(A+B+C+D)/4=Samsung Securities Talent Award Score</t>
  </si>
  <si>
    <t>Samsung Petrochemical</t>
  </si>
  <si>
    <t>Concentration = B</t>
  </si>
  <si>
    <t>Responsibility = C</t>
  </si>
  <si>
    <t>(A+B+C+D)/4=Samsung Petrochemical Talent Award Score</t>
  </si>
  <si>
    <t>Samsung Electro-Mechanics</t>
  </si>
  <si>
    <t xml:space="preserve">(A+B+C+D)/4=Samsung </t>
  </si>
  <si>
    <t>Samsung Medical Center</t>
  </si>
  <si>
    <t>Spirit of sacrifice = C</t>
  </si>
  <si>
    <t xml:space="preserve">(A+B+C)/3=Samsung Medical Center Talent </t>
  </si>
  <si>
    <t>Samsung Corning</t>
  </si>
  <si>
    <t>Activeness = C</t>
  </si>
  <si>
    <t>Concentration = D</t>
  </si>
  <si>
    <t xml:space="preserve">(A+B+C+D)/4=Samsung Corning Talent Award </t>
  </si>
  <si>
    <t>Samsung SDS</t>
  </si>
  <si>
    <t>(A+B+C+D)/4=Samsung SDS Talent Award Score</t>
  </si>
  <si>
    <t>Samsung Fire &amp; Rescue</t>
  </si>
  <si>
    <t>(A+B+C+D)/4=Samsung Fire &amp; Fire Talent Award Score</t>
  </si>
  <si>
    <t xml:space="preserve"> above content is for reference only, and it should be developed to select and configure a tablet for each company's affiliate on the LMS, and you can show the selected talent award score reflection and average value, grade, commentary, etc.</t>
  </si>
  <si>
    <t>Norms of life, sense of order</t>
  </si>
  <si>
    <t xml:space="preserve"> Affairs</t>
  </si>
  <si>
    <t xml:space="preserve"> Secretary</t>
  </si>
  <si>
    <t xml:space="preserve"> and Sales Management</t>
  </si>
  <si>
    <t>Industrial safety</t>
  </si>
  <si>
    <t xml:space="preserve"> design</t>
  </si>
  <si>
    <t xml:space="preserve"> distribution</t>
  </si>
  <si>
    <t xml:space="preserve"> high-tech communications</t>
  </si>
  <si>
    <t xml:space="preserve"> sales</t>
  </si>
  <si>
    <t xml:space="preserve"> economy</t>
  </si>
  <si>
    <t xml:space="preserve"> production management</t>
  </si>
  <si>
    <t xml:space="preserve"> marketing</t>
  </si>
  <si>
    <t xml:space="preserve"> education</t>
  </si>
  <si>
    <t xml:space="preserve"> trade</t>
  </si>
  <si>
    <t xml:space="preserve"> customer management</t>
  </si>
  <si>
    <t xml:space="preserve">Job Aptitude	</t>
  </si>
  <si>
    <t>I. Compliance</t>
  </si>
  <si>
    <t>A. Diligence</t>
  </si>
  <si>
    <t>B. Responsibility</t>
  </si>
  <si>
    <t xml:space="preserve">C. Cooperativeness	</t>
  </si>
  <si>
    <t xml:space="preserve">D. Autonomy	</t>
  </si>
  <si>
    <t>E. Leadership</t>
  </si>
  <si>
    <t>F. Emotional state</t>
  </si>
  <si>
    <t>G. Concentration</t>
  </si>
  <si>
    <t>H. Emotional stability</t>
  </si>
  <si>
    <t>C. Affiliation: Online: from fill in the question paper in a separate field (refer to the question paper development) / Offline: from answer OMR Set the date when uploading Excel</t>
  </si>
  <si>
    <t>F. Affiliation: Online: from Fill in the question paper in a separate field (refer to the question paper development)[1=Humanities, 2=Science] / Offline: from Answer OMR Excel[1=Humanities, 2=Science]</t>
  </si>
  <si>
    <t xml:space="preserve">G. Desired field: Online: from fill in the question paper separate field (refer to the question paper development) / Offline: from answer OMR Excel (refer to the sheet below [Desired field classification data]) </t>
  </si>
  <si>
    <t xml:space="preserve">H. Examination number: Online: from fill in the question paper in a separate field (refer to the question paper development) / Offline: from answer OMR Excel </t>
  </si>
  <si>
    <t>I. Student number: Online: Do not fill in / Offline: from answerOMRexcel</t>
  </si>
  <si>
    <t>K. Grade: Online: Do not display / Offline: from answerOMRexcel</t>
  </si>
  <si>
    <t xml:space="preserve"> name of affiliation</t>
  </si>
  <si>
    <t xml:space="preserve"> desired field</t>
  </si>
  <si>
    <t xml:space="preserve"> student number</t>
  </si>
  <si>
    <t>gender</t>
  </si>
  <si>
    <t>academic year</t>
  </si>
  <si>
    <t>인성 종합점수+L3:Y3LL3:AJ3</t>
  </si>
  <si>
    <t>Reliability</t>
  </si>
  <si>
    <t xml:space="preserve"> Results</t>
  </si>
  <si>
    <t xml:space="preserve"> response reliability</t>
  </si>
  <si>
    <t xml:space="preserve"> Resistance Consciousness</t>
  </si>
  <si>
    <t>Occupational Activity Level</t>
  </si>
  <si>
    <t xml:space="preserve"> Organizational Life Maladjustment Index</t>
  </si>
  <si>
    <t xml:space="preserve"> Inability to Work Inability Index</t>
  </si>
  <si>
    <t>Skills</t>
  </si>
  <si>
    <t xml:space="preserve"> Prudence</t>
  </si>
  <si>
    <t xml:space="preserve"> Body Brass</t>
  </si>
  <si>
    <t xml:space="preserve"> Persistence</t>
  </si>
  <si>
    <t>Motivation to achieve</t>
  </si>
  <si>
    <t>Motivation to work</t>
  </si>
  <si>
    <t>Self-confidence</t>
  </si>
  <si>
    <t>Responsibility</t>
  </si>
  <si>
    <t>Sensitivity</t>
  </si>
  <si>
    <t>Moodiness</t>
  </si>
  <si>
    <t>Uniqueness</t>
  </si>
  <si>
    <t>High positivity</t>
  </si>
  <si>
    <t>Environmental adaptability</t>
  </si>
  <si>
    <t>Problem Approach</t>
  </si>
  <si>
    <t>Observant</t>
  </si>
  <si>
    <t>Regularity</t>
  </si>
  <si>
    <t>sum</t>
  </si>
  <si>
    <t>? Separate delivery of answers</t>
  </si>
  <si>
    <t>Most and Lost are all final if they pass the pass line</t>
  </si>
  <si>
    <t>You must pass both the first and second criteria to pass</t>
  </si>
  <si>
    <t>●Of the total 120 questions, 120 are the most and 120 are lost, and 240 correct answers are selected</t>
  </si>
  <si>
    <t>▶Most pass when answered correctly with more than 84 answers, and fail below</t>
  </si>
  <si>
    <t>▶Lost 84 or more correct answers, pass or fail</t>
  </si>
  <si>
    <t>●Of the 15 each toughness element</t>
  </si>
  <si>
    <t>▶Pass if you answer more than 10 questions correctly in each field, or fail below</t>
  </si>
  <si>
    <t>▶Environmental adaptability and problem approach pass when 13 or more correct answers are given in total, and the following are rejected</t>
  </si>
  <si>
    <t>▶If the first standard is not passed, it will be rejected</t>
  </si>
  <si>
    <t>▶If you pass the first criterion but fail in the second criterion in any of the personality areas, you will be rejected</t>
  </si>
  <si>
    <t>Primary criteria</t>
  </si>
  <si>
    <t xml:space="preserve">Secondary criteria
</t>
  </si>
  <si>
    <t>Acceptance Criteria</t>
  </si>
  <si>
    <t>Failure Criteria</t>
  </si>
  <si>
    <t>M~N. Most and Lost are multiple answer choices</t>
  </si>
  <si>
    <t>P. Result:</t>
  </si>
  <si>
    <t>L. Personality Composite Score: Most Score + Lost Score = Personality Composite Score</t>
  </si>
  <si>
    <t>pass</t>
  </si>
  <si>
    <t>Fail</t>
  </si>
  <si>
    <t>research</t>
  </si>
  <si>
    <t>technique</t>
  </si>
  <si>
    <t>business</t>
  </si>
  <si>
    <t>production</t>
  </si>
  <si>
    <t>Good</t>
  </si>
  <si>
    <t>Question No</t>
  </si>
  <si>
    <t>correct
(Toughness)</t>
  </si>
  <si>
    <t xml:space="preserve">correct
(Job Aptitude)	</t>
  </si>
  <si>
    <t>correct
(Response Confidence)</t>
  </si>
  <si>
    <t>correct
(Response Confidence 
Deduction [-1 point])</t>
  </si>
  <si>
    <t>Primary conditions</t>
  </si>
  <si>
    <t>Secondary conditions</t>
  </si>
  <si>
    <t>Talent Award</t>
  </si>
  <si>
    <t>When the number of correct answers is met</t>
  </si>
  <si>
    <t>Question No. 
When filling in the correct answer (response reliability)</t>
  </si>
  <si>
    <t>1st + 2nd 
Score on Fulfillment</t>
  </si>
  <si>
    <t>Confidence Score</t>
  </si>
  <si>
    <t>Points deduction conditions</t>
  </si>
  <si>
    <t>Question No. 
Correct answer (response confidence 
Deduction [-1 point])</t>
  </si>
  <si>
    <t>Deduction score</t>
  </si>
  <si>
    <t>Final Score Results</t>
  </si>
  <si>
    <t>Reliability Final Score</t>
  </si>
  <si>
    <t>There is a pair of 2 questions in the landscape, and if it is a pair, -1 point will be deducted
Response Confidence Questions
(14,21), (31,41), (51,71), (81,91), (101,111), (118,131), (6,16), (26,36), (46,56)</t>
  </si>
  <si>
    <t>Diligence, compliance, responsibility</t>
  </si>
  <si>
    <t>Integrity, Compliance</t>
  </si>
  <si>
    <t>Honesty, compliance</t>
  </si>
  <si>
    <t>Diligence</t>
  </si>
  <si>
    <t>Integrity</t>
  </si>
  <si>
    <t>Conscientiousness</t>
  </si>
  <si>
    <t>Diligence, Compliance</t>
  </si>
  <si>
    <t>Sincerity, Sentiment</t>
  </si>
  <si>
    <t>Personality Commentary Condition 1</t>
  </si>
  <si>
    <t>All 17 areas have a score of 71 or higher.</t>
  </si>
  <si>
    <t>After calculating the average score of each group,</t>
  </si>
  <si>
    <t>Commentary exposure of the 1st, 2nd, and 3rd place groups in order of highest score</t>
  </si>
  <si>
    <t>The order of exposure of commentary is in the order of notation.</t>
  </si>
  <si>
    <t>Condition 2</t>
  </si>
  <si>
    <t>When there is an area with a score of less than 71</t>
  </si>
  <si>
    <t>If the average score of all groups is 71 or higher</t>
  </si>
  <si>
    <t>In order of high score, the 1st, 2nd, and 9th place groups are exposed</t>
  </si>
  <si>
    <t>Number of correct answers</t>
  </si>
  <si>
    <t>Accuracy, readiness</t>
  </si>
  <si>
    <t>Integrity, Honesty</t>
  </si>
  <si>
    <t>Diligence, Integrity</t>
  </si>
  <si>
    <t>Average Score</t>
  </si>
  <si>
    <t>Accountability, execution, and a sense of duty</t>
  </si>
  <si>
    <t>Interpersonal relationships, cooperation, cooperation</t>
  </si>
  <si>
    <t>Emotional Stability</t>
  </si>
  <si>
    <t>Mental health status</t>
  </si>
  <si>
    <t>Condition 3</t>
  </si>
  <si>
    <t>If there is a group with an average score of less than 71</t>
  </si>
  <si>
    <t>In order of high score, the 9th, 8th, and 7th groups are exposed to commentary</t>
  </si>
  <si>
    <t xml:space="preserve">There is an extreme lack of diligence and integrity, a lack of affection for the things around them, and a suppressed instinctive desire. You need to find the cause and solve it, and when you work, you need to work hard and adopt a positive attitude to relieve anxiety and increase your motivation to work.
		</t>
  </si>
  <si>
    <t xml:space="preserve">Due to the lack of affection for the environment and things around us and the lack of instinctive desire, there is an extreme lack of diligence and sincerity, and it is necessary to find and solve the causes that increase the instinctive and creative desires, and suppress the instinctive and creative desires. When you do something, you need to be diligent and not lazy.
		</t>
  </si>
  <si>
    <t xml:space="preserve">They lack the motivation to work and the attitude to work hard, and they are lazy and unfaithful. You need to have an attitude of being interested in your surroundings or things, and make a plan to achieve your goals and make a consistent effort to implement them. I hope that you will develop the ability to respond positively to all situations, be diligent in handling the tasks you are given, and increase your creative abilities while working.
		</t>
  </si>
  <si>
    <t xml:space="preserve">They have no interest and affection for the things around them, they have no motivation to do anything, they lack diligence, and they are lazy. There is a lack of desire to do something, so you need to increase your creative motivation and shift to a positive attitude. You should have a deep interest and affection for the things around you, and you should always take the initiative in your daily life. I hope you will have an attitude of hard work and relieve your anxiety about work.
		</t>
  </si>
  <si>
    <t xml:space="preserve">When it comes to deciding on an action, the will to pursue the goal does not work well. Lack of motivation, lack of diligence. When working, you need to get rid of the anxiety that can interfere with your motivation and have an attitude of working hard with all your heart. You need to feel energized and rewarded for your life and practice your work with a positive attitude.
		</t>
  </si>
  <si>
    <t xml:space="preserve">There is a lack of integrity, diligence, and practical ability, as well as a lack of attitude or diligence in handling the tasks at hand. It is necessary to increase the motivation for life, have a deep interest and affection for the things around us, and make a plan to achieve the goal and make a steady effort to implement it. You need to create an environment around you so that you can find vitality in your life and feel rewarded for your work.
		</t>
  </si>
  <si>
    <t xml:space="preserve">Integrity, diligence, and practical skills are low at a moderate level, and there is a lack of desire to do something. Have a deep affection for your surroundings and things, increase your motivation for what you want to do, and live a rewarding life. You need to find the cause of the laziness problem so that you can solve it yourself, increase your confidence in your work, and relieve anxiety from the surroundings.		</t>
  </si>
  <si>
    <t xml:space="preserve">You need to refrain from being lazy or lazy, be diligent and hardworking, and work hard no matter what you do or study. You need to satisfy your instinctive needs while still being able to function well.
		</t>
  </si>
  <si>
    <t xml:space="preserve">In order to improve diligence, preparedness, honesty, and practical skills, we need to increase willpower and integrity. When you work, you need to work hard, have the desire to work, increase your motivation to work, and try to do your best no matter what you do.
		</t>
  </si>
  <si>
    <t xml:space="preserve">They are diligent, motivated and conscientious in their work, hard work, and have a positive attitude even in difficult situations.
		</t>
  </si>
  <si>
    <t>They have a positive attitude and motivation for their situation, and they have a strong will to pursue their goals when deciding to act.</t>
  </si>
  <si>
    <t>They have a deep affection for their surroundings and things, they are sincere, diligent and motivated, and their attitude toward handling the tasks assigned to them is very positive and practical.</t>
  </si>
  <si>
    <t>They are confident in what they want to do, positive, not lazy or lazy, hardworking, honest, motivated, and diligent.</t>
  </si>
  <si>
    <t>They are hardworking, practical, and diligent without being idle. In addition, in the process of handling the work entrusted to them, they are also very motivated to work.</t>
  </si>
  <si>
    <t>They have a deep understanding and affection for their surroundings and things, they tend to work hard and sincerely, and they are very motivated, sincere, and diligent in what they want to do.</t>
  </si>
  <si>
    <t>There is a latent fear of work, which leads to an extreme lack of responsibility and achievement. As a result, work efficiency does not increase and it becomes an obstacle to work that requires responsibility, so you must be interested and interested in everything and work with a sincere attitude. We need to increase our sense of responsibility and self-control, and we hope to have the courage to go into all aspects of life and increase our desire for achievement based on strong willpower.</t>
  </si>
  <si>
    <t>They tend to shift the blame to others, and they lack a sense of responsibility to get the job done. It is necessary to increase the desire for achievement by exercising self-control based on willpower, and to make an effort to carry out the tasks to be done without deferring them to others. You must be sincere and make careful efforts to improve your sense of responsibility.</t>
  </si>
  <si>
    <t>The work they do is sloppy while they are negligent, and they don't feel rewarded or fulfilled about their work. They lack a sense of responsibility and mission, so don't feel afraid of what you're trying to do, and always be confident and motivated when you do your work. It is necessary to increase the determination and willpower to make decisions and act on one's own, and to take responsibility for what has been started.</t>
  </si>
  <si>
    <t>Under the influence of fear of work, there is a lack of a sense of obligation and responsibility to carry out the given task to the end. You need to raise your awareness that you will do your duty. When you work with more interest and interest in your work and feel rewarded, you can improve your sense of responsibility and accomplishment.</t>
  </si>
  <si>
    <t>There is a latent fear of work, and the sense of responsibility, mission, and achievement is moderately low. To improve your sense of responsibility and achievement, you need to reflect on whether you are doing what you are responsible for, and make sure that you are accurate in your work process. You should be responsible for the process from beginning to finish, and be motivated and rewarded by what you do. We also need to find out the cause of the lack of responsibility so that we can solve it ourselves, and eliminate the unconscious fear we receive from the people around us.</t>
  </si>
  <si>
    <t>Persistence and a sense of responsibility to get the job done is moderate. It is necessary to have a sense of mission in the work and to strive to carry out the given work without finishing it. It is necessary to have a strong mentality, increase the desire for achievement, gain self-confidence, and strive to positively perceive the expected results.</t>
  </si>
  <si>
    <t xml:space="preserve">
They have a very thin sense of mission and responsibility, and they tend to defer their work to others. You must have a deep affection for your surroundings and things, and develop a sense of mission and responsibility for your work. In order to improve your achievement in achieving your tasks or goals, you need to try to make it to the end, no matter what the difficulties are.
</t>
  </si>
  <si>
    <t xml:space="preserve">There is a latent fear of work and a lack of attitude to take responsibility. It is necessary to develop the ability to accomplish the tasks assigned to the end, to develop self-control based on responsibility in the process of solving problems, and to develop strong willpower and desire for achievement.
</t>
  </si>
  <si>
    <t xml:space="preserve">The sense of responsibility for the duties or duties to be done is at a moderate level, and in order to increase the sense of responsibility, it is necessary to have the intention to do the work that is assigned to you and to develop the desire to accomplish what you want to do. It is necessary to make an effort to eliminate the fear of work and to cultivate a sense of responsibility based on a sense of mission.
</t>
  </si>
  <si>
    <t>There is no fear of work, there is a deep affection for the surrounding environment and things, and the work process is accurate. They have a strong sense of responsibility to perform their duties or duties, and they have the ability to achieve based on a sense of mission and responsibility.</t>
  </si>
  <si>
    <t>They do not defer their work to others, have a sense of mission, and have a high sense of responsibility and desire for achievement. Even if something is difficult, it has a subconscious mind that does not hate it and wants to get things done. They have a good attitude to complete their work or assignments to the end.</t>
  </si>
  <si>
    <t>They have a sense of mission for what they do, and they have a strong desire to achieve goals and results. The work process is accurate and reliable, and there is a determination to tie the knot to the end, even if others give up. I have a strong sense of responsibility, and I finish my work accurately.</t>
  </si>
  <si>
    <t>Action precedes theory, high sense of responsibility and achievement, thoroughness, meticulousness, planning, and preparedness in everything. They have a strong sense of responsibility to carry out their work, duties, and tasks.</t>
  </si>
  <si>
    <t>They adapt well to their new environment, are active, cheerful, and have good interpersonal relationships. They have a broad sense of understanding, sacrifice, and service that can put themselves in the other person's position, and they have a very good sense of cooperation and understanding of others.</t>
  </si>
  <si>
    <t>They have a very good sense of responsibility and mission, are ready for work, are planned, and have a high achievement ability to pursue goals and results. They take responsibility for their actions, try to handle their tasks accurately and reliably to the end, and are thorough and meticulous.</t>
  </si>
  <si>
    <t>They are sacrificial, service-minded, and have a broad heart, putting the interests of others first and respecting them. With a rich sense of understanding, they spare no effort in complementary directions in their relationships with others, have a sense of community, and have good interpersonal relationships.</t>
  </si>
  <si>
    <t>Based on a sense of sacrifice and service, they have good interpersonal relationships, do not try to impose their own opinions, understand the other person's position, and judge the situation well. They are good at collaborating with others in community activities, are understanding, cooperative, and adapt well to new environments.</t>
  </si>
  <si>
    <t>They have a broad heart, such as putting the interests of others first and respecting them, have a spirit of service and sacrifice, and have a sense of cooperation to cooperate with others to lead things in a good direction. They are understanding, have a strong sense of community, are active, inclusive, and have good interpersonal relationships.</t>
  </si>
  <si>
    <t>They put the interests of others first, adapt well to new environments, and like to socialize with others. They are well-understanding and have relatively good interpersonal relationships.</t>
  </si>
  <si>
    <t>They do not try to enforce their own opinions, have an understanding that allows them to think about the other person's point of view, and have a cooperative sense of acting together when given a common goal. We are striving in complementary directions on an equal footing with others.</t>
  </si>
  <si>
    <t>There is a spirit of sacrifice or service for the other person, and a sense of cooperation and understanding is moderate. They are inactive and selfish in their relationships, and sometimes they are unsociable. You should not avoid social contact or show a tendency to be isolated, and you should have a lot of experience living in a group. Through volunteer activities, we hope to cultivate a spirit of sacrifice and understanding.</t>
  </si>
  <si>
    <t>They are moderate in their willingness to put the other person's position and interests first, understanding, cooperation, and sociality. In order to increase this, we need to enhance the spirit of service in interpersonal relationships, put the interests of others first, and cultivate a sense of sacrifice and service. While engaging in interpersonal relationships with a cheerful and broad mind, we hope to reduce selfishness through group life experiences and volunteer activities.</t>
  </si>
  <si>
    <t>There is a selfish side, a sense of sacrifice and service for the other person, a sense of cooperation and interpersonal relationships are usually at a lower level. We need to increase our adaptability to new environments, our sense of community, and our sense of cooperation towards common goals. We hope that you will understand the other person's position well, maintain good interpersonal relationships with a clear sense of self-control in interpersonal relationships and community life, and enhance your sense of sacrifice through experiences such as volunteer activities.</t>
  </si>
  <si>
    <t>They lack a sense of community and cooperation, they are selfish, they tend to avoid social relationships, and they lack understanding, sacrifice, and service. You should think about the other person's position or interests first, expand your understanding, always try to feel a sense of relief in your family or social group, and always be aware that those around you are helping you. We need to put aside greed and selfishness, know how to sacrifice for others, and make an effort to practice sacrifice and service.</t>
  </si>
  <si>
    <t>There is a lack of a sense of community, a lack of cooperation in pursuing common goals, and a lack of understanding, service, and sacrifice. Putting the interests of others first, cultivate a sense of understanding and cooperation, and increase participation in group life.</t>
  </si>
  <si>
    <t>They lack a sense of sacrifice and service to others, have a strong tendency to be selfish, lack understanding, lack a sense of community, and are inactive. You need to develop an understanding of the other person's point of view, and you need to be able to get along cheerfully and cheerfully with your friends and colleagues through the experience of group life. While developing a sense of cooperation with others, a spirit of sacrifice and service, we also hope to increase our ability to adapt to a new environment.</t>
  </si>
  <si>
    <t>They lack a sense of understanding and cooperation, do not have good interpersonal relationships, have selfish tendencies such as thinking only of their own interests first, and lack a spirit of sacrifice and service in any matter. While cultivating a spirit of sacrifice and service for others, we must cultivate affinity in group life to facilitate interpersonal relationships. Cultivate tolerance and broaden your social relationships and understanding.</t>
  </si>
  <si>
    <t>They don't have good interpersonal relationships, don't try to understand each other's point of view, and lack a sense of cooperation when collaborating with others. In order to improve cooperation, sociality, and interpersonal relationships, we must not only try to hold our own opinions, but also try to understand the other person's point of view, and cultivate a cooperative consciousness to work together with others. Through the experience of community life, we hope to enhance the spirit of service and sacrifice as well.</t>
  </si>
  <si>
    <t>There are times when they show a tendency to avoid social contact or to be isolated, and they are very poor at adapting to new environments. You need to have a lot of experience in group life to develop understanding and improve your interpersonal skills. Given a common goal to improve cooperation, it is also necessary to make an effort to act together with others, and to always be cheerful and cheerful with others, such as friends and colleagues.</t>
  </si>
  <si>
    <t>group</t>
  </si>
  <si>
    <t>area</t>
  </si>
  <si>
    <t xml:space="preserve">Endurance, endurance
</t>
  </si>
  <si>
    <t xml:space="preserve">Concentration, Safety, Calmness
</t>
  </si>
  <si>
    <t xml:space="preserve">Emotional Stability
</t>
  </si>
  <si>
    <t xml:space="preserve">Mental health status
</t>
  </si>
  <si>
    <t xml:space="preserve">Norms of life, sense of order
</t>
  </si>
  <si>
    <t xml:space="preserve">(Number of correct answers)
</t>
  </si>
  <si>
    <t xml:space="preserve">15 or more
</t>
  </si>
  <si>
    <t xml:space="preserve">They lack self-control and have a negative perception of the external environment, order, and norms. Strive to adapt to the circumstances around you, develop a sense of trust and self-control together, and develop a sense of order by acting in accordance with order and norms.
</t>
  </si>
  <si>
    <t xml:space="preserve">There is a great lack of acceptance of external circumstances, order, and norms, a sense of resistance to social norms and rules, and a lack of respect and trust for superiors and superiors. We must recognize that norms and order are in the common good, we need to treat them positively, and we need to avoid the tendency to distrust others.
</t>
  </si>
  <si>
    <t>response</t>
  </si>
  <si>
    <t>Additive</t>
  </si>
  <si>
    <t xml:space="preserve">response
</t>
  </si>
  <si>
    <t>Points earned</t>
  </si>
  <si>
    <t xml:space="preserve">According to the number of correct answers, the score (α) of each group is calculated.								
								</t>
  </si>
  <si>
    <t>15 or more</t>
  </si>
  <si>
    <t>(Earned Score) + (Modified Score) = (Final Score)</t>
  </si>
  <si>
    <t xml:space="preserve">
Sheet α. Points scored according to the number of correct answers
</t>
  </si>
  <si>
    <t xml:space="preserve">
Sheet β. Calculation and application of the additive score according to the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</si>
</sst>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0.0_);[Red]\(0.0\)"/>
    <numFmt numFmtId="166" formatCode="0.0"/>
  </numFmts>
  <fonts count="58">
    <font>
      <sz val="11"/>
      <color theme="1"/>
      <name val="Calibri"/>
      <family val="2"/>
      <charset val="129"/>
      <scheme val="minor"/>
    </font>
    <font>
      <sz val="11"/>
      <color theme="1"/>
      <name val="Calibri"/>
      <family val="2"/>
      <charset val="129"/>
      <scheme val="minor"/>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65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10"/>
      <color theme="1"/>
      <name val="Calibri"/>
      <family val="3"/>
      <charset val="129"/>
      <scheme val="minor"/>
    </font>
    <font>
      <b/>
      <sz val="10"/>
      <color theme="1"/>
      <name val="Calibri"/>
      <family val="3"/>
      <charset val="129"/>
      <scheme val="minor"/>
    </font>
    <font>
      <sz val="8"/>
      <name val="Calibri"/>
      <family val="2"/>
      <charset val="129"/>
      <scheme val="minor"/>
    </font>
    <font>
      <sz val="9"/>
      <color rgb="FF000000"/>
      <name val="Calibri"/>
      <family val="3"/>
      <charset val="129"/>
      <scheme val="minor"/>
    </font>
    <font>
      <sz val="9"/>
      <color theme="1"/>
      <name val="Calibri"/>
      <family val="3"/>
      <charset val="129"/>
      <scheme val="minor"/>
    </font>
    <font>
      <b/>
      <sz val="9"/>
      <color rgb="FF000000"/>
      <name val="Calibri"/>
      <family val="3"/>
      <charset val="129"/>
      <scheme val="minor"/>
    </font>
    <font>
      <sz val="9"/>
      <name val="Calibri"/>
      <family val="3"/>
      <charset val="129"/>
      <scheme val="minor"/>
    </font>
    <font>
      <sz val="9"/>
      <color theme="1"/>
      <name val="Calibri"/>
      <family val="2"/>
      <charset val="129"/>
      <scheme val="minor"/>
    </font>
    <font>
      <b/>
      <sz val="10"/>
      <color rgb="FF000000"/>
      <name val="Calibri"/>
      <family val="3"/>
      <charset val="129"/>
      <scheme val="minor"/>
    </font>
    <font>
      <b/>
      <sz val="9"/>
      <color theme="1"/>
      <name val="Calibri"/>
      <family val="2"/>
      <charset val="129"/>
      <scheme val="minor"/>
    </font>
    <font>
      <b/>
      <sz val="11"/>
      <color theme="1"/>
      <name val="Calibri"/>
      <family val="3"/>
      <charset val="129"/>
      <scheme val="minor"/>
    </font>
    <font>
      <sz val="9"/>
      <color rgb="FF000000"/>
      <name val="Arial"/>
      <family val="2"/>
    </font>
    <font>
      <sz val="9"/>
      <color rgb="FFFFFFFF"/>
      <name val="Calibri"/>
      <family val="3"/>
      <charset val="129"/>
      <scheme val="minor"/>
    </font>
    <font>
      <b/>
      <sz val="11"/>
      <color rgb="FFFF0000"/>
      <name val="Calibri"/>
      <family val="3"/>
      <charset val="129"/>
      <scheme val="minor"/>
    </font>
    <font>
      <b/>
      <sz val="14"/>
      <color theme="1"/>
      <name val="Calibri"/>
      <family val="3"/>
      <charset val="129"/>
      <scheme val="minor"/>
    </font>
    <font>
      <b/>
      <sz val="14"/>
      <color rgb="FF000000"/>
      <name val="Calibri"/>
      <family val="3"/>
      <charset val="129"/>
      <scheme val="minor"/>
    </font>
    <font>
      <sz val="11"/>
      <name val="Calibri"/>
      <family val="3"/>
      <charset val="129"/>
      <scheme val="minor"/>
    </font>
    <font>
      <sz val="11"/>
      <color rgb="FFFF0000"/>
      <name val="Calibri"/>
      <family val="3"/>
      <charset val="129"/>
      <scheme val="minor"/>
    </font>
    <font>
      <sz val="11"/>
      <color rgb="FF0070C0"/>
      <name val="Calibri"/>
      <family val="3"/>
      <charset val="129"/>
      <scheme val="minor"/>
    </font>
    <font>
      <sz val="11"/>
      <color rgb="FF7030A0"/>
      <name val="Calibri"/>
      <family val="3"/>
      <charset val="129"/>
      <scheme val="minor"/>
    </font>
    <font>
      <sz val="11"/>
      <color theme="1"/>
      <name val="Calibri"/>
      <family val="3"/>
      <charset val="129"/>
      <scheme val="minor"/>
    </font>
    <font>
      <b/>
      <sz val="9"/>
      <color rgb="FF000000"/>
      <name val="Arial"/>
      <family val="2"/>
    </font>
    <font>
      <b/>
      <sz val="9"/>
      <color theme="1"/>
      <name val="Calibri"/>
      <family val="3"/>
      <charset val="129"/>
      <scheme val="minor"/>
    </font>
    <font>
      <sz val="16"/>
      <color theme="1"/>
      <name val="Calibri"/>
      <family val="3"/>
      <charset val="129"/>
      <scheme val="minor"/>
    </font>
    <font>
      <sz val="11"/>
      <color rgb="FF9C5700"/>
      <name val="Calibri"/>
      <family val="2"/>
      <charset val="129"/>
      <scheme val="minor"/>
    </font>
    <font>
      <sz val="11"/>
      <color rgb="FF002060"/>
      <name val="Calibri"/>
      <family val="2"/>
      <charset val="129"/>
      <scheme val="minor"/>
    </font>
    <font>
      <sz val="11"/>
      <color rgb="FF002060"/>
      <name val="Calibri"/>
      <family val="3"/>
      <charset val="129"/>
      <scheme val="minor"/>
    </font>
    <font>
      <b/>
      <sz val="16"/>
      <color theme="1"/>
      <name val="Calibri"/>
      <family val="3"/>
      <charset val="129"/>
      <scheme val="minor"/>
    </font>
    <font>
      <sz val="9"/>
      <color rgb="FFFF0000"/>
      <name val="Calibri"/>
      <family val="2"/>
      <charset val="129"/>
      <scheme val="minor"/>
    </font>
    <font>
      <sz val="9"/>
      <color rgb="FFFF0000"/>
      <name val="Calibri"/>
      <family val="3"/>
      <charset val="129"/>
      <scheme val="minor"/>
    </font>
    <font>
      <sz val="9"/>
      <color rgb="FF002060"/>
      <name val="Calibri"/>
      <family val="2"/>
      <charset val="129"/>
      <scheme val="minor"/>
    </font>
    <font>
      <sz val="11"/>
      <color theme="1"/>
      <name val="Segoe UI"/>
      <family val="2"/>
    </font>
    <font>
      <b/>
      <sz val="8"/>
      <color theme="1"/>
      <name val="Calibri"/>
      <family val="3"/>
      <charset val="129"/>
      <scheme val="minor"/>
    </font>
    <font>
      <b/>
      <sz val="8"/>
      <color rgb="FF000000"/>
      <name val="Calibri"/>
      <family val="3"/>
      <charset val="129"/>
      <scheme val="minor"/>
    </font>
    <font>
      <b/>
      <sz val="8"/>
      <color rgb="FF000000"/>
      <name val="Calibri"/>
      <family val="2"/>
      <scheme val="minor"/>
    </font>
    <font>
      <b/>
      <sz val="8"/>
      <color theme="1"/>
      <name val="Calibri"/>
      <family val="2"/>
      <scheme val="minor"/>
    </font>
    <font>
      <b/>
      <sz val="10"/>
      <color theme="0"/>
      <name val="Calibri"/>
      <family val="3"/>
      <charset val="129"/>
      <scheme val="minor"/>
    </font>
    <font>
      <sz val="10"/>
      <color theme="0"/>
      <name val="Calibri"/>
      <family val="3"/>
      <charset val="129"/>
      <scheme val="minor"/>
    </font>
    <font>
      <sz val="8"/>
      <color theme="1"/>
      <name val="Calibri"/>
      <family val="2"/>
      <scheme val="minor"/>
    </font>
    <font>
      <sz val="8"/>
      <color theme="1"/>
      <name val="Calibri"/>
      <family val="2"/>
      <charset val="129"/>
      <scheme val="minor"/>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EBF1DE"/>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FFCC"/>
        <bgColor indexed="64"/>
      </patternFill>
    </fill>
    <fill>
      <patternFill patternType="solid">
        <fgColor theme="9" tint="0.59999389629810485"/>
        <bgColor indexed="64"/>
      </patternFill>
    </fill>
    <fill>
      <patternFill patternType="solid">
        <fgColor rgb="FFFF7C80"/>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s>
  <borders count="1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
      <left/>
      <right/>
      <top/>
      <bottom style="thin">
        <color rgb="FF000000"/>
      </bottom>
      <diagonal/>
    </border>
    <border>
      <left style="thin">
        <color rgb="FF000000"/>
      </left>
      <right/>
      <top style="thin">
        <color rgb="FF000000"/>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medium">
        <color indexed="64"/>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rgb="FFFFFFFF"/>
      </left>
      <right style="medium">
        <color rgb="FFFFFFFF"/>
      </right>
      <top style="medium">
        <color rgb="FFFFFFFF"/>
      </top>
      <bottom style="medium">
        <color rgb="FFFFFFFF"/>
      </bottom>
      <diagonal/>
    </border>
    <border>
      <left/>
      <right style="thin">
        <color indexed="64"/>
      </right>
      <top/>
      <bottom/>
      <diagonal/>
    </border>
    <border>
      <left style="thin">
        <color rgb="FF000000"/>
      </left>
      <right/>
      <top/>
      <bottom style="thin">
        <color indexed="64"/>
      </bottom>
      <diagonal/>
    </border>
    <border>
      <left/>
      <right style="thin">
        <color rgb="FF000000"/>
      </right>
      <top/>
      <bottom style="thin">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medium">
        <color indexed="64"/>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medium">
        <color indexed="64"/>
      </right>
      <top style="thin">
        <color indexed="64"/>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medium">
        <color indexed="64"/>
      </right>
      <top style="thin">
        <color rgb="FF000000"/>
      </top>
      <bottom style="medium">
        <color indexed="64"/>
      </bottom>
      <diagonal/>
    </border>
    <border>
      <left style="medium">
        <color indexed="64"/>
      </left>
      <right/>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right/>
      <top style="medium">
        <color indexed="64"/>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thin">
        <color indexed="64"/>
      </left>
      <right style="medium">
        <color indexed="64"/>
      </right>
      <top/>
      <bottom style="thin">
        <color rgb="FF000000"/>
      </bottom>
      <diagonal/>
    </border>
    <border>
      <left style="thin">
        <color indexed="64"/>
      </left>
      <right style="medium">
        <color indexed="64"/>
      </right>
      <top style="thin">
        <color rgb="FF000000"/>
      </top>
      <bottom style="thin">
        <color rgb="FF000000"/>
      </bottom>
      <diagonal/>
    </border>
    <border>
      <left style="thin">
        <color indexed="64"/>
      </left>
      <right style="medium">
        <color indexed="64"/>
      </right>
      <top style="thin">
        <color rgb="FF000000"/>
      </top>
      <bottom/>
      <diagonal/>
    </border>
    <border>
      <left style="thin">
        <color indexed="64"/>
      </left>
      <right style="medium">
        <color indexed="64"/>
      </right>
      <top style="medium">
        <color indexed="64"/>
      </top>
      <bottom style="thin">
        <color rgb="FF000000"/>
      </bottom>
      <diagonal/>
    </border>
    <border>
      <left style="thin">
        <color indexed="64"/>
      </left>
      <right style="medium">
        <color indexed="64"/>
      </right>
      <top style="thin">
        <color rgb="FF000000"/>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42" fillId="4" borderId="0" applyNumberFormat="0" applyBorder="0" applyAlignment="0" applyProtection="0">
      <alignment vertical="center"/>
    </xf>
  </cellStyleXfs>
  <cellXfs count="619">
    <xf numFmtId="0" fontId="0" fillId="0" borderId="0" xfId="0">
      <alignment vertical="center"/>
    </xf>
    <xf numFmtId="0" fontId="19" fillId="0" borderId="10" xfId="0" applyFont="1" applyBorder="1" applyAlignment="1">
      <alignment horizontal="center" vertical="center" wrapText="1"/>
    </xf>
    <xf numFmtId="0" fontId="0" fillId="0" borderId="10" xfId="0" applyBorder="1" applyAlignment="1">
      <alignment vertical="center" wrapText="1"/>
    </xf>
    <xf numFmtId="0" fontId="18" fillId="0" borderId="10" xfId="0" applyFont="1" applyBorder="1" applyAlignment="1">
      <alignment vertical="center" wrapText="1"/>
    </xf>
    <xf numFmtId="14" fontId="18" fillId="0" borderId="10" xfId="0" applyNumberFormat="1" applyFont="1" applyBorder="1" applyAlignment="1">
      <alignment vertical="center" wrapText="1"/>
    </xf>
    <xf numFmtId="0" fontId="21" fillId="33" borderId="0" xfId="0" applyFont="1" applyFill="1" applyAlignment="1">
      <alignment horizontal="left" vertical="center" readingOrder="1"/>
    </xf>
    <xf numFmtId="0" fontId="22" fillId="0" borderId="0" xfId="0" applyFont="1">
      <alignment vertical="center"/>
    </xf>
    <xf numFmtId="0" fontId="22" fillId="0" borderId="0" xfId="0" applyFont="1" applyAlignment="1">
      <alignment vertical="center"/>
    </xf>
    <xf numFmtId="0" fontId="22" fillId="33" borderId="0" xfId="0" applyFont="1" applyFill="1">
      <alignment vertical="center"/>
    </xf>
    <xf numFmtId="0" fontId="24" fillId="33" borderId="0" xfId="0" applyFont="1" applyFill="1" applyAlignment="1">
      <alignment horizontal="left" vertical="center" readingOrder="1"/>
    </xf>
    <xf numFmtId="0" fontId="25" fillId="0" borderId="0" xfId="0" applyFont="1">
      <alignment vertical="center"/>
    </xf>
    <xf numFmtId="0" fontId="18" fillId="35" borderId="10" xfId="0" applyFont="1" applyFill="1" applyBorder="1" applyAlignment="1">
      <alignment vertical="center" wrapText="1"/>
    </xf>
    <xf numFmtId="0" fontId="18" fillId="35" borderId="17" xfId="0" applyFont="1" applyFill="1" applyBorder="1" applyAlignment="1">
      <alignment vertical="center" wrapText="1"/>
    </xf>
    <xf numFmtId="0" fontId="27" fillId="0" borderId="0" xfId="0" applyFont="1" applyAlignment="1">
      <alignment vertical="center"/>
    </xf>
    <xf numFmtId="0" fontId="21" fillId="36" borderId="0" xfId="0" applyFont="1" applyFill="1" applyAlignment="1">
      <alignment horizontal="left" vertical="center" readingOrder="1"/>
    </xf>
    <xf numFmtId="0" fontId="23" fillId="36" borderId="0" xfId="0" applyFont="1" applyFill="1" applyAlignment="1">
      <alignment horizontal="left" vertical="center" readingOrder="1"/>
    </xf>
    <xf numFmtId="0" fontId="25" fillId="36" borderId="0" xfId="0" applyFont="1" applyFill="1">
      <alignment vertical="center"/>
    </xf>
    <xf numFmtId="0" fontId="19" fillId="36" borderId="10" xfId="0" applyFont="1" applyFill="1" applyBorder="1" applyAlignment="1">
      <alignment horizontal="center" vertical="center" wrapText="1"/>
    </xf>
    <xf numFmtId="0" fontId="19" fillId="36" borderId="11" xfId="0" applyFont="1" applyFill="1" applyBorder="1" applyAlignment="1">
      <alignment horizontal="center" vertical="center" wrapText="1"/>
    </xf>
    <xf numFmtId="0" fontId="18" fillId="36" borderId="10" xfId="0" applyFont="1" applyFill="1" applyBorder="1" applyAlignment="1">
      <alignment vertical="center" wrapText="1"/>
    </xf>
    <xf numFmtId="0" fontId="19" fillId="37" borderId="10" xfId="0"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8" fillId="35" borderId="26" xfId="0" applyFont="1" applyFill="1" applyBorder="1" applyAlignment="1">
      <alignment vertical="center" wrapText="1"/>
    </xf>
    <xf numFmtId="0" fontId="18" fillId="35" borderId="23" xfId="0" applyFont="1" applyFill="1" applyBorder="1" applyAlignment="1">
      <alignment vertical="center" wrapText="1"/>
    </xf>
    <xf numFmtId="0" fontId="18" fillId="35" borderId="28" xfId="0" applyFont="1" applyFill="1" applyBorder="1" applyAlignment="1">
      <alignment vertical="center" wrapText="1"/>
    </xf>
    <xf numFmtId="2" fontId="18" fillId="36" borderId="24" xfId="0" applyNumberFormat="1" applyFont="1" applyFill="1" applyBorder="1" applyAlignment="1">
      <alignment vertical="center" wrapText="1"/>
    </xf>
    <xf numFmtId="0" fontId="19" fillId="36" borderId="35" xfId="0" applyFont="1" applyFill="1" applyBorder="1" applyAlignment="1">
      <alignment horizontal="center" vertical="center" wrapText="1"/>
    </xf>
    <xf numFmtId="0" fontId="26" fillId="36" borderId="35" xfId="0" applyFont="1" applyFill="1" applyBorder="1" applyAlignment="1">
      <alignment horizontal="center" vertical="center" wrapText="1"/>
    </xf>
    <xf numFmtId="0" fontId="19" fillId="36" borderId="25" xfId="0" applyFont="1" applyFill="1" applyBorder="1" applyAlignment="1">
      <alignment horizontal="center" vertical="center" wrapText="1"/>
    </xf>
    <xf numFmtId="0" fontId="29" fillId="0" borderId="38" xfId="0" applyFont="1" applyBorder="1" applyAlignment="1">
      <alignment horizontal="left" vertical="center" readingOrder="1"/>
    </xf>
    <xf numFmtId="0" fontId="19" fillId="0" borderId="39" xfId="0" applyFont="1" applyBorder="1" applyAlignment="1">
      <alignment horizontal="center" vertical="center" wrapText="1"/>
    </xf>
    <xf numFmtId="0" fontId="19" fillId="38" borderId="41" xfId="0" applyFont="1" applyFill="1" applyBorder="1" applyAlignment="1">
      <alignment horizontal="center" vertical="center" wrapText="1"/>
    </xf>
    <xf numFmtId="0" fontId="19" fillId="38" borderId="17" xfId="0" applyFont="1" applyFill="1" applyBorder="1" applyAlignment="1">
      <alignment horizontal="center" vertical="center" wrapText="1"/>
    </xf>
    <xf numFmtId="0" fontId="19" fillId="38" borderId="32" xfId="0" applyFont="1" applyFill="1" applyBorder="1" applyAlignment="1">
      <alignment horizontal="center" vertical="center" wrapText="1"/>
    </xf>
    <xf numFmtId="0" fontId="18" fillId="39" borderId="14" xfId="0" applyFont="1" applyFill="1" applyBorder="1" applyAlignment="1">
      <alignment horizontal="center" vertical="center" wrapText="1"/>
    </xf>
    <xf numFmtId="0" fontId="18" fillId="40" borderId="14" xfId="0" applyFont="1" applyFill="1" applyBorder="1" applyAlignment="1">
      <alignment horizontal="center" vertical="center" wrapText="1"/>
    </xf>
    <xf numFmtId="0" fontId="18" fillId="41" borderId="14" xfId="0" applyFont="1" applyFill="1" applyBorder="1" applyAlignment="1">
      <alignment horizontal="center" vertical="center" wrapText="1"/>
    </xf>
    <xf numFmtId="0" fontId="18" fillId="42" borderId="14" xfId="0" applyFont="1" applyFill="1" applyBorder="1" applyAlignment="1">
      <alignment horizontal="center" vertical="center" wrapText="1"/>
    </xf>
    <xf numFmtId="0" fontId="18" fillId="43" borderId="14" xfId="0" applyFont="1" applyFill="1" applyBorder="1" applyAlignment="1">
      <alignment horizontal="center" vertical="center" wrapText="1"/>
    </xf>
    <xf numFmtId="0" fontId="18" fillId="44" borderId="14" xfId="0" applyFont="1" applyFill="1" applyBorder="1" applyAlignment="1">
      <alignment horizontal="center" vertical="center" wrapText="1"/>
    </xf>
    <xf numFmtId="0" fontId="18" fillId="45" borderId="14" xfId="0" applyFont="1" applyFill="1" applyBorder="1" applyAlignment="1">
      <alignment horizontal="center" vertical="center" wrapText="1"/>
    </xf>
    <xf numFmtId="0" fontId="18" fillId="46" borderId="14" xfId="0" applyFont="1" applyFill="1" applyBorder="1" applyAlignment="1">
      <alignment horizontal="center" vertical="center" wrapText="1"/>
    </xf>
    <xf numFmtId="0" fontId="30" fillId="33" borderId="0" xfId="0" applyFont="1" applyFill="1" applyBorder="1" applyAlignment="1">
      <alignment vertical="center" wrapText="1"/>
    </xf>
    <xf numFmtId="0" fontId="24" fillId="33" borderId="0" xfId="0" applyFont="1" applyFill="1" applyAlignment="1">
      <alignment horizontal="left" vertical="center" wrapText="1" readingOrder="1"/>
    </xf>
    <xf numFmtId="0" fontId="24" fillId="33" borderId="0" xfId="0" applyFont="1" applyFill="1" applyAlignment="1">
      <alignment vertical="center" wrapText="1"/>
    </xf>
    <xf numFmtId="0" fontId="23" fillId="33" borderId="0" xfId="0" applyFont="1" applyFill="1" applyAlignment="1">
      <alignment horizontal="left" vertical="center" wrapText="1" readingOrder="1"/>
    </xf>
    <xf numFmtId="0" fontId="21" fillId="33" borderId="0" xfId="0" applyFont="1" applyFill="1" applyAlignment="1">
      <alignment horizontal="left" vertical="center" wrapText="1" readingOrder="1"/>
    </xf>
    <xf numFmtId="0" fontId="22" fillId="0" borderId="0" xfId="0" applyFont="1" applyAlignment="1">
      <alignment vertical="center" wrapText="1"/>
    </xf>
    <xf numFmtId="0" fontId="0" fillId="0" borderId="0" xfId="0" applyAlignment="1">
      <alignment vertical="center" wrapText="1"/>
    </xf>
    <xf numFmtId="0" fontId="18" fillId="36" borderId="30" xfId="0" applyFont="1" applyFill="1" applyBorder="1" applyAlignment="1">
      <alignment vertical="center" wrapText="1"/>
    </xf>
    <xf numFmtId="0" fontId="19" fillId="36" borderId="28" xfId="0" applyFont="1" applyFill="1" applyBorder="1" applyAlignment="1">
      <alignment horizontal="center" vertical="center" wrapText="1"/>
    </xf>
    <xf numFmtId="0" fontId="19" fillId="36" borderId="31" xfId="0" applyFont="1" applyFill="1" applyBorder="1" applyAlignment="1">
      <alignment horizontal="center" vertical="center" wrapText="1"/>
    </xf>
    <xf numFmtId="0" fontId="26" fillId="36" borderId="32" xfId="0" applyFont="1" applyFill="1" applyBorder="1" applyAlignment="1">
      <alignment horizontal="center" vertical="center" wrapText="1"/>
    </xf>
    <xf numFmtId="0" fontId="26" fillId="36" borderId="34" xfId="0" applyFont="1" applyFill="1" applyBorder="1" applyAlignment="1">
      <alignment horizontal="center" vertical="center" wrapText="1"/>
    </xf>
    <xf numFmtId="0" fontId="19" fillId="36" borderId="17" xfId="0" applyFont="1" applyFill="1" applyBorder="1" applyAlignment="1">
      <alignment horizontal="center" vertical="center" wrapText="1"/>
    </xf>
    <xf numFmtId="0" fontId="26" fillId="36" borderId="36" xfId="0" applyFont="1" applyFill="1" applyBorder="1" applyAlignment="1">
      <alignment horizontal="center" vertical="center" wrapText="1"/>
    </xf>
    <xf numFmtId="0" fontId="19" fillId="36" borderId="36" xfId="0" applyFont="1" applyFill="1" applyBorder="1" applyAlignment="1">
      <alignment horizontal="center" vertical="center" wrapText="1"/>
    </xf>
    <xf numFmtId="164" fontId="18" fillId="0" borderId="10" xfId="0" applyNumberFormat="1" applyFont="1" applyBorder="1" applyAlignment="1">
      <alignment vertical="center" wrapText="1"/>
    </xf>
    <xf numFmtId="0" fontId="31" fillId="0" borderId="25" xfId="0" applyFont="1" applyBorder="1" applyAlignment="1">
      <alignment horizontal="center" vertical="center"/>
    </xf>
    <xf numFmtId="0" fontId="33" fillId="36" borderId="25" xfId="0" applyFont="1" applyFill="1" applyBorder="1" applyAlignment="1">
      <alignment horizontal="center" vertical="center" wrapText="1"/>
    </xf>
    <xf numFmtId="0" fontId="32" fillId="36" borderId="51" xfId="0" applyFont="1" applyFill="1" applyBorder="1" applyAlignment="1">
      <alignment horizontal="center" vertical="center" wrapText="1"/>
    </xf>
    <xf numFmtId="0" fontId="28" fillId="0" borderId="52" xfId="0" applyFont="1" applyBorder="1" applyAlignment="1">
      <alignment horizontal="center" vertical="center"/>
    </xf>
    <xf numFmtId="0" fontId="19" fillId="36" borderId="23" xfId="0" applyFont="1" applyFill="1" applyBorder="1" applyAlignment="1">
      <alignment horizontal="center" vertical="center" wrapText="1"/>
    </xf>
    <xf numFmtId="0" fontId="26" fillId="36" borderId="53" xfId="0" applyFont="1" applyFill="1" applyBorder="1" applyAlignment="1">
      <alignment horizontal="center" vertical="center" wrapText="1"/>
    </xf>
    <xf numFmtId="0" fontId="26" fillId="36" borderId="52" xfId="0" applyFont="1" applyFill="1" applyBorder="1" applyAlignment="1">
      <alignment horizontal="center" vertical="center" wrapText="1"/>
    </xf>
    <xf numFmtId="0" fontId="19" fillId="36" borderId="24" xfId="0" applyFont="1" applyFill="1" applyBorder="1" applyAlignment="1">
      <alignment horizontal="center" vertical="center" wrapText="1"/>
    </xf>
    <xf numFmtId="0" fontId="26" fillId="36" borderId="54" xfId="0" applyFont="1" applyFill="1" applyBorder="1" applyAlignment="1">
      <alignment horizontal="center" vertical="center" wrapText="1"/>
    </xf>
    <xf numFmtId="0" fontId="19" fillId="36" borderId="26" xfId="0" applyFont="1" applyFill="1" applyBorder="1" applyAlignment="1">
      <alignment horizontal="center" vertical="center" wrapText="1"/>
    </xf>
    <xf numFmtId="0" fontId="18" fillId="36" borderId="23" xfId="0" applyFont="1" applyFill="1" applyBorder="1" applyAlignment="1">
      <alignment vertical="center" wrapText="1"/>
    </xf>
    <xf numFmtId="0" fontId="18" fillId="36" borderId="24" xfId="0" applyFont="1" applyFill="1" applyBorder="1" applyAlignment="1">
      <alignment vertical="center" wrapText="1"/>
    </xf>
    <xf numFmtId="0" fontId="18" fillId="36" borderId="26" xfId="0" applyFont="1" applyFill="1" applyBorder="1" applyAlignment="1">
      <alignment vertical="center" wrapText="1"/>
    </xf>
    <xf numFmtId="0" fontId="18" fillId="36" borderId="28" xfId="0" applyFont="1" applyFill="1" applyBorder="1" applyAlignment="1">
      <alignment vertical="center" wrapText="1"/>
    </xf>
    <xf numFmtId="0" fontId="18" fillId="36" borderId="29" xfId="0" applyFont="1" applyFill="1" applyBorder="1" applyAlignment="1">
      <alignment vertical="center" wrapText="1"/>
    </xf>
    <xf numFmtId="0" fontId="28" fillId="0" borderId="55" xfId="0" applyFont="1" applyBorder="1" applyAlignment="1">
      <alignment horizontal="center" vertical="center"/>
    </xf>
    <xf numFmtId="0" fontId="18" fillId="36" borderId="56" xfId="0" applyFont="1" applyFill="1" applyBorder="1" applyAlignment="1">
      <alignment vertical="center" wrapText="1"/>
    </xf>
    <xf numFmtId="0" fontId="18" fillId="36" borderId="57" xfId="0" applyFont="1" applyFill="1" applyBorder="1" applyAlignment="1">
      <alignment vertical="center" wrapText="1"/>
    </xf>
    <xf numFmtId="0" fontId="18" fillId="36" borderId="58" xfId="0" applyFont="1" applyFill="1" applyBorder="1" applyAlignment="1">
      <alignment vertical="center" wrapText="1"/>
    </xf>
    <xf numFmtId="0" fontId="18" fillId="36" borderId="59" xfId="0" applyFont="1" applyFill="1" applyBorder="1" applyAlignment="1">
      <alignment vertical="center" wrapText="1"/>
    </xf>
    <xf numFmtId="0" fontId="28" fillId="0" borderId="25" xfId="0" applyFont="1" applyBorder="1" applyAlignment="1">
      <alignment horizontal="center" vertical="center"/>
    </xf>
    <xf numFmtId="0" fontId="18" fillId="35" borderId="60" xfId="0" applyFont="1" applyFill="1" applyBorder="1" applyAlignment="1">
      <alignment vertical="center" wrapText="1"/>
    </xf>
    <xf numFmtId="0" fontId="18" fillId="35" borderId="61" xfId="0" applyFont="1" applyFill="1" applyBorder="1" applyAlignment="1">
      <alignment vertical="center" wrapText="1"/>
    </xf>
    <xf numFmtId="0" fontId="18" fillId="35" borderId="51" xfId="0" applyFont="1" applyFill="1" applyBorder="1" applyAlignment="1">
      <alignment vertical="center" wrapText="1"/>
    </xf>
    <xf numFmtId="0" fontId="28" fillId="0" borderId="63" xfId="0" applyFont="1" applyBorder="1" applyAlignment="1">
      <alignment horizontal="center" vertical="center"/>
    </xf>
    <xf numFmtId="0" fontId="18" fillId="35" borderId="64" xfId="0" applyFont="1" applyFill="1" applyBorder="1" applyAlignment="1">
      <alignment vertical="center" wrapText="1"/>
    </xf>
    <xf numFmtId="0" fontId="18" fillId="35" borderId="65" xfId="0" applyFont="1" applyFill="1" applyBorder="1" applyAlignment="1">
      <alignment vertical="center" wrapText="1"/>
    </xf>
    <xf numFmtId="0" fontId="18" fillId="35" borderId="67" xfId="0" applyFont="1" applyFill="1" applyBorder="1" applyAlignment="1">
      <alignment vertical="center" wrapText="1"/>
    </xf>
    <xf numFmtId="0" fontId="0" fillId="0" borderId="0" xfId="0" applyAlignment="1">
      <alignment vertical="center"/>
    </xf>
    <xf numFmtId="0" fontId="33" fillId="36" borderId="25" xfId="0" applyFont="1" applyFill="1" applyBorder="1" applyAlignment="1">
      <alignment horizontal="center" vertical="center"/>
    </xf>
    <xf numFmtId="0" fontId="32" fillId="36" borderId="51" xfId="0" applyFont="1" applyFill="1" applyBorder="1" applyAlignment="1">
      <alignment horizontal="center" vertical="center"/>
    </xf>
    <xf numFmtId="0" fontId="18" fillId="0" borderId="58" xfId="0" applyFont="1" applyFill="1" applyBorder="1" applyAlignment="1">
      <alignment vertical="center" wrapText="1"/>
    </xf>
    <xf numFmtId="0" fontId="18" fillId="0" borderId="59" xfId="0" applyFont="1" applyFill="1" applyBorder="1" applyAlignment="1">
      <alignment vertical="center" wrapText="1"/>
    </xf>
    <xf numFmtId="0" fontId="18" fillId="0" borderId="56" xfId="0" applyFont="1" applyFill="1" applyBorder="1" applyAlignment="1">
      <alignment vertical="center" wrapText="1"/>
    </xf>
    <xf numFmtId="0" fontId="18" fillId="36" borderId="60" xfId="0" applyFont="1" applyFill="1" applyBorder="1" applyAlignment="1">
      <alignment vertical="center" wrapText="1"/>
    </xf>
    <xf numFmtId="0" fontId="18" fillId="36" borderId="61" xfId="0" applyFont="1" applyFill="1" applyBorder="1" applyAlignment="1">
      <alignment vertical="center" wrapText="1"/>
    </xf>
    <xf numFmtId="0" fontId="18" fillId="36" borderId="62" xfId="0" applyFont="1" applyFill="1" applyBorder="1" applyAlignment="1">
      <alignment vertical="center" wrapText="1"/>
    </xf>
    <xf numFmtId="0" fontId="18" fillId="47" borderId="51" xfId="0" applyFont="1" applyFill="1" applyBorder="1" applyAlignment="1">
      <alignment vertical="center" wrapText="1"/>
    </xf>
    <xf numFmtId="0" fontId="18" fillId="47" borderId="60" xfId="0" applyFont="1" applyFill="1" applyBorder="1" applyAlignment="1">
      <alignment vertical="center" wrapText="1"/>
    </xf>
    <xf numFmtId="0" fontId="18" fillId="47" borderId="62" xfId="0" applyFont="1" applyFill="1" applyBorder="1" applyAlignment="1">
      <alignment vertical="center" wrapText="1"/>
    </xf>
    <xf numFmtId="0" fontId="18" fillId="36" borderId="51" xfId="0" applyFont="1" applyFill="1" applyBorder="1" applyAlignment="1">
      <alignment vertical="center" wrapText="1"/>
    </xf>
    <xf numFmtId="0" fontId="18" fillId="47" borderId="23" xfId="0" applyFont="1" applyFill="1" applyBorder="1" applyAlignment="1">
      <alignment vertical="center" wrapText="1"/>
    </xf>
    <xf numFmtId="0" fontId="18" fillId="47" borderId="24" xfId="0" applyFont="1" applyFill="1" applyBorder="1" applyAlignment="1">
      <alignment vertical="center" wrapText="1"/>
    </xf>
    <xf numFmtId="0" fontId="18" fillId="47" borderId="26" xfId="0" applyFont="1" applyFill="1" applyBorder="1" applyAlignment="1">
      <alignment vertical="center" wrapText="1"/>
    </xf>
    <xf numFmtId="0" fontId="18" fillId="47" borderId="10" xfId="0" applyFont="1" applyFill="1" applyBorder="1" applyAlignment="1">
      <alignment vertical="center" wrapText="1"/>
    </xf>
    <xf numFmtId="0" fontId="18" fillId="0" borderId="24" xfId="0" applyFont="1" applyFill="1" applyBorder="1" applyAlignment="1">
      <alignment vertical="center" wrapText="1"/>
    </xf>
    <xf numFmtId="0" fontId="18" fillId="36" borderId="64" xfId="0" applyFont="1" applyFill="1" applyBorder="1" applyAlignment="1">
      <alignment vertical="center" wrapText="1"/>
    </xf>
    <xf numFmtId="0" fontId="18" fillId="36" borderId="65" xfId="0" applyFont="1" applyFill="1" applyBorder="1" applyAlignment="1">
      <alignment vertical="center" wrapText="1"/>
    </xf>
    <xf numFmtId="0" fontId="18" fillId="36" borderId="66" xfId="0" applyFont="1" applyFill="1" applyBorder="1" applyAlignment="1">
      <alignment vertical="center" wrapText="1"/>
    </xf>
    <xf numFmtId="0" fontId="18" fillId="36" borderId="67" xfId="0" applyFont="1" applyFill="1" applyBorder="1" applyAlignment="1">
      <alignment vertical="center" wrapText="1"/>
    </xf>
    <xf numFmtId="0" fontId="18" fillId="47" borderId="66"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8" fillId="47" borderId="57" xfId="0" applyFont="1" applyFill="1" applyBorder="1" applyAlignment="1">
      <alignment vertical="center" wrapText="1"/>
    </xf>
    <xf numFmtId="0" fontId="18" fillId="47" borderId="56" xfId="0" applyFont="1" applyFill="1" applyBorder="1" applyAlignment="1">
      <alignment vertical="center" wrapText="1"/>
    </xf>
    <xf numFmtId="0" fontId="18" fillId="47" borderId="58" xfId="0" applyFont="1" applyFill="1" applyBorder="1" applyAlignment="1">
      <alignment vertical="center" wrapText="1"/>
    </xf>
    <xf numFmtId="0" fontId="18" fillId="0" borderId="60" xfId="0" applyFont="1" applyFill="1" applyBorder="1" applyAlignment="1">
      <alignment vertical="center" wrapText="1"/>
    </xf>
    <xf numFmtId="0" fontId="18" fillId="0" borderId="61" xfId="0" applyFont="1" applyFill="1" applyBorder="1" applyAlignment="1">
      <alignment vertical="center" wrapText="1"/>
    </xf>
    <xf numFmtId="0" fontId="18" fillId="0" borderId="62" xfId="0" applyFont="1" applyFill="1" applyBorder="1" applyAlignment="1">
      <alignment vertical="center" wrapText="1"/>
    </xf>
    <xf numFmtId="0" fontId="18" fillId="0" borderId="51" xfId="0" applyFont="1" applyFill="1" applyBorder="1" applyAlignment="1">
      <alignment vertical="center" wrapText="1"/>
    </xf>
    <xf numFmtId="0" fontId="18" fillId="0" borderId="23" xfId="0" applyFont="1" applyFill="1" applyBorder="1" applyAlignment="1">
      <alignment vertical="center" wrapText="1"/>
    </xf>
    <xf numFmtId="0" fontId="18" fillId="0" borderId="10" xfId="0" applyFont="1" applyFill="1" applyBorder="1" applyAlignment="1">
      <alignment vertical="center" wrapText="1"/>
    </xf>
    <xf numFmtId="0" fontId="18" fillId="0" borderId="26" xfId="0" applyFont="1" applyFill="1" applyBorder="1" applyAlignment="1">
      <alignment vertical="center" wrapText="1"/>
    </xf>
    <xf numFmtId="0" fontId="18" fillId="0" borderId="64" xfId="0" applyFont="1" applyFill="1" applyBorder="1" applyAlignment="1">
      <alignment vertical="center" wrapText="1"/>
    </xf>
    <xf numFmtId="0" fontId="18" fillId="0" borderId="65" xfId="0" applyFont="1" applyFill="1" applyBorder="1" applyAlignment="1">
      <alignment vertical="center" wrapText="1"/>
    </xf>
    <xf numFmtId="0" fontId="18" fillId="0" borderId="66" xfId="0" applyFont="1" applyFill="1" applyBorder="1" applyAlignment="1">
      <alignment vertical="center" wrapText="1"/>
    </xf>
    <xf numFmtId="0" fontId="18" fillId="0" borderId="67" xfId="0" applyFont="1" applyFill="1" applyBorder="1" applyAlignment="1">
      <alignment vertical="center" wrapText="1"/>
    </xf>
    <xf numFmtId="0" fontId="18" fillId="47" borderId="64" xfId="0" applyFont="1" applyFill="1" applyBorder="1" applyAlignment="1">
      <alignment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1" fontId="18" fillId="0" borderId="11" xfId="0" applyNumberFormat="1" applyFont="1" applyBorder="1" applyAlignment="1">
      <alignment vertical="center" wrapText="1"/>
    </xf>
    <xf numFmtId="0" fontId="0" fillId="48" borderId="14" xfId="0" applyFill="1" applyBorder="1" applyAlignment="1">
      <alignment horizontal="center" vertical="center"/>
    </xf>
    <xf numFmtId="0" fontId="0" fillId="0" borderId="0" xfId="0" applyNumberFormat="1" applyAlignment="1">
      <alignment horizontal="center" vertical="center"/>
    </xf>
    <xf numFmtId="0" fontId="39" fillId="0" borderId="38" xfId="0" applyFont="1" applyBorder="1" applyAlignment="1">
      <alignment horizontal="left" vertical="center" readingOrder="1"/>
    </xf>
    <xf numFmtId="0" fontId="40" fillId="0" borderId="0" xfId="0" applyFont="1">
      <alignment vertical="center"/>
    </xf>
    <xf numFmtId="0" fontId="0" fillId="36" borderId="14" xfId="0" applyFill="1" applyBorder="1">
      <alignment vertical="center"/>
    </xf>
    <xf numFmtId="0" fontId="0" fillId="0" borderId="52" xfId="0" applyNumberFormat="1" applyBorder="1" applyAlignment="1">
      <alignment horizontal="center" vertical="center"/>
    </xf>
    <xf numFmtId="3" fontId="0" fillId="0" borderId="52" xfId="0" applyNumberFormat="1" applyBorder="1" applyAlignment="1">
      <alignment horizontal="center" vertical="center"/>
    </xf>
    <xf numFmtId="0" fontId="0" fillId="0" borderId="63" xfId="0" applyNumberFormat="1" applyBorder="1" applyAlignment="1">
      <alignment horizontal="center" vertical="center"/>
    </xf>
    <xf numFmtId="0" fontId="0" fillId="43" borderId="54" xfId="0" applyFill="1" applyBorder="1" applyAlignment="1">
      <alignment horizontal="center" vertical="center"/>
    </xf>
    <xf numFmtId="0" fontId="0" fillId="43" borderId="53" xfId="0" applyFill="1" applyBorder="1" applyAlignment="1">
      <alignment horizontal="center" vertical="center"/>
    </xf>
    <xf numFmtId="0" fontId="0" fillId="43" borderId="81" xfId="0" applyFill="1" applyBorder="1" applyAlignment="1">
      <alignment horizontal="center" vertical="center"/>
    </xf>
    <xf numFmtId="0" fontId="28" fillId="0" borderId="25" xfId="0" applyNumberFormat="1" applyFont="1" applyBorder="1" applyAlignment="1">
      <alignment horizontal="center" vertical="center"/>
    </xf>
    <xf numFmtId="0" fontId="28" fillId="36" borderId="82" xfId="0" applyFont="1" applyFill="1" applyBorder="1" applyAlignment="1">
      <alignment horizontal="center" vertical="center" wrapText="1"/>
    </xf>
    <xf numFmtId="0" fontId="0" fillId="36" borderId="82" xfId="0" applyFill="1" applyBorder="1" applyAlignment="1">
      <alignment horizontal="center" vertical="center"/>
    </xf>
    <xf numFmtId="0" fontId="0" fillId="0" borderId="79" xfId="0" applyBorder="1">
      <alignment vertical="center"/>
    </xf>
    <xf numFmtId="0" fontId="0" fillId="34" borderId="52" xfId="0" applyFill="1" applyBorder="1" applyAlignment="1">
      <alignment horizontal="center" vertical="center"/>
    </xf>
    <xf numFmtId="0" fontId="0" fillId="34" borderId="63" xfId="0" applyFill="1" applyBorder="1" applyAlignment="1">
      <alignment horizontal="center" vertical="center"/>
    </xf>
    <xf numFmtId="0" fontId="0" fillId="40" borderId="14" xfId="0" applyFill="1" applyBorder="1" applyAlignment="1">
      <alignment horizontal="center" vertical="center" wrapText="1"/>
    </xf>
    <xf numFmtId="0" fontId="0" fillId="40" borderId="14" xfId="0" applyFill="1" applyBorder="1" applyAlignment="1">
      <alignment horizontal="center" vertical="center"/>
    </xf>
    <xf numFmtId="0" fontId="0" fillId="35" borderId="79" xfId="0" applyFill="1" applyBorder="1" applyAlignment="1">
      <alignment horizontal="center" vertical="center" wrapText="1"/>
    </xf>
    <xf numFmtId="0" fontId="0" fillId="35" borderId="79" xfId="0" applyFill="1" applyBorder="1" applyAlignment="1">
      <alignment horizontal="center" vertical="center"/>
    </xf>
    <xf numFmtId="0" fontId="0" fillId="51" borderId="14" xfId="0" applyFill="1" applyBorder="1" applyAlignment="1">
      <alignment horizontal="center" vertical="center"/>
    </xf>
    <xf numFmtId="0" fontId="19" fillId="36" borderId="14" xfId="0" applyFont="1" applyFill="1" applyBorder="1" applyAlignment="1">
      <alignment horizontal="center" vertical="center" wrapText="1"/>
    </xf>
    <xf numFmtId="0" fontId="28" fillId="49" borderId="14" xfId="0" applyFont="1" applyFill="1" applyBorder="1">
      <alignment vertical="center"/>
    </xf>
    <xf numFmtId="0" fontId="28" fillId="0" borderId="0" xfId="0" applyFont="1">
      <alignment vertical="center"/>
    </xf>
    <xf numFmtId="0" fontId="28" fillId="43" borderId="22" xfId="0" applyFont="1" applyFill="1" applyBorder="1" applyAlignment="1">
      <alignment horizontal="center" vertical="center"/>
    </xf>
    <xf numFmtId="0" fontId="22" fillId="0" borderId="0" xfId="0" applyFont="1" applyBorder="1">
      <alignment vertical="center"/>
    </xf>
    <xf numFmtId="0" fontId="22" fillId="0" borderId="18" xfId="0" applyFont="1" applyBorder="1">
      <alignment vertical="center"/>
    </xf>
    <xf numFmtId="0" fontId="22" fillId="0" borderId="85" xfId="0" applyFont="1" applyBorder="1">
      <alignment vertical="center"/>
    </xf>
    <xf numFmtId="0" fontId="25" fillId="0" borderId="0" xfId="0" applyFont="1" applyBorder="1">
      <alignment vertical="center"/>
    </xf>
    <xf numFmtId="0" fontId="25" fillId="0" borderId="18" xfId="0" applyFont="1" applyBorder="1">
      <alignment vertical="center"/>
    </xf>
    <xf numFmtId="0" fontId="25" fillId="0" borderId="82" xfId="0" applyFont="1" applyBorder="1">
      <alignment vertical="center"/>
    </xf>
    <xf numFmtId="0" fontId="22" fillId="0" borderId="82" xfId="0" applyFont="1" applyBorder="1">
      <alignment vertical="center"/>
    </xf>
    <xf numFmtId="49" fontId="0" fillId="0" borderId="0" xfId="0" applyNumberFormat="1" applyFill="1" applyAlignment="1">
      <alignment horizontal="center" vertical="center"/>
    </xf>
    <xf numFmtId="49" fontId="0" fillId="0" borderId="0" xfId="0" applyNumberFormat="1">
      <alignment vertical="center"/>
    </xf>
    <xf numFmtId="0" fontId="14" fillId="0" borderId="0" xfId="0" applyFont="1">
      <alignment vertical="center"/>
    </xf>
    <xf numFmtId="49" fontId="0" fillId="0" borderId="88" xfId="0" applyNumberFormat="1" applyBorder="1" applyAlignment="1">
      <alignment horizontal="center" vertical="center"/>
    </xf>
    <xf numFmtId="49" fontId="0" fillId="34" borderId="88" xfId="0" applyNumberFormat="1" applyFill="1" applyBorder="1" applyAlignment="1">
      <alignment horizontal="center" vertical="center"/>
    </xf>
    <xf numFmtId="49" fontId="0" fillId="0" borderId="89" xfId="0" applyNumberFormat="1" applyBorder="1" applyAlignment="1">
      <alignment horizontal="center" vertical="center"/>
    </xf>
    <xf numFmtId="49" fontId="0" fillId="34" borderId="89" xfId="0" applyNumberFormat="1" applyFill="1" applyBorder="1" applyAlignment="1">
      <alignment horizontal="center" vertical="center"/>
    </xf>
    <xf numFmtId="49" fontId="0" fillId="0" borderId="34" xfId="0" applyNumberFormat="1" applyBorder="1" applyAlignment="1">
      <alignment horizontal="center" vertical="center"/>
    </xf>
    <xf numFmtId="49" fontId="0" fillId="34" borderId="34" xfId="0" applyNumberFormat="1" applyFill="1" applyBorder="1" applyAlignment="1">
      <alignment horizontal="center" vertical="center"/>
    </xf>
    <xf numFmtId="49" fontId="0" fillId="0" borderId="55" xfId="0" applyNumberFormat="1" applyBorder="1" applyAlignment="1">
      <alignment horizontal="center" vertical="center"/>
    </xf>
    <xf numFmtId="49" fontId="0" fillId="34" borderId="55" xfId="0" applyNumberFormat="1" applyFill="1" applyBorder="1" applyAlignment="1">
      <alignment horizontal="center" vertical="center"/>
    </xf>
    <xf numFmtId="49" fontId="0" fillId="0" borderId="45" xfId="0" applyNumberFormat="1" applyBorder="1" applyAlignment="1">
      <alignment horizontal="center" vertical="center"/>
    </xf>
    <xf numFmtId="49" fontId="0" fillId="34" borderId="45" xfId="0" applyNumberFormat="1" applyFill="1" applyBorder="1" applyAlignment="1">
      <alignment horizontal="center" vertical="center"/>
    </xf>
    <xf numFmtId="49" fontId="0" fillId="51" borderId="86" xfId="0" applyNumberFormat="1" applyFill="1" applyBorder="1" applyAlignment="1">
      <alignment horizontal="center" vertical="center"/>
    </xf>
    <xf numFmtId="0" fontId="38" fillId="0" borderId="0" xfId="0" applyFont="1">
      <alignment vertical="center"/>
    </xf>
    <xf numFmtId="0" fontId="0" fillId="0" borderId="0" xfId="0" applyFill="1" applyBorder="1" applyAlignment="1">
      <alignment vertical="center"/>
    </xf>
    <xf numFmtId="49" fontId="0" fillId="33" borderId="14" xfId="0" applyNumberFormat="1" applyFill="1" applyBorder="1" applyAlignment="1">
      <alignment horizontal="center" vertical="center"/>
    </xf>
    <xf numFmtId="49" fontId="0" fillId="0" borderId="14" xfId="0" applyNumberFormat="1" applyFill="1" applyBorder="1" applyAlignment="1">
      <alignment horizontal="center" vertical="center"/>
    </xf>
    <xf numFmtId="49" fontId="0" fillId="51" borderId="14" xfId="0" applyNumberFormat="1" applyFill="1" applyBorder="1" applyAlignment="1">
      <alignment horizontal="center" vertical="center"/>
    </xf>
    <xf numFmtId="49" fontId="0" fillId="49" borderId="14" xfId="0" applyNumberFormat="1" applyFill="1" applyBorder="1" applyAlignment="1">
      <alignment horizontal="center" vertical="center"/>
    </xf>
    <xf numFmtId="0" fontId="0" fillId="0" borderId="14" xfId="0" applyBorder="1">
      <alignment vertical="center"/>
    </xf>
    <xf numFmtId="0" fontId="6" fillId="2" borderId="14" xfId="6" applyBorder="1">
      <alignment vertical="center"/>
    </xf>
    <xf numFmtId="0" fontId="7" fillId="3" borderId="14" xfId="7" applyBorder="1">
      <alignment vertical="center"/>
    </xf>
    <xf numFmtId="0" fontId="0" fillId="0" borderId="53" xfId="0" applyBorder="1">
      <alignment vertical="center"/>
    </xf>
    <xf numFmtId="0" fontId="0" fillId="0" borderId="81" xfId="0" applyBorder="1">
      <alignment vertical="center"/>
    </xf>
    <xf numFmtId="49" fontId="0" fillId="40" borderId="86" xfId="0" applyNumberFormat="1" applyFill="1" applyBorder="1" applyAlignment="1">
      <alignment horizontal="center" vertical="center"/>
    </xf>
    <xf numFmtId="49" fontId="0" fillId="40" borderId="89" xfId="0" applyNumberFormat="1" applyFill="1" applyBorder="1" applyAlignment="1">
      <alignment horizontal="center" vertical="center"/>
    </xf>
    <xf numFmtId="49" fontId="0" fillId="40" borderId="55" xfId="0" applyNumberFormat="1" applyFill="1" applyBorder="1" applyAlignment="1">
      <alignment horizontal="center" vertical="center"/>
    </xf>
    <xf numFmtId="49" fontId="0" fillId="40" borderId="34" xfId="0" applyNumberFormat="1" applyFill="1" applyBorder="1" applyAlignment="1">
      <alignment horizontal="center" vertical="center"/>
    </xf>
    <xf numFmtId="49" fontId="0" fillId="40" borderId="88" xfId="0" applyNumberFormat="1" applyFill="1" applyBorder="1" applyAlignment="1">
      <alignment horizontal="center" vertical="center"/>
    </xf>
    <xf numFmtId="0" fontId="0" fillId="0" borderId="95" xfId="0" applyBorder="1">
      <alignment vertical="center"/>
    </xf>
    <xf numFmtId="0" fontId="0" fillId="34" borderId="14" xfId="0" applyFill="1" applyBorder="1" applyAlignment="1">
      <alignment horizontal="center" vertical="center"/>
    </xf>
    <xf numFmtId="0" fontId="0" fillId="0" borderId="14" xfId="0" applyBorder="1" applyAlignment="1">
      <alignment horizontal="center" vertical="center"/>
    </xf>
    <xf numFmtId="49" fontId="0" fillId="40" borderId="14" xfId="0" applyNumberFormat="1" applyFill="1" applyBorder="1" applyAlignment="1">
      <alignment horizontal="center" vertical="center"/>
    </xf>
    <xf numFmtId="49" fontId="0" fillId="37" borderId="14" xfId="0" applyNumberFormat="1" applyFill="1" applyBorder="1" applyAlignment="1">
      <alignment horizontal="center" vertical="center"/>
    </xf>
    <xf numFmtId="0" fontId="0" fillId="55" borderId="14" xfId="0" applyFill="1" applyBorder="1">
      <alignment vertical="center"/>
    </xf>
    <xf numFmtId="0" fontId="28" fillId="43" borderId="14" xfId="0" applyFont="1" applyFill="1" applyBorder="1" applyAlignment="1">
      <alignment horizontal="center" vertical="center"/>
    </xf>
    <xf numFmtId="49" fontId="0" fillId="0" borderId="14" xfId="0" applyNumberFormat="1" applyBorder="1">
      <alignment vertical="center"/>
    </xf>
    <xf numFmtId="0" fontId="0" fillId="0" borderId="0" xfId="0" applyAlignment="1">
      <alignment horizontal="left" vertical="center"/>
    </xf>
    <xf numFmtId="49" fontId="28" fillId="43" borderId="79" xfId="0" applyNumberFormat="1" applyFont="1" applyFill="1" applyBorder="1" applyAlignment="1">
      <alignment horizontal="center" vertical="center"/>
    </xf>
    <xf numFmtId="49" fontId="0" fillId="36" borderId="79" xfId="0" applyNumberFormat="1" applyFill="1" applyBorder="1" applyAlignment="1">
      <alignment horizontal="center" vertical="center"/>
    </xf>
    <xf numFmtId="0" fontId="28" fillId="43" borderId="96" xfId="0" applyFont="1" applyFill="1" applyBorder="1" applyAlignment="1">
      <alignment horizontal="center" vertical="center"/>
    </xf>
    <xf numFmtId="49" fontId="1" fillId="34" borderId="54" xfId="6" applyNumberFormat="1" applyFont="1" applyFill="1" applyBorder="1">
      <alignment vertical="center"/>
    </xf>
    <xf numFmtId="49" fontId="38" fillId="34" borderId="54" xfId="7" applyNumberFormat="1" applyFont="1" applyFill="1" applyBorder="1">
      <alignment vertical="center"/>
    </xf>
    <xf numFmtId="49" fontId="38" fillId="34" borderId="54" xfId="42" applyNumberFormat="1" applyFont="1" applyFill="1" applyBorder="1">
      <alignment vertical="center"/>
    </xf>
    <xf numFmtId="49" fontId="38" fillId="34" borderId="80" xfId="7" applyNumberFormat="1" applyFont="1" applyFill="1" applyBorder="1">
      <alignment vertical="center"/>
    </xf>
    <xf numFmtId="49" fontId="43" fillId="37" borderId="79" xfId="0" applyNumberFormat="1" applyFont="1" applyFill="1" applyBorder="1" applyAlignment="1">
      <alignment horizontal="center" vertical="center"/>
    </xf>
    <xf numFmtId="0" fontId="18" fillId="36" borderId="71" xfId="0" applyFont="1" applyFill="1" applyBorder="1" applyAlignment="1">
      <alignment vertical="center" wrapText="1"/>
    </xf>
    <xf numFmtId="0" fontId="18" fillId="36" borderId="73" xfId="0" applyFont="1" applyFill="1" applyBorder="1" applyAlignment="1">
      <alignment vertical="center" wrapText="1"/>
    </xf>
    <xf numFmtId="0" fontId="18" fillId="35" borderId="49" xfId="0" applyFont="1" applyFill="1" applyBorder="1" applyAlignment="1">
      <alignment vertical="center" wrapText="1"/>
    </xf>
    <xf numFmtId="0" fontId="18" fillId="35" borderId="71" xfId="0" applyFont="1" applyFill="1" applyBorder="1" applyAlignment="1">
      <alignment vertical="center" wrapText="1"/>
    </xf>
    <xf numFmtId="0" fontId="18" fillId="35" borderId="76" xfId="0" applyFont="1" applyFill="1" applyBorder="1" applyAlignment="1">
      <alignment vertical="center" wrapText="1"/>
    </xf>
    <xf numFmtId="0" fontId="18" fillId="36" borderId="11" xfId="0" applyFont="1" applyFill="1" applyBorder="1" applyAlignment="1">
      <alignment vertical="center" wrapText="1"/>
    </xf>
    <xf numFmtId="0" fontId="18" fillId="36" borderId="20" xfId="0" applyFont="1" applyFill="1" applyBorder="1" applyAlignment="1">
      <alignment vertical="center" wrapText="1"/>
    </xf>
    <xf numFmtId="0" fontId="18" fillId="35" borderId="97" xfId="0" applyFont="1" applyFill="1" applyBorder="1" applyAlignment="1">
      <alignment vertical="center" wrapText="1"/>
    </xf>
    <xf numFmtId="0" fontId="18" fillId="35" borderId="11" xfId="0" applyFont="1" applyFill="1" applyBorder="1" applyAlignment="1">
      <alignment vertical="center" wrapText="1"/>
    </xf>
    <xf numFmtId="0" fontId="18" fillId="35" borderId="98" xfId="0" applyFont="1" applyFill="1" applyBorder="1" applyAlignment="1">
      <alignment vertical="center" wrapText="1"/>
    </xf>
    <xf numFmtId="0" fontId="18" fillId="36" borderId="31" xfId="0" applyFont="1" applyFill="1" applyBorder="1" applyAlignment="1">
      <alignment vertical="center" wrapText="1"/>
    </xf>
    <xf numFmtId="0" fontId="18" fillId="36" borderId="69" xfId="0" applyFont="1" applyFill="1" applyBorder="1" applyAlignment="1">
      <alignment vertical="center" wrapText="1"/>
    </xf>
    <xf numFmtId="0" fontId="19" fillId="36" borderId="99" xfId="0" applyFont="1" applyFill="1" applyBorder="1" applyAlignment="1">
      <alignment vertical="center" wrapText="1"/>
    </xf>
    <xf numFmtId="0" fontId="26" fillId="36" borderId="95" xfId="0" applyFont="1" applyFill="1" applyBorder="1" applyAlignment="1">
      <alignment horizontal="center" vertical="center" wrapText="1"/>
    </xf>
    <xf numFmtId="0" fontId="19" fillId="36" borderId="69" xfId="0" applyFont="1" applyFill="1" applyBorder="1" applyAlignment="1">
      <alignment horizontal="center" vertical="center" wrapText="1"/>
    </xf>
    <xf numFmtId="166" fontId="18" fillId="36" borderId="100" xfId="0" applyNumberFormat="1" applyFont="1" applyFill="1" applyBorder="1" applyAlignment="1">
      <alignment vertical="center" wrapText="1"/>
    </xf>
    <xf numFmtId="166" fontId="18" fillId="35" borderId="100" xfId="0" applyNumberFormat="1" applyFont="1" applyFill="1" applyBorder="1" applyAlignment="1">
      <alignment vertical="center" wrapText="1"/>
    </xf>
    <xf numFmtId="166" fontId="18" fillId="36" borderId="101" xfId="0" applyNumberFormat="1" applyFont="1" applyFill="1" applyBorder="1" applyAlignment="1">
      <alignment vertical="center" wrapText="1"/>
    </xf>
    <xf numFmtId="166" fontId="18" fillId="35" borderId="102" xfId="0" applyNumberFormat="1" applyFont="1" applyFill="1" applyBorder="1" applyAlignment="1">
      <alignment vertical="center" wrapText="1"/>
    </xf>
    <xf numFmtId="166" fontId="18" fillId="35" borderId="103" xfId="0" applyNumberFormat="1" applyFont="1" applyFill="1" applyBorder="1" applyAlignment="1">
      <alignment vertical="center" wrapText="1"/>
    </xf>
    <xf numFmtId="0" fontId="0" fillId="43" borderId="21" xfId="0" applyFill="1" applyBorder="1" applyAlignment="1">
      <alignment horizontal="center" vertical="center" wrapText="1"/>
    </xf>
    <xf numFmtId="0" fontId="0" fillId="43" borderId="22" xfId="0" applyFill="1" applyBorder="1" applyAlignment="1">
      <alignment horizontal="center" vertical="center" wrapText="1"/>
    </xf>
    <xf numFmtId="0" fontId="0" fillId="41" borderId="22" xfId="0" applyFill="1" applyBorder="1" applyAlignment="1">
      <alignment horizontal="center" vertical="center" wrapText="1"/>
    </xf>
    <xf numFmtId="165" fontId="0" fillId="41" borderId="53" xfId="0" applyNumberFormat="1" applyFill="1" applyBorder="1" applyAlignment="1">
      <alignment horizontal="center" vertical="center" wrapText="1"/>
    </xf>
    <xf numFmtId="0" fontId="0" fillId="43" borderId="27" xfId="0" applyFill="1" applyBorder="1" applyAlignment="1">
      <alignment horizontal="center" vertical="center" wrapText="1"/>
    </xf>
    <xf numFmtId="0" fontId="0" fillId="34" borderId="54" xfId="0" applyFill="1" applyBorder="1" applyAlignment="1">
      <alignment horizontal="center" vertical="center"/>
    </xf>
    <xf numFmtId="49" fontId="34" fillId="0" borderId="14" xfId="0" applyNumberFormat="1" applyFont="1" applyBorder="1" applyAlignment="1">
      <alignment horizontal="center" vertical="center"/>
    </xf>
    <xf numFmtId="49" fontId="34" fillId="0" borderId="79" xfId="0" applyNumberFormat="1" applyFont="1" applyBorder="1" applyAlignment="1">
      <alignment horizontal="center" vertical="center"/>
    </xf>
    <xf numFmtId="0" fontId="0" fillId="0" borderId="79" xfId="0" applyBorder="1" applyAlignment="1">
      <alignment horizontal="center" vertical="center"/>
    </xf>
    <xf numFmtId="0" fontId="0" fillId="0" borderId="90" xfId="0" applyBorder="1" applyAlignment="1">
      <alignment horizontal="center" vertical="center"/>
    </xf>
    <xf numFmtId="0" fontId="0" fillId="0" borderId="82" xfId="0" applyBorder="1" applyAlignment="1">
      <alignment horizontal="center" vertical="center"/>
    </xf>
    <xf numFmtId="0" fontId="0" fillId="41" borderId="91" xfId="0" applyFill="1" applyBorder="1" applyAlignment="1">
      <alignment horizontal="center" vertical="center"/>
    </xf>
    <xf numFmtId="165" fontId="0" fillId="0" borderId="14" xfId="0" applyNumberFormat="1" applyBorder="1" applyAlignment="1">
      <alignment horizontal="center" vertical="center"/>
    </xf>
    <xf numFmtId="0" fontId="0" fillId="0" borderId="53" xfId="0" applyBorder="1" applyAlignment="1">
      <alignment horizontal="center" vertical="center"/>
    </xf>
    <xf numFmtId="165" fontId="0" fillId="0" borderId="14" xfId="0" applyNumberFormat="1" applyFill="1" applyBorder="1" applyAlignment="1">
      <alignment horizontal="center" vertical="center"/>
    </xf>
    <xf numFmtId="0" fontId="0" fillId="37" borderId="54" xfId="0" applyFill="1" applyBorder="1" applyAlignment="1">
      <alignment horizontal="center" vertical="center"/>
    </xf>
    <xf numFmtId="49" fontId="34" fillId="37" borderId="14" xfId="0" applyNumberFormat="1" applyFont="1" applyFill="1" applyBorder="1" applyAlignment="1">
      <alignment horizontal="center" vertical="center"/>
    </xf>
    <xf numFmtId="49" fontId="34" fillId="37" borderId="79" xfId="0" applyNumberFormat="1" applyFont="1" applyFill="1" applyBorder="1" applyAlignment="1">
      <alignment horizontal="center" vertical="center"/>
    </xf>
    <xf numFmtId="0" fontId="0" fillId="37" borderId="79" xfId="0" applyFill="1" applyBorder="1" applyAlignment="1">
      <alignment horizontal="center" vertical="center"/>
    </xf>
    <xf numFmtId="0" fontId="0" fillId="37" borderId="90" xfId="0" applyFill="1" applyBorder="1" applyAlignment="1">
      <alignment horizontal="center" vertical="center"/>
    </xf>
    <xf numFmtId="0" fontId="0" fillId="37" borderId="82" xfId="0" applyFill="1" applyBorder="1" applyAlignment="1">
      <alignment horizontal="center" vertical="center"/>
    </xf>
    <xf numFmtId="165" fontId="0" fillId="37" borderId="14" xfId="0" applyNumberFormat="1" applyFill="1" applyBorder="1" applyAlignment="1">
      <alignment horizontal="center" vertical="center"/>
    </xf>
    <xf numFmtId="0" fontId="0" fillId="37" borderId="14" xfId="0" applyFill="1" applyBorder="1" applyAlignment="1">
      <alignment horizontal="center" vertical="center"/>
    </xf>
    <xf numFmtId="0" fontId="43" fillId="37" borderId="53" xfId="0" applyFont="1" applyFill="1" applyBorder="1" applyAlignment="1">
      <alignment horizontal="center" vertical="center"/>
    </xf>
    <xf numFmtId="0" fontId="0" fillId="36" borderId="80" xfId="0" applyFill="1" applyBorder="1" applyAlignment="1">
      <alignment horizontal="center" vertical="center"/>
    </xf>
    <xf numFmtId="0" fontId="0" fillId="37" borderId="0" xfId="0" applyFill="1">
      <alignment vertical="center"/>
    </xf>
    <xf numFmtId="49" fontId="1" fillId="34" borderId="14" xfId="6" applyNumberFormat="1" applyFont="1" applyFill="1" applyBorder="1">
      <alignment vertical="center"/>
    </xf>
    <xf numFmtId="49" fontId="38" fillId="34" borderId="14" xfId="7" applyNumberFormat="1" applyFont="1" applyFill="1" applyBorder="1">
      <alignment vertical="center"/>
    </xf>
    <xf numFmtId="49" fontId="38" fillId="34" borderId="14" xfId="42" applyNumberFormat="1" applyFont="1" applyFill="1" applyBorder="1">
      <alignment vertical="center"/>
    </xf>
    <xf numFmtId="49" fontId="38" fillId="34" borderId="92" xfId="7" applyNumberFormat="1" applyFont="1" applyFill="1" applyBorder="1">
      <alignment vertical="center"/>
    </xf>
    <xf numFmtId="0" fontId="1" fillId="36" borderId="96" xfId="6" applyFont="1" applyFill="1" applyBorder="1">
      <alignment vertical="center"/>
    </xf>
    <xf numFmtId="0" fontId="1" fillId="36" borderId="14" xfId="6" applyFont="1" applyFill="1" applyBorder="1">
      <alignment vertical="center"/>
    </xf>
    <xf numFmtId="0" fontId="28" fillId="43" borderId="79" xfId="0" applyFont="1" applyFill="1" applyBorder="1" applyAlignment="1">
      <alignment horizontal="center" vertical="center"/>
    </xf>
    <xf numFmtId="0" fontId="0" fillId="51" borderId="42" xfId="0" applyFill="1" applyBorder="1" applyAlignment="1">
      <alignment horizontal="center" vertical="center" wrapText="1"/>
    </xf>
    <xf numFmtId="0" fontId="0" fillId="51" borderId="96" xfId="0" applyFill="1" applyBorder="1" applyAlignment="1">
      <alignment horizontal="center" vertical="center"/>
    </xf>
    <xf numFmtId="0" fontId="0" fillId="36" borderId="109" xfId="0" applyFill="1" applyBorder="1" applyAlignment="1">
      <alignment horizontal="center" vertical="center"/>
    </xf>
    <xf numFmtId="0" fontId="1" fillId="0" borderId="14" xfId="6" applyFont="1" applyFill="1" applyBorder="1">
      <alignment vertical="center"/>
    </xf>
    <xf numFmtId="0" fontId="38" fillId="0" borderId="14" xfId="7" applyFont="1" applyFill="1" applyBorder="1">
      <alignment vertical="center"/>
    </xf>
    <xf numFmtId="0" fontId="38" fillId="0" borderId="14" xfId="0" applyFont="1" applyFill="1" applyBorder="1">
      <alignment vertical="center"/>
    </xf>
    <xf numFmtId="0" fontId="38" fillId="0" borderId="14" xfId="42" applyFont="1" applyFill="1" applyBorder="1">
      <alignment vertical="center"/>
    </xf>
    <xf numFmtId="0" fontId="1" fillId="0" borderId="79" xfId="6" applyFont="1" applyFill="1" applyBorder="1">
      <alignment vertical="center"/>
    </xf>
    <xf numFmtId="0" fontId="28" fillId="43" borderId="42" xfId="0" applyFont="1" applyFill="1" applyBorder="1" applyAlignment="1">
      <alignment horizontal="center" vertical="center"/>
    </xf>
    <xf numFmtId="164" fontId="38" fillId="0" borderId="96" xfId="6" applyNumberFormat="1" applyFont="1" applyFill="1" applyBorder="1">
      <alignment vertical="center"/>
    </xf>
    <xf numFmtId="164" fontId="38" fillId="0" borderId="109" xfId="6" applyNumberFormat="1" applyFont="1" applyFill="1" applyBorder="1">
      <alignment vertical="center"/>
    </xf>
    <xf numFmtId="0" fontId="0" fillId="0" borderId="14" xfId="0" applyFill="1" applyBorder="1" applyAlignment="1">
      <alignment horizontal="center" vertical="center"/>
    </xf>
    <xf numFmtId="0" fontId="0" fillId="52" borderId="27" xfId="0" applyFill="1" applyBorder="1" applyAlignment="1">
      <alignment horizontal="center" vertical="center" wrapText="1"/>
    </xf>
    <xf numFmtId="49" fontId="0" fillId="52" borderId="21" xfId="0" applyNumberFormat="1" applyFill="1" applyBorder="1" applyAlignment="1">
      <alignment horizontal="center" vertical="center" wrapText="1"/>
    </xf>
    <xf numFmtId="0" fontId="0" fillId="52" borderId="22" xfId="0" applyFill="1" applyBorder="1" applyAlignment="1">
      <alignment horizontal="center" vertical="center" wrapText="1"/>
    </xf>
    <xf numFmtId="0" fontId="0" fillId="0" borderId="54" xfId="0" applyFill="1" applyBorder="1" applyAlignment="1">
      <alignment horizontal="center" vertical="center"/>
    </xf>
    <xf numFmtId="0" fontId="0" fillId="0" borderId="54" xfId="0" applyBorder="1" applyAlignment="1">
      <alignment horizontal="center" vertical="center"/>
    </xf>
    <xf numFmtId="0" fontId="0" fillId="0" borderId="80" xfId="0" applyBorder="1" applyAlignment="1">
      <alignment horizontal="center" vertical="center"/>
    </xf>
    <xf numFmtId="49" fontId="34" fillId="0" borderId="92" xfId="0" applyNumberFormat="1" applyFont="1" applyBorder="1" applyAlignment="1">
      <alignment horizontal="center" vertical="center"/>
    </xf>
    <xf numFmtId="0" fontId="0" fillId="0" borderId="81" xfId="0" applyBorder="1" applyAlignment="1">
      <alignment horizontal="center" vertical="center"/>
    </xf>
    <xf numFmtId="0" fontId="0" fillId="52" borderId="21" xfId="0" applyFill="1" applyBorder="1" applyAlignment="1">
      <alignment horizontal="center" vertical="center" wrapText="1"/>
    </xf>
    <xf numFmtId="0" fontId="0" fillId="0" borderId="92" xfId="0" applyBorder="1" applyAlignment="1">
      <alignment horizontal="center" vertical="center"/>
    </xf>
    <xf numFmtId="49" fontId="0" fillId="52" borderId="27" xfId="0" applyNumberFormat="1" applyFill="1" applyBorder="1" applyAlignment="1">
      <alignment horizontal="center" vertical="center" wrapText="1"/>
    </xf>
    <xf numFmtId="49" fontId="34" fillId="0" borderId="54" xfId="0" applyNumberFormat="1" applyFont="1" applyFill="1" applyBorder="1" applyAlignment="1">
      <alignment horizontal="center" vertical="center"/>
    </xf>
    <xf numFmtId="49" fontId="34" fillId="0" borderId="80" xfId="0" applyNumberFormat="1" applyFont="1" applyFill="1" applyBorder="1" applyAlignment="1">
      <alignment horizontal="center" vertical="center"/>
    </xf>
    <xf numFmtId="0" fontId="41" fillId="36" borderId="0" xfId="0" applyFont="1" applyFill="1" applyBorder="1" applyAlignment="1">
      <alignment horizontal="center" vertical="center"/>
    </xf>
    <xf numFmtId="0" fontId="46" fillId="0" borderId="0" xfId="0" applyFont="1">
      <alignment vertical="center"/>
    </xf>
    <xf numFmtId="0" fontId="47" fillId="36" borderId="0" xfId="0" applyFont="1" applyFill="1">
      <alignment vertical="center"/>
    </xf>
    <xf numFmtId="0" fontId="18" fillId="35" borderId="69" xfId="0" applyFont="1" applyFill="1" applyBorder="1" applyAlignment="1">
      <alignment vertical="center" wrapText="1"/>
    </xf>
    <xf numFmtId="164" fontId="25" fillId="34" borderId="14" xfId="0" applyNumberFormat="1" applyFont="1" applyFill="1" applyBorder="1" applyAlignment="1">
      <alignment horizontal="center" vertical="center"/>
    </xf>
    <xf numFmtId="0" fontId="48" fillId="34" borderId="14" xfId="0" applyNumberFormat="1" applyFont="1" applyFill="1" applyBorder="1" applyAlignment="1">
      <alignment horizontal="center" vertical="center"/>
    </xf>
    <xf numFmtId="0" fontId="24" fillId="33" borderId="0" xfId="0" applyFont="1" applyFill="1" applyBorder="1" applyAlignment="1">
      <alignment vertical="center" wrapText="1"/>
    </xf>
    <xf numFmtId="0" fontId="22" fillId="33" borderId="0" xfId="0" applyFont="1" applyFill="1" applyAlignment="1">
      <alignment vertical="center" wrapText="1"/>
    </xf>
    <xf numFmtId="0" fontId="47" fillId="0" borderId="0" xfId="0" applyFont="1">
      <alignment vertical="center"/>
    </xf>
    <xf numFmtId="0" fontId="47" fillId="0" borderId="0" xfId="0" applyFont="1" applyAlignment="1">
      <alignment vertical="center"/>
    </xf>
    <xf numFmtId="165" fontId="18" fillId="35" borderId="67" xfId="0" applyNumberFormat="1" applyFont="1" applyFill="1" applyBorder="1" applyAlignment="1">
      <alignment vertical="center" wrapText="1"/>
    </xf>
    <xf numFmtId="165" fontId="18" fillId="35" borderId="103" xfId="0" applyNumberFormat="1" applyFont="1" applyFill="1" applyBorder="1" applyAlignment="1">
      <alignment vertical="center" wrapText="1"/>
    </xf>
    <xf numFmtId="165" fontId="18" fillId="35" borderId="26" xfId="0" applyNumberFormat="1" applyFont="1" applyFill="1" applyBorder="1" applyAlignment="1">
      <alignment vertical="center" wrapText="1"/>
    </xf>
    <xf numFmtId="165" fontId="18" fillId="35" borderId="100" xfId="0" applyNumberFormat="1" applyFont="1" applyFill="1" applyBorder="1" applyAlignment="1">
      <alignment vertical="center" wrapText="1"/>
    </xf>
    <xf numFmtId="165" fontId="18" fillId="35" borderId="51" xfId="0" applyNumberFormat="1" applyFont="1" applyFill="1" applyBorder="1" applyAlignment="1">
      <alignment vertical="center" wrapText="1"/>
    </xf>
    <xf numFmtId="165" fontId="18" fillId="35" borderId="102" xfId="0" applyNumberFormat="1" applyFont="1" applyFill="1" applyBorder="1" applyAlignment="1">
      <alignment vertical="center" wrapText="1"/>
    </xf>
    <xf numFmtId="165" fontId="18" fillId="36" borderId="59" xfId="0" applyNumberFormat="1" applyFont="1" applyFill="1" applyBorder="1" applyAlignment="1">
      <alignment vertical="center" wrapText="1"/>
    </xf>
    <xf numFmtId="165" fontId="18" fillId="36" borderId="101" xfId="0" applyNumberFormat="1" applyFont="1" applyFill="1" applyBorder="1" applyAlignment="1">
      <alignment vertical="center" wrapText="1"/>
    </xf>
    <xf numFmtId="165" fontId="18" fillId="36" borderId="26" xfId="0" applyNumberFormat="1" applyFont="1" applyFill="1" applyBorder="1" applyAlignment="1">
      <alignment vertical="center" wrapText="1"/>
    </xf>
    <xf numFmtId="165" fontId="18" fillId="36" borderId="100" xfId="0" applyNumberFormat="1" applyFont="1" applyFill="1" applyBorder="1" applyAlignment="1">
      <alignment vertical="center" wrapText="1"/>
    </xf>
    <xf numFmtId="165" fontId="18" fillId="36" borderId="30" xfId="0" applyNumberFormat="1" applyFont="1" applyFill="1" applyBorder="1" applyAlignment="1">
      <alignment vertical="center" wrapText="1"/>
    </xf>
    <xf numFmtId="165" fontId="18" fillId="36" borderId="99" xfId="0" applyNumberFormat="1" applyFont="1" applyFill="1" applyBorder="1" applyAlignment="1">
      <alignment vertical="center" wrapText="1"/>
    </xf>
    <xf numFmtId="0" fontId="19" fillId="36" borderId="86" xfId="0" applyFont="1" applyFill="1" applyBorder="1" applyAlignment="1">
      <alignment horizontal="center" vertical="center" wrapText="1"/>
    </xf>
    <xf numFmtId="0" fontId="32" fillId="36" borderId="86" xfId="0" applyFont="1" applyFill="1" applyBorder="1" applyAlignment="1">
      <alignment horizontal="center" vertical="center" wrapText="1"/>
    </xf>
    <xf numFmtId="0" fontId="32" fillId="36" borderId="112" xfId="0" applyFont="1" applyFill="1" applyBorder="1" applyAlignment="1">
      <alignment horizontal="center" vertical="center" wrapText="1"/>
    </xf>
    <xf numFmtId="0" fontId="33" fillId="36" borderId="112" xfId="0" applyFont="1" applyFill="1" applyBorder="1" applyAlignment="1">
      <alignment horizontal="center" vertical="center" wrapText="1"/>
    </xf>
    <xf numFmtId="0" fontId="33" fillId="36" borderId="86" xfId="0" applyFont="1" applyFill="1" applyBorder="1" applyAlignment="1">
      <alignment horizontal="center" vertical="center" wrapText="1"/>
    </xf>
    <xf numFmtId="0" fontId="0" fillId="0" borderId="0" xfId="0" applyFill="1">
      <alignment vertical="center"/>
    </xf>
    <xf numFmtId="0" fontId="1" fillId="0" borderId="0" xfId="39" applyFill="1" applyAlignment="1">
      <alignment horizontal="center" vertical="center"/>
    </xf>
    <xf numFmtId="0" fontId="28" fillId="0" borderId="0" xfId="39" applyFont="1" applyFill="1" applyAlignment="1">
      <alignment horizontal="center" vertical="center"/>
    </xf>
    <xf numFmtId="0" fontId="1" fillId="0" borderId="0" xfId="31" applyFill="1" applyAlignment="1">
      <alignment horizontal="center" vertical="center"/>
    </xf>
    <xf numFmtId="0" fontId="28" fillId="0" borderId="0" xfId="31" applyFont="1" applyFill="1" applyAlignment="1">
      <alignment horizontal="center" vertical="center"/>
    </xf>
    <xf numFmtId="0" fontId="1" fillId="0" borderId="0" xfId="23" applyFill="1" applyAlignment="1">
      <alignment horizontal="center" vertical="center"/>
    </xf>
    <xf numFmtId="0" fontId="0" fillId="0" borderId="0" xfId="0" applyFill="1" applyAlignment="1">
      <alignment horizontal="center" vertical="center"/>
    </xf>
    <xf numFmtId="0" fontId="1" fillId="30" borderId="81" xfId="39" applyBorder="1" applyAlignment="1">
      <alignment horizontal="center" vertical="center"/>
    </xf>
    <xf numFmtId="0" fontId="28" fillId="30" borderId="92" xfId="39" applyFont="1" applyBorder="1" applyAlignment="1">
      <alignment horizontal="center" vertical="center"/>
    </xf>
    <xf numFmtId="0" fontId="1" fillId="22" borderId="92" xfId="31" applyBorder="1" applyAlignment="1">
      <alignment horizontal="center" vertical="center"/>
    </xf>
    <xf numFmtId="0" fontId="28" fillId="22" borderId="92" xfId="31" applyFont="1" applyBorder="1" applyAlignment="1">
      <alignment horizontal="center" vertical="center"/>
    </xf>
    <xf numFmtId="0" fontId="1" fillId="14" borderId="92" xfId="23" applyBorder="1" applyAlignment="1">
      <alignment horizontal="center" vertical="center"/>
    </xf>
    <xf numFmtId="0" fontId="28" fillId="14" borderId="107" xfId="23" applyFont="1" applyBorder="1" applyAlignment="1">
      <alignment horizontal="center" vertical="center"/>
    </xf>
    <xf numFmtId="0" fontId="0" fillId="0" borderId="113" xfId="0" applyFill="1" applyBorder="1" applyAlignment="1">
      <alignment horizontal="center" vertical="center"/>
    </xf>
    <xf numFmtId="0" fontId="1" fillId="30" borderId="22" xfId="39" applyBorder="1" applyAlignment="1">
      <alignment horizontal="center" vertical="center"/>
    </xf>
    <xf numFmtId="0" fontId="28" fillId="30" borderId="21" xfId="39" applyFont="1" applyBorder="1" applyAlignment="1">
      <alignment horizontal="center" vertical="center"/>
    </xf>
    <xf numFmtId="0" fontId="1" fillId="22" borderId="21" xfId="31" applyBorder="1" applyAlignment="1">
      <alignment horizontal="center" vertical="center"/>
    </xf>
    <xf numFmtId="0" fontId="28" fillId="22" borderId="21" xfId="31" applyFont="1" applyBorder="1" applyAlignment="1">
      <alignment horizontal="center" vertical="center"/>
    </xf>
    <xf numFmtId="0" fontId="1" fillId="14" borderId="115" xfId="23" applyBorder="1" applyAlignment="1">
      <alignment horizontal="center" vertical="center"/>
    </xf>
    <xf numFmtId="0" fontId="28" fillId="14" borderId="47" xfId="23" applyFont="1" applyBorder="1" applyAlignment="1">
      <alignment horizontal="center" vertical="center"/>
    </xf>
    <xf numFmtId="0" fontId="0" fillId="0" borderId="116" xfId="0" applyFill="1" applyBorder="1" applyAlignment="1">
      <alignment horizontal="center" vertical="center"/>
    </xf>
    <xf numFmtId="0" fontId="1" fillId="14" borderId="118" xfId="23" applyBorder="1" applyAlignment="1">
      <alignment horizontal="center" vertical="center"/>
    </xf>
    <xf numFmtId="0" fontId="28" fillId="14" borderId="87" xfId="23" applyFont="1" applyBorder="1" applyAlignment="1">
      <alignment horizontal="center" vertical="center"/>
    </xf>
    <xf numFmtId="0" fontId="1" fillId="30" borderId="53" xfId="39" applyBorder="1" applyAlignment="1">
      <alignment horizontal="center" vertical="center"/>
    </xf>
    <xf numFmtId="0" fontId="28" fillId="30" borderId="14" xfId="39" applyFont="1" applyBorder="1" applyAlignment="1">
      <alignment horizontal="center" vertical="center"/>
    </xf>
    <xf numFmtId="0" fontId="1" fillId="22" borderId="14" xfId="31" applyBorder="1" applyAlignment="1">
      <alignment horizontal="center" vertical="center"/>
    </xf>
    <xf numFmtId="0" fontId="28" fillId="22" borderId="14" xfId="31" applyFont="1" applyBorder="1" applyAlignment="1">
      <alignment horizontal="center" vertical="center"/>
    </xf>
    <xf numFmtId="0" fontId="1" fillId="14" borderId="14" xfId="23" applyBorder="1" applyAlignment="1">
      <alignment horizontal="center" vertical="center"/>
    </xf>
    <xf numFmtId="0" fontId="28" fillId="14" borderId="90" xfId="23" applyFont="1" applyBorder="1" applyAlignment="1">
      <alignment horizontal="center" vertical="center"/>
    </xf>
    <xf numFmtId="0" fontId="0" fillId="0" borderId="119" xfId="0" applyFill="1" applyBorder="1" applyAlignment="1">
      <alignment horizontal="center" vertical="center"/>
    </xf>
    <xf numFmtId="0" fontId="28" fillId="14" borderId="82" xfId="23" applyFont="1" applyBorder="1" applyAlignment="1">
      <alignment horizontal="center" vertical="center"/>
    </xf>
    <xf numFmtId="0" fontId="1" fillId="14" borderId="121" xfId="23" applyBorder="1" applyAlignment="1">
      <alignment horizontal="center" vertical="center"/>
    </xf>
    <xf numFmtId="0" fontId="28" fillId="14" borderId="122" xfId="23" applyFont="1" applyBorder="1" applyAlignment="1">
      <alignment horizontal="center" vertical="center"/>
    </xf>
    <xf numFmtId="0" fontId="1" fillId="14" borderId="123" xfId="23" applyBorder="1" applyAlignment="1">
      <alignment horizontal="center" vertical="center"/>
    </xf>
    <xf numFmtId="0" fontId="28" fillId="14" borderId="124" xfId="23" applyFont="1" applyBorder="1" applyAlignment="1">
      <alignment horizontal="center" vertical="center"/>
    </xf>
    <xf numFmtId="0" fontId="28" fillId="14" borderId="125" xfId="23" applyFont="1" applyBorder="1" applyAlignment="1">
      <alignment horizontal="center" vertical="center"/>
    </xf>
    <xf numFmtId="0" fontId="0" fillId="0" borderId="81" xfId="0" applyFill="1" applyBorder="1" applyAlignment="1">
      <alignment horizontal="center" vertical="center"/>
    </xf>
    <xf numFmtId="0" fontId="0" fillId="0" borderId="53" xfId="0" applyFill="1" applyBorder="1" applyAlignment="1">
      <alignment horizontal="center" vertical="center"/>
    </xf>
    <xf numFmtId="0" fontId="1" fillId="14" borderId="21" xfId="23" applyBorder="1" applyAlignment="1">
      <alignment horizontal="center" vertical="center"/>
    </xf>
    <xf numFmtId="0" fontId="28" fillId="14" borderId="105" xfId="23" applyFont="1" applyBorder="1" applyAlignment="1">
      <alignment horizontal="center" vertical="center"/>
    </xf>
    <xf numFmtId="0" fontId="0" fillId="0" borderId="22" xfId="0" applyFill="1" applyBorder="1" applyAlignment="1">
      <alignment horizontal="center" vertical="center"/>
    </xf>
    <xf numFmtId="0" fontId="1" fillId="30" borderId="126" xfId="39" applyBorder="1" applyAlignment="1">
      <alignment horizontal="center" vertical="center"/>
    </xf>
    <xf numFmtId="0" fontId="28" fillId="30" borderId="83" xfId="39" applyFont="1" applyBorder="1" applyAlignment="1">
      <alignment horizontal="center" vertical="center"/>
    </xf>
    <xf numFmtId="0" fontId="1" fillId="22" borderId="83" xfId="31" applyBorder="1" applyAlignment="1">
      <alignment horizontal="center" vertical="center"/>
    </xf>
    <xf numFmtId="0" fontId="28" fillId="22" borderId="83" xfId="31" applyFont="1" applyBorder="1" applyAlignment="1">
      <alignment horizontal="center" vertical="center"/>
    </xf>
    <xf numFmtId="0" fontId="1" fillId="14" borderId="83" xfId="23" applyBorder="1" applyAlignment="1">
      <alignment horizontal="center" vertical="center"/>
    </xf>
    <xf numFmtId="0" fontId="28" fillId="14" borderId="127" xfId="23" applyFont="1" applyBorder="1" applyAlignment="1">
      <alignment horizontal="center" vertical="center"/>
    </xf>
    <xf numFmtId="0" fontId="0" fillId="0" borderId="126" xfId="0" applyBorder="1" applyAlignment="1">
      <alignment horizontal="center" vertical="center"/>
    </xf>
    <xf numFmtId="0" fontId="1" fillId="30" borderId="33" xfId="39" applyBorder="1" applyAlignment="1">
      <alignment horizontal="center" vertical="center"/>
    </xf>
    <xf numFmtId="0" fontId="28" fillId="30" borderId="32" xfId="39" applyFont="1" applyBorder="1" applyAlignment="1">
      <alignment horizontal="center" vertical="center"/>
    </xf>
    <xf numFmtId="0" fontId="1" fillId="22" borderId="32" xfId="31" applyBorder="1" applyAlignment="1">
      <alignment horizontal="center" vertical="center"/>
    </xf>
    <xf numFmtId="0" fontId="28" fillId="22" borderId="32" xfId="31" applyFont="1" applyBorder="1" applyAlignment="1">
      <alignment horizontal="center" vertical="center"/>
    </xf>
    <xf numFmtId="0" fontId="1" fillId="14" borderId="32" xfId="23" applyBorder="1" applyAlignment="1">
      <alignment horizontal="center" vertical="center"/>
    </xf>
    <xf numFmtId="0" fontId="28" fillId="14" borderId="37" xfId="23" applyFont="1" applyBorder="1" applyAlignment="1">
      <alignment horizontal="center" vertical="center"/>
    </xf>
    <xf numFmtId="0" fontId="0" fillId="0" borderId="33" xfId="0" applyBorder="1" applyAlignment="1">
      <alignment horizontal="center" vertical="center"/>
    </xf>
    <xf numFmtId="0" fontId="0" fillId="0" borderId="112" xfId="0" applyBorder="1">
      <alignment vertical="center"/>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27" xfId="0" applyBorder="1" applyAlignment="1">
      <alignment horizontal="center" vertical="center"/>
    </xf>
    <xf numFmtId="0" fontId="0" fillId="0" borderId="106" xfId="0" applyBorder="1">
      <alignment vertical="center"/>
    </xf>
    <xf numFmtId="0" fontId="0" fillId="0" borderId="92" xfId="0" applyBorder="1">
      <alignment vertical="center"/>
    </xf>
    <xf numFmtId="0" fontId="14" fillId="0" borderId="92" xfId="0" applyFont="1" applyBorder="1">
      <alignment vertical="center"/>
    </xf>
    <xf numFmtId="0" fontId="0" fillId="0" borderId="125" xfId="0" applyBorder="1">
      <alignment vertical="center"/>
    </xf>
    <xf numFmtId="0" fontId="35" fillId="0" borderId="81" xfId="0" applyFont="1" applyBorder="1" applyAlignment="1">
      <alignment horizontal="center" vertical="center"/>
    </xf>
    <xf numFmtId="0" fontId="35" fillId="0" borderId="92" xfId="0" applyFont="1" applyBorder="1" applyAlignment="1">
      <alignment horizontal="center" vertical="center"/>
    </xf>
    <xf numFmtId="0" fontId="0" fillId="0" borderId="90" xfId="0" applyBorder="1">
      <alignment vertical="center"/>
    </xf>
    <xf numFmtId="0" fontId="0" fillId="0" borderId="125" xfId="0" applyBorder="1" applyAlignment="1">
      <alignment horizontal="center" vertical="center"/>
    </xf>
    <xf numFmtId="0" fontId="14" fillId="0" borderId="14" xfId="0" applyFont="1" applyBorder="1">
      <alignment vertical="center"/>
    </xf>
    <xf numFmtId="0" fontId="14" fillId="0" borderId="90" xfId="0" applyFont="1" applyBorder="1">
      <alignment vertical="center"/>
    </xf>
    <xf numFmtId="0" fontId="14" fillId="0" borderId="53" xfId="0" applyFont="1" applyBorder="1" applyAlignment="1">
      <alignment horizontal="center" vertical="center"/>
    </xf>
    <xf numFmtId="0" fontId="14" fillId="0" borderId="14" xfId="0" applyFont="1" applyBorder="1" applyAlignment="1">
      <alignment horizontal="center" vertical="center"/>
    </xf>
    <xf numFmtId="0" fontId="35" fillId="0" borderId="53" xfId="0" applyFont="1" applyBorder="1" applyAlignment="1">
      <alignment horizontal="center" vertical="center"/>
    </xf>
    <xf numFmtId="0" fontId="35" fillId="0" borderId="14" xfId="0" applyFont="1" applyBorder="1" applyAlignment="1">
      <alignment horizontal="center" vertical="center"/>
    </xf>
    <xf numFmtId="0" fontId="1" fillId="14" borderId="53" xfId="23" applyBorder="1" applyAlignment="1">
      <alignment horizontal="center" vertical="center"/>
    </xf>
    <xf numFmtId="0" fontId="1" fillId="14" borderId="90" xfId="23" applyBorder="1" applyAlignment="1">
      <alignment horizontal="center" vertical="center"/>
    </xf>
    <xf numFmtId="0" fontId="1" fillId="30" borderId="25" xfId="39" applyBorder="1" applyAlignment="1">
      <alignment horizontal="center" vertical="center"/>
    </xf>
    <xf numFmtId="0" fontId="0" fillId="0" borderId="25" xfId="0" applyFill="1" applyBorder="1" applyAlignment="1">
      <alignment horizontal="center" vertical="center"/>
    </xf>
    <xf numFmtId="0" fontId="0" fillId="0" borderId="104" xfId="0" applyFill="1" applyBorder="1" applyAlignment="1">
      <alignment horizontal="center" vertical="center"/>
    </xf>
    <xf numFmtId="0" fontId="0" fillId="0" borderId="21" xfId="0" applyFill="1" applyBorder="1" applyAlignment="1">
      <alignment horizontal="center" vertical="center"/>
    </xf>
    <xf numFmtId="0" fontId="0" fillId="0" borderId="105" xfId="0" applyFill="1" applyBorder="1" applyAlignment="1">
      <alignment horizontal="center" vertical="center"/>
    </xf>
    <xf numFmtId="0" fontId="0" fillId="0" borderId="105" xfId="0" applyBorder="1" applyAlignment="1">
      <alignment horizontal="center" vertical="center"/>
    </xf>
    <xf numFmtId="0" fontId="19" fillId="36" borderId="27" xfId="0" applyFont="1" applyFill="1" applyBorder="1" applyAlignment="1">
      <alignment horizontal="center" vertical="center" wrapText="1"/>
    </xf>
    <xf numFmtId="0" fontId="19" fillId="36" borderId="21" xfId="0" applyFont="1" applyFill="1" applyBorder="1" applyAlignment="1">
      <alignment horizontal="center" vertical="center" wrapText="1"/>
    </xf>
    <xf numFmtId="0" fontId="19" fillId="36" borderId="22" xfId="0" applyFont="1" applyFill="1" applyBorder="1" applyAlignment="1">
      <alignment horizontal="center" vertical="center" wrapText="1"/>
    </xf>
    <xf numFmtId="0" fontId="19" fillId="36" borderId="20" xfId="0" applyFont="1" applyFill="1" applyBorder="1" applyAlignment="1">
      <alignment horizontal="center" vertical="center" wrapText="1"/>
    </xf>
    <xf numFmtId="0" fontId="19" fillId="36" borderId="15" xfId="0" applyFont="1" applyFill="1" applyBorder="1" applyAlignment="1">
      <alignment horizontal="center" vertical="center" wrapText="1"/>
    </xf>
    <xf numFmtId="0" fontId="19" fillId="36" borderId="16" xfId="0" applyFont="1" applyFill="1" applyBorder="1" applyAlignment="1">
      <alignment horizontal="center" vertical="center" wrapText="1"/>
    </xf>
    <xf numFmtId="0" fontId="19" fillId="0" borderId="40"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38" borderId="18" xfId="0" applyFont="1" applyFill="1" applyBorder="1" applyAlignment="1">
      <alignment horizontal="center" vertical="center" wrapText="1"/>
    </xf>
    <xf numFmtId="0" fontId="25" fillId="0" borderId="0" xfId="0" applyFont="1" applyBorder="1" applyAlignment="1">
      <alignment horizontal="center" vertical="center"/>
    </xf>
    <xf numFmtId="0" fontId="25" fillId="0" borderId="18" xfId="0" applyFont="1" applyBorder="1" applyAlignment="1">
      <alignment horizontal="center" vertical="center"/>
    </xf>
    <xf numFmtId="0" fontId="22" fillId="0" borderId="0" xfId="0" applyFont="1" applyAlignment="1">
      <alignment horizontal="center" vertical="center"/>
    </xf>
    <xf numFmtId="0" fontId="19" fillId="36" borderId="45" xfId="0" applyFont="1" applyFill="1" applyBorder="1" applyAlignment="1">
      <alignment horizontal="center" vertical="center" wrapText="1"/>
    </xf>
    <xf numFmtId="0" fontId="19" fillId="36" borderId="30" xfId="0" applyFont="1" applyFill="1" applyBorder="1" applyAlignment="1">
      <alignment horizontal="center" vertical="center" wrapText="1"/>
    </xf>
    <xf numFmtId="0" fontId="19" fillId="36" borderId="42" xfId="0" applyFont="1" applyFill="1" applyBorder="1" applyAlignment="1">
      <alignment horizontal="center" vertical="center" wrapText="1"/>
    </xf>
    <xf numFmtId="0" fontId="19" fillId="36" borderId="43" xfId="0" applyFont="1" applyFill="1" applyBorder="1" applyAlignment="1">
      <alignment horizontal="center" vertical="center" wrapText="1"/>
    </xf>
    <xf numFmtId="0" fontId="19" fillId="36" borderId="44" xfId="0" applyFont="1" applyFill="1" applyBorder="1" applyAlignment="1">
      <alignment horizontal="center" vertical="center" wrapText="1"/>
    </xf>
    <xf numFmtId="0" fontId="0" fillId="51" borderId="14" xfId="0" applyFill="1" applyBorder="1" applyAlignment="1">
      <alignment horizontal="center" vertical="center" wrapText="1"/>
    </xf>
    <xf numFmtId="0" fontId="0" fillId="40" borderId="14" xfId="0" applyFill="1" applyBorder="1" applyAlignment="1">
      <alignment horizontal="center" vertical="center" wrapText="1"/>
    </xf>
    <xf numFmtId="0" fontId="28" fillId="43" borderId="27" xfId="0" applyFont="1" applyFill="1" applyBorder="1" applyAlignment="1">
      <alignment horizontal="center" vertical="center"/>
    </xf>
    <xf numFmtId="0" fontId="28" fillId="43" borderId="22" xfId="0" applyFont="1" applyFill="1" applyBorder="1" applyAlignment="1">
      <alignment horizontal="center" vertical="center"/>
    </xf>
    <xf numFmtId="0" fontId="28" fillId="0" borderId="14" xfId="0" applyFont="1" applyBorder="1" applyAlignment="1">
      <alignment horizontal="center" vertical="center"/>
    </xf>
    <xf numFmtId="0" fontId="28" fillId="0" borderId="79" xfId="0" applyFont="1" applyBorder="1" applyAlignment="1">
      <alignment horizontal="center" vertical="center"/>
    </xf>
    <xf numFmtId="0" fontId="0" fillId="0" borderId="83" xfId="0" applyBorder="1" applyAlignment="1">
      <alignment horizontal="center" vertical="center" wrapText="1"/>
    </xf>
    <xf numFmtId="0" fontId="0" fillId="0" borderId="84" xfId="0" applyBorder="1" applyAlignment="1">
      <alignment horizontal="center" vertical="center" wrapText="1"/>
    </xf>
    <xf numFmtId="0" fontId="0" fillId="0" borderId="32" xfId="0" applyBorder="1" applyAlignment="1">
      <alignment horizontal="center" vertical="center" wrapText="1"/>
    </xf>
    <xf numFmtId="0" fontId="32" fillId="36" borderId="42" xfId="0" applyFont="1" applyFill="1" applyBorder="1" applyAlignment="1">
      <alignment horizontal="center" vertical="center" wrapText="1"/>
    </xf>
    <xf numFmtId="0" fontId="32" fillId="36" borderId="44" xfId="0" applyFont="1" applyFill="1" applyBorder="1" applyAlignment="1">
      <alignment horizontal="center" vertical="center" wrapText="1"/>
    </xf>
    <xf numFmtId="0" fontId="32" fillId="36" borderId="43" xfId="0" applyFont="1" applyFill="1" applyBorder="1" applyAlignment="1">
      <alignment horizontal="center" vertical="center" wrapText="1"/>
    </xf>
    <xf numFmtId="0" fontId="19" fillId="0" borderId="0" xfId="0" applyFont="1" applyBorder="1" applyAlignment="1">
      <alignment horizontal="center" vertical="center" wrapText="1"/>
    </xf>
    <xf numFmtId="0" fontId="28" fillId="0" borderId="45" xfId="0" applyFont="1" applyBorder="1" applyAlignment="1">
      <alignment horizontal="center" vertical="center"/>
    </xf>
    <xf numFmtId="0" fontId="28" fillId="0" borderId="34" xfId="0" applyFont="1" applyBorder="1" applyAlignment="1">
      <alignment horizontal="center" vertical="center"/>
    </xf>
    <xf numFmtId="0" fontId="33" fillId="36" borderId="42" xfId="0" applyFont="1" applyFill="1" applyBorder="1" applyAlignment="1">
      <alignment horizontal="center" vertical="center" wrapText="1"/>
    </xf>
    <xf numFmtId="0" fontId="33" fillId="36" borderId="44" xfId="0" applyFont="1" applyFill="1" applyBorder="1" applyAlignment="1">
      <alignment horizontal="center" vertical="center" wrapText="1"/>
    </xf>
    <xf numFmtId="0" fontId="33" fillId="36" borderId="43" xfId="0" applyFont="1" applyFill="1" applyBorder="1" applyAlignment="1">
      <alignment horizontal="center" vertical="center" wrapText="1"/>
    </xf>
    <xf numFmtId="0" fontId="18" fillId="35" borderId="76" xfId="0" applyFont="1" applyFill="1" applyBorder="1" applyAlignment="1">
      <alignment horizontal="left" vertical="top" wrapText="1"/>
    </xf>
    <xf numFmtId="0" fontId="18" fillId="35" borderId="71" xfId="0" applyFont="1" applyFill="1" applyBorder="1" applyAlignment="1">
      <alignment horizontal="left" vertical="top" wrapText="1"/>
    </xf>
    <xf numFmtId="0" fontId="18" fillId="35" borderId="49" xfId="0" applyFont="1" applyFill="1" applyBorder="1" applyAlignment="1">
      <alignment horizontal="left" vertical="top" wrapText="1"/>
    </xf>
    <xf numFmtId="0" fontId="18" fillId="36" borderId="71" xfId="0" applyFont="1" applyFill="1" applyBorder="1" applyAlignment="1">
      <alignment horizontal="left" vertical="top" wrapText="1"/>
    </xf>
    <xf numFmtId="0" fontId="18" fillId="36" borderId="73" xfId="0" applyFont="1" applyFill="1" applyBorder="1" applyAlignment="1">
      <alignment horizontal="left" vertical="top" wrapText="1"/>
    </xf>
    <xf numFmtId="0" fontId="32" fillId="36" borderId="46" xfId="0" applyFont="1" applyFill="1" applyBorder="1" applyAlignment="1">
      <alignment horizontal="center" vertical="center" wrapText="1"/>
    </xf>
    <xf numFmtId="0" fontId="32" fillId="36" borderId="47" xfId="0" applyFont="1" applyFill="1" applyBorder="1" applyAlignment="1">
      <alignment horizontal="center" vertical="center" wrapText="1"/>
    </xf>
    <xf numFmtId="0" fontId="32" fillId="36" borderId="48" xfId="0" applyFont="1" applyFill="1" applyBorder="1" applyAlignment="1">
      <alignment horizontal="center" vertical="center" wrapText="1"/>
    </xf>
    <xf numFmtId="0" fontId="32" fillId="36" borderId="49" xfId="0" applyFont="1" applyFill="1" applyBorder="1" applyAlignment="1">
      <alignment horizontal="center" vertical="center" wrapText="1"/>
    </xf>
    <xf numFmtId="0" fontId="32" fillId="36" borderId="50" xfId="0" applyFont="1" applyFill="1" applyBorder="1" applyAlignment="1">
      <alignment horizontal="center" vertical="center" wrapText="1"/>
    </xf>
    <xf numFmtId="0" fontId="0" fillId="0" borderId="68" xfId="0" applyBorder="1" applyAlignment="1">
      <alignment horizontal="center" vertical="center"/>
    </xf>
    <xf numFmtId="0" fontId="1" fillId="22" borderId="47" xfId="31" applyBorder="1" applyAlignment="1">
      <alignment horizontal="center" vertical="center"/>
    </xf>
    <xf numFmtId="0" fontId="1" fillId="22" borderId="48" xfId="31" applyBorder="1" applyAlignment="1">
      <alignment horizontal="center" vertical="center"/>
    </xf>
    <xf numFmtId="0" fontId="1" fillId="22" borderId="111" xfId="31" applyBorder="1" applyAlignment="1">
      <alignment horizontal="center" vertical="center"/>
    </xf>
    <xf numFmtId="0" fontId="1" fillId="22" borderId="87" xfId="31" applyBorder="1" applyAlignment="1">
      <alignment horizontal="center" vertical="center"/>
    </xf>
    <xf numFmtId="0" fontId="1" fillId="22" borderId="110" xfId="31" applyBorder="1" applyAlignment="1">
      <alignment horizontal="center" vertical="center"/>
    </xf>
    <xf numFmtId="0" fontId="0" fillId="0" borderId="45" xfId="0" applyBorder="1" applyAlignment="1">
      <alignment horizontal="center" vertical="center"/>
    </xf>
    <xf numFmtId="0" fontId="0" fillId="0" borderId="89" xfId="0" applyBorder="1" applyAlignment="1">
      <alignment horizontal="center" vertical="center"/>
    </xf>
    <xf numFmtId="0" fontId="0" fillId="0" borderId="88" xfId="0" applyBorder="1" applyAlignment="1">
      <alignment horizontal="center" vertical="center"/>
    </xf>
    <xf numFmtId="0" fontId="0" fillId="0" borderId="117" xfId="0" applyBorder="1" applyAlignment="1">
      <alignment horizontal="center" vertical="center"/>
    </xf>
    <xf numFmtId="0" fontId="0" fillId="0" borderId="120" xfId="0" applyBorder="1" applyAlignment="1">
      <alignment horizontal="center" vertical="center"/>
    </xf>
    <xf numFmtId="0" fontId="0" fillId="0" borderId="114" xfId="0" applyBorder="1" applyAlignment="1">
      <alignment horizontal="center" vertical="center"/>
    </xf>
    <xf numFmtId="0" fontId="0" fillId="0" borderId="89" xfId="0" applyBorder="1" applyAlignment="1">
      <alignment horizontal="center" vertical="center" wrapText="1"/>
    </xf>
    <xf numFmtId="0" fontId="0" fillId="0" borderId="45" xfId="0" applyBorder="1" applyAlignment="1">
      <alignment horizontal="center" vertical="center" wrapText="1"/>
    </xf>
    <xf numFmtId="0" fontId="0" fillId="0" borderId="88" xfId="0" applyBorder="1" applyAlignment="1">
      <alignment horizontal="center" vertical="center" wrapText="1"/>
    </xf>
    <xf numFmtId="0" fontId="1" fillId="14" borderId="14" xfId="23" applyBorder="1" applyAlignment="1">
      <alignment horizontal="center" vertical="center" wrapText="1"/>
    </xf>
    <xf numFmtId="0" fontId="1" fillId="14" borderId="92" xfId="23" applyBorder="1" applyAlignment="1">
      <alignment horizontal="center" vertical="center" wrapText="1"/>
    </xf>
    <xf numFmtId="0" fontId="1" fillId="22" borderId="14" xfId="31" applyBorder="1" applyAlignment="1">
      <alignment horizontal="center" vertical="center" wrapText="1"/>
    </xf>
    <xf numFmtId="0" fontId="1" fillId="22" borderId="92" xfId="31" applyBorder="1" applyAlignment="1">
      <alignment horizontal="center" vertical="center" wrapText="1"/>
    </xf>
    <xf numFmtId="0" fontId="1" fillId="30" borderId="53" xfId="39" applyBorder="1" applyAlignment="1">
      <alignment horizontal="center" vertical="center" wrapText="1"/>
    </xf>
    <xf numFmtId="0" fontId="1" fillId="30" borderId="81" xfId="39" applyBorder="1" applyAlignment="1">
      <alignment horizontal="center" vertical="center" wrapText="1"/>
    </xf>
    <xf numFmtId="0" fontId="1" fillId="14" borderId="45" xfId="23" applyBorder="1" applyAlignment="1">
      <alignment horizontal="center" vertical="center"/>
    </xf>
    <xf numFmtId="0" fontId="1" fillId="14" borderId="89" xfId="23" applyBorder="1" applyAlignment="1">
      <alignment horizontal="center" vertical="center"/>
    </xf>
    <xf numFmtId="0" fontId="1" fillId="14" borderId="88" xfId="23" applyBorder="1" applyAlignment="1">
      <alignment horizontal="center" vertical="center"/>
    </xf>
    <xf numFmtId="49" fontId="0" fillId="0" borderId="52" xfId="0" applyNumberFormat="1" applyBorder="1" applyAlignment="1">
      <alignment horizontal="center" vertical="center"/>
    </xf>
    <xf numFmtId="49" fontId="0" fillId="0" borderId="63" xfId="0" applyNumberFormat="1" applyBorder="1" applyAlignment="1">
      <alignment horizontal="center" vertical="center"/>
    </xf>
    <xf numFmtId="0" fontId="0" fillId="0" borderId="90" xfId="0" applyBorder="1" applyAlignment="1">
      <alignment horizontal="center" vertical="center"/>
    </xf>
    <xf numFmtId="0" fontId="0" fillId="0" borderId="14" xfId="0" applyBorder="1" applyAlignment="1">
      <alignment horizontal="center" vertical="center"/>
    </xf>
    <xf numFmtId="0" fontId="0" fillId="0" borderId="79" xfId="0" applyBorder="1" applyAlignment="1">
      <alignment horizontal="center" vertical="center"/>
    </xf>
    <xf numFmtId="0" fontId="14" fillId="0" borderId="90" xfId="0" applyFont="1" applyBorder="1" applyAlignment="1">
      <alignment horizontal="center" vertical="center"/>
    </xf>
    <xf numFmtId="0" fontId="35" fillId="0" borderId="14" xfId="0" applyFont="1" applyBorder="1" applyAlignment="1">
      <alignment horizontal="center" vertical="center"/>
    </xf>
    <xf numFmtId="0" fontId="35" fillId="0" borderId="79" xfId="0" applyFont="1" applyBorder="1" applyAlignment="1">
      <alignment horizontal="center" vertical="center"/>
    </xf>
    <xf numFmtId="49" fontId="1" fillId="30" borderId="52" xfId="39" applyNumberFormat="1" applyBorder="1" applyAlignment="1">
      <alignment horizontal="center" vertical="center"/>
    </xf>
    <xf numFmtId="49" fontId="1" fillId="30" borderId="63" xfId="39" applyNumberFormat="1" applyBorder="1" applyAlignment="1">
      <alignment horizontal="center" vertical="center"/>
    </xf>
    <xf numFmtId="0" fontId="0" fillId="0" borderId="54" xfId="0" applyBorder="1" applyAlignment="1">
      <alignment horizontal="center" vertical="center"/>
    </xf>
    <xf numFmtId="0" fontId="0" fillId="0" borderId="80" xfId="0" applyBorder="1" applyAlignment="1">
      <alignment horizontal="center" vertical="center"/>
    </xf>
    <xf numFmtId="0" fontId="1" fillId="22" borderId="42" xfId="31" applyBorder="1" applyAlignment="1">
      <alignment horizontal="center" vertical="center"/>
    </xf>
    <xf numFmtId="0" fontId="1" fillId="22" borderId="96" xfId="31" applyBorder="1" applyAlignment="1">
      <alignment horizontal="center" vertical="center"/>
    </xf>
    <xf numFmtId="0" fontId="1" fillId="22" borderId="109" xfId="3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0" fontId="38" fillId="0" borderId="0" xfId="0" applyFont="1" applyAlignment="1">
      <alignment horizontal="center" vertical="center" wrapText="1"/>
    </xf>
    <xf numFmtId="0" fontId="34" fillId="0" borderId="0" xfId="0" applyFont="1" applyFill="1" applyAlignment="1">
      <alignment horizontal="center" vertical="center" wrapText="1"/>
    </xf>
    <xf numFmtId="49" fontId="0" fillId="0" borderId="18" xfId="0" applyNumberFormat="1" applyFill="1" applyBorder="1" applyAlignment="1">
      <alignment horizontal="center" vertical="center"/>
    </xf>
    <xf numFmtId="0" fontId="41" fillId="36" borderId="93" xfId="0" applyFont="1" applyFill="1" applyBorder="1" applyAlignment="1">
      <alignment horizontal="center" vertical="center"/>
    </xf>
    <xf numFmtId="0" fontId="41" fillId="36" borderId="0" xfId="0" applyFont="1" applyFill="1" applyBorder="1" applyAlignment="1">
      <alignment horizontal="center" vertical="center"/>
    </xf>
    <xf numFmtId="0" fontId="0" fillId="43" borderId="104" xfId="0" applyFill="1" applyBorder="1" applyAlignment="1">
      <alignment horizontal="center" vertical="center" wrapText="1"/>
    </xf>
    <xf numFmtId="0" fontId="0" fillId="43" borderId="105" xfId="0" applyFill="1" applyBorder="1" applyAlignment="1">
      <alignment horizontal="center" vertical="center" wrapText="1"/>
    </xf>
    <xf numFmtId="0" fontId="38" fillId="54" borderId="87" xfId="0" applyFont="1" applyFill="1" applyBorder="1" applyAlignment="1">
      <alignment horizontal="center" vertical="center"/>
    </xf>
    <xf numFmtId="49" fontId="0" fillId="43" borderId="104" xfId="0" applyNumberFormat="1" applyFill="1" applyBorder="1" applyAlignment="1">
      <alignment horizontal="center" vertical="center" wrapText="1"/>
    </xf>
    <xf numFmtId="49" fontId="0" fillId="43" borderId="43" xfId="0" applyNumberFormat="1" applyFill="1" applyBorder="1" applyAlignment="1">
      <alignment horizontal="center" vertical="center" wrapText="1"/>
    </xf>
    <xf numFmtId="49" fontId="0" fillId="43" borderId="105" xfId="0" applyNumberFormat="1" applyFill="1" applyBorder="1" applyAlignment="1">
      <alignment horizontal="center" vertical="center" wrapText="1"/>
    </xf>
    <xf numFmtId="49" fontId="34" fillId="36" borderId="106" xfId="0" applyNumberFormat="1" applyFont="1" applyFill="1" applyBorder="1" applyAlignment="1">
      <alignment horizontal="center" vertical="center"/>
    </xf>
    <xf numFmtId="49" fontId="34" fillId="36" borderId="107" xfId="0" applyNumberFormat="1" applyFont="1" applyFill="1" applyBorder="1" applyAlignment="1">
      <alignment horizontal="center" vertical="center"/>
    </xf>
    <xf numFmtId="49" fontId="34" fillId="36" borderId="108" xfId="0" applyNumberFormat="1" applyFont="1" applyFill="1" applyBorder="1" applyAlignment="1">
      <alignment horizontal="center" vertical="center"/>
    </xf>
    <xf numFmtId="0" fontId="0" fillId="37" borderId="92" xfId="0" applyFill="1" applyBorder="1" applyAlignment="1">
      <alignment horizontal="center" vertical="center"/>
    </xf>
    <xf numFmtId="0" fontId="0" fillId="37" borderId="81" xfId="0" applyFill="1" applyBorder="1" applyAlignment="1">
      <alignment horizontal="center" vertical="center"/>
    </xf>
    <xf numFmtId="0" fontId="44" fillId="36" borderId="14" xfId="0" applyFont="1" applyFill="1" applyBorder="1" applyAlignment="1">
      <alignment horizontal="center" vertical="center" wrapText="1"/>
    </xf>
    <xf numFmtId="0" fontId="44" fillId="36" borderId="14" xfId="0" applyFont="1" applyFill="1" applyBorder="1" applyAlignment="1">
      <alignment horizontal="center" vertical="center"/>
    </xf>
    <xf numFmtId="0" fontId="38" fillId="53" borderId="87" xfId="0" applyFont="1" applyFill="1" applyBorder="1" applyAlignment="1">
      <alignment horizontal="center" vertical="center"/>
    </xf>
    <xf numFmtId="0" fontId="38" fillId="57" borderId="87" xfId="0" applyFont="1" applyFill="1" applyBorder="1" applyAlignment="1">
      <alignment horizontal="center" vertical="center"/>
    </xf>
    <xf numFmtId="0" fontId="0" fillId="36" borderId="109" xfId="0" applyFill="1" applyBorder="1" applyAlignment="1">
      <alignment horizontal="center" vertical="center"/>
    </xf>
    <xf numFmtId="0" fontId="0" fillId="36" borderId="107" xfId="0" applyFill="1" applyBorder="1" applyAlignment="1">
      <alignment horizontal="center" vertical="center"/>
    </xf>
    <xf numFmtId="0" fontId="0" fillId="36" borderId="108" xfId="0" applyFill="1" applyBorder="1" applyAlignment="1">
      <alignment horizontal="center" vertical="center"/>
    </xf>
    <xf numFmtId="0" fontId="0" fillId="34" borderId="14" xfId="0" applyFill="1" applyBorder="1" applyAlignment="1">
      <alignment horizontal="center" vertical="center" wrapText="1"/>
    </xf>
    <xf numFmtId="0" fontId="0" fillId="34" borderId="54" xfId="0" applyFill="1" applyBorder="1" applyAlignment="1">
      <alignment horizontal="center" vertical="center" wrapText="1"/>
    </xf>
    <xf numFmtId="0" fontId="45" fillId="0" borderId="87" xfId="0" applyFont="1" applyBorder="1" applyAlignment="1">
      <alignment horizontal="center" vertical="center"/>
    </xf>
    <xf numFmtId="0" fontId="45" fillId="0" borderId="18" xfId="0" applyFont="1" applyBorder="1" applyAlignment="1">
      <alignment horizontal="center" vertical="center"/>
    </xf>
    <xf numFmtId="0" fontId="45" fillId="0" borderId="0" xfId="0" applyFont="1" applyBorder="1" applyAlignment="1">
      <alignment horizontal="center" vertical="center"/>
    </xf>
    <xf numFmtId="49" fontId="28" fillId="34" borderId="42" xfId="0" applyNumberFormat="1" applyFont="1" applyFill="1" applyBorder="1" applyAlignment="1">
      <alignment horizontal="center" vertical="center"/>
    </xf>
    <xf numFmtId="49" fontId="28" fillId="34" borderId="43" xfId="0" applyNumberFormat="1" applyFont="1" applyFill="1" applyBorder="1" applyAlignment="1">
      <alignment horizontal="center" vertical="center"/>
    </xf>
    <xf numFmtId="49" fontId="28" fillId="34" borderId="105" xfId="0" applyNumberFormat="1" applyFont="1" applyFill="1" applyBorder="1" applyAlignment="1">
      <alignment horizontal="center" vertical="center"/>
    </xf>
    <xf numFmtId="0" fontId="38" fillId="0" borderId="94" xfId="7" applyFont="1" applyFill="1" applyBorder="1" applyAlignment="1">
      <alignment horizontal="center" vertical="center" wrapText="1"/>
    </xf>
    <xf numFmtId="0" fontId="38" fillId="0" borderId="93" xfId="7" applyFont="1" applyFill="1" applyBorder="1" applyAlignment="1">
      <alignment horizontal="center" vertical="center" wrapText="1"/>
    </xf>
    <xf numFmtId="0" fontId="38" fillId="0" borderId="95" xfId="7" applyFont="1" applyFill="1" applyBorder="1" applyAlignment="1">
      <alignment horizontal="center" vertical="center" wrapText="1"/>
    </xf>
    <xf numFmtId="0" fontId="0" fillId="56" borderId="46" xfId="0" applyFill="1" applyBorder="1" applyAlignment="1">
      <alignment horizontal="center" vertical="center"/>
    </xf>
    <xf numFmtId="0" fontId="0" fillId="56" borderId="47" xfId="0" applyFill="1" applyBorder="1" applyAlignment="1">
      <alignment horizontal="center" vertical="center"/>
    </xf>
    <xf numFmtId="0" fontId="0" fillId="56" borderId="48" xfId="0" applyFill="1" applyBorder="1" applyAlignment="1">
      <alignment horizontal="center" vertical="center"/>
    </xf>
    <xf numFmtId="0" fontId="0" fillId="53" borderId="46" xfId="0" applyFill="1" applyBorder="1" applyAlignment="1">
      <alignment horizontal="center" vertical="center"/>
    </xf>
    <xf numFmtId="0" fontId="0" fillId="53" borderId="47" xfId="0" applyFill="1" applyBorder="1" applyAlignment="1">
      <alignment horizontal="center" vertical="center"/>
    </xf>
    <xf numFmtId="0" fontId="0" fillId="53" borderId="48" xfId="0" applyFill="1" applyBorder="1" applyAlignment="1">
      <alignment horizontal="center" vertical="center"/>
    </xf>
    <xf numFmtId="0" fontId="0" fillId="39" borderId="0" xfId="0" applyFill="1" applyAlignment="1">
      <alignment vertical="center" wrapText="1"/>
    </xf>
    <xf numFmtId="0" fontId="0" fillId="53" borderId="0" xfId="0" applyFill="1" applyAlignment="1">
      <alignment vertical="center" wrapText="1"/>
    </xf>
    <xf numFmtId="0" fontId="49" fillId="40" borderId="0" xfId="0" applyFont="1" applyFill="1" applyAlignment="1">
      <alignment vertical="center" wrapText="1"/>
    </xf>
    <xf numFmtId="0" fontId="0" fillId="40" borderId="0" xfId="0" applyFill="1" applyAlignment="1">
      <alignment vertical="center" wrapText="1"/>
    </xf>
    <xf numFmtId="0" fontId="49" fillId="40" borderId="0" xfId="0" applyFont="1" applyFill="1" applyAlignment="1">
      <alignment horizontal="left" vertical="center" wrapText="1"/>
    </xf>
    <xf numFmtId="0" fontId="50" fillId="35" borderId="17" xfId="0" applyFont="1" applyFill="1" applyBorder="1" applyAlignment="1">
      <alignment horizontal="center" vertical="center" wrapText="1"/>
    </xf>
    <xf numFmtId="0" fontId="50" fillId="35" borderId="28" xfId="0" applyFont="1" applyFill="1" applyBorder="1" applyAlignment="1">
      <alignment horizontal="center" vertical="center" wrapText="1"/>
    </xf>
    <xf numFmtId="0" fontId="51" fillId="35" borderId="36" xfId="0" applyFont="1" applyFill="1" applyBorder="1" applyAlignment="1">
      <alignment horizontal="center" vertical="center" wrapText="1"/>
    </xf>
    <xf numFmtId="0" fontId="51" fillId="35" borderId="32" xfId="0" applyFont="1" applyFill="1" applyBorder="1" applyAlignment="1">
      <alignment horizontal="center" vertical="center" wrapText="1"/>
    </xf>
    <xf numFmtId="0" fontId="52" fillId="35" borderId="32" xfId="0" applyFont="1" applyFill="1" applyBorder="1" applyAlignment="1">
      <alignment horizontal="center" vertical="center" wrapText="1"/>
    </xf>
    <xf numFmtId="0" fontId="53" fillId="35" borderId="28" xfId="0" applyFont="1" applyFill="1" applyBorder="1" applyAlignment="1">
      <alignment horizontal="center" vertical="center" wrapText="1"/>
    </xf>
    <xf numFmtId="0" fontId="50" fillId="35" borderId="36" xfId="0" applyFont="1" applyFill="1" applyBorder="1" applyAlignment="1">
      <alignment horizontal="center" vertical="center" wrapText="1"/>
    </xf>
    <xf numFmtId="0" fontId="51" fillId="36" borderId="33" xfId="0" applyFont="1" applyFill="1" applyBorder="1" applyAlignment="1">
      <alignment horizontal="center" vertical="center" wrapText="1"/>
    </xf>
    <xf numFmtId="0" fontId="50" fillId="35" borderId="30" xfId="0" applyFont="1" applyFill="1" applyBorder="1" applyAlignment="1">
      <alignment horizontal="center" vertical="center" wrapText="1"/>
    </xf>
    <xf numFmtId="0" fontId="50" fillId="34" borderId="16" xfId="0" applyFont="1" applyFill="1" applyBorder="1" applyAlignment="1">
      <alignment horizontal="center" vertical="center" wrapText="1"/>
    </xf>
    <xf numFmtId="0" fontId="50" fillId="34" borderId="57" xfId="0" applyFont="1" applyFill="1" applyBorder="1" applyAlignment="1">
      <alignment horizontal="center" vertical="center" wrapText="1"/>
    </xf>
    <xf numFmtId="0" fontId="50" fillId="34" borderId="20" xfId="0" applyFont="1" applyFill="1" applyBorder="1" applyAlignment="1">
      <alignment horizontal="center" vertical="center" wrapText="1"/>
    </xf>
    <xf numFmtId="0" fontId="50" fillId="34" borderId="83" xfId="0" applyFont="1" applyFill="1" applyBorder="1" applyAlignment="1">
      <alignment horizontal="center" vertical="center" wrapText="1"/>
    </xf>
    <xf numFmtId="0" fontId="50" fillId="36" borderId="25" xfId="0" applyFont="1" applyFill="1" applyBorder="1" applyAlignment="1">
      <alignment horizontal="center" vertical="center" wrapText="1"/>
    </xf>
    <xf numFmtId="0" fontId="50" fillId="0" borderId="10" xfId="0" applyFont="1" applyBorder="1" applyAlignment="1">
      <alignment horizontal="center" vertical="center" wrapText="1"/>
    </xf>
    <xf numFmtId="0" fontId="50" fillId="36" borderId="10" xfId="0" applyFont="1" applyFill="1" applyBorder="1" applyAlignment="1">
      <alignment horizontal="center" vertical="center" wrapText="1"/>
    </xf>
    <xf numFmtId="0" fontId="50" fillId="37" borderId="10" xfId="0" applyFont="1" applyFill="1" applyBorder="1" applyAlignment="1">
      <alignment horizontal="center" vertical="center" wrapText="1"/>
    </xf>
    <xf numFmtId="0" fontId="50" fillId="0" borderId="11" xfId="0" applyFont="1" applyBorder="1" applyAlignment="1">
      <alignment horizontal="center" vertical="center" wrapText="1"/>
    </xf>
    <xf numFmtId="0" fontId="50" fillId="35" borderId="31" xfId="0" applyFont="1" applyFill="1" applyBorder="1" applyAlignment="1">
      <alignment horizontal="center" vertical="center" wrapText="1"/>
    </xf>
    <xf numFmtId="0" fontId="51" fillId="35" borderId="34" xfId="0" applyFont="1" applyFill="1" applyBorder="1" applyAlignment="1">
      <alignment horizontal="center" vertical="center" wrapText="1"/>
    </xf>
    <xf numFmtId="0" fontId="54" fillId="50" borderId="10" xfId="0" applyFont="1" applyFill="1" applyBorder="1" applyAlignment="1">
      <alignment horizontal="center" vertical="center" wrapText="1"/>
    </xf>
    <xf numFmtId="0" fontId="55" fillId="50" borderId="10" xfId="0" applyFont="1" applyFill="1" applyBorder="1" applyAlignment="1">
      <alignment vertical="center" wrapText="1"/>
    </xf>
    <xf numFmtId="0" fontId="54" fillId="50" borderId="11" xfId="0" applyFont="1" applyFill="1" applyBorder="1" applyAlignment="1">
      <alignment horizontal="center" vertical="center" wrapText="1"/>
    </xf>
    <xf numFmtId="0" fontId="54" fillId="50" borderId="12" xfId="0" applyFont="1" applyFill="1" applyBorder="1" applyAlignment="1">
      <alignment horizontal="center" vertical="center" wrapText="1"/>
    </xf>
    <xf numFmtId="0" fontId="54" fillId="50" borderId="13" xfId="0" applyFont="1" applyFill="1" applyBorder="1" applyAlignment="1">
      <alignment horizontal="center" vertical="center" wrapText="1"/>
    </xf>
    <xf numFmtId="0" fontId="54" fillId="50" borderId="11" xfId="0" applyFont="1" applyFill="1" applyBorder="1" applyAlignment="1">
      <alignment horizontal="center" vertical="center" wrapText="1"/>
    </xf>
    <xf numFmtId="0" fontId="54" fillId="50" borderId="12" xfId="0" applyFont="1" applyFill="1" applyBorder="1" applyAlignment="1">
      <alignment horizontal="center" vertical="center" wrapText="1"/>
    </xf>
    <xf numFmtId="0" fontId="54" fillId="50" borderId="13" xfId="0" applyFont="1" applyFill="1" applyBorder="1" applyAlignment="1">
      <alignment horizontal="center" vertical="center" wrapText="1"/>
    </xf>
    <xf numFmtId="0" fontId="55" fillId="50" borderId="11" xfId="0" applyFont="1" applyFill="1" applyBorder="1" applyAlignment="1">
      <alignment vertical="center" wrapText="1"/>
    </xf>
    <xf numFmtId="0" fontId="29" fillId="0" borderId="85" xfId="0" applyFont="1" applyBorder="1" applyAlignment="1">
      <alignment horizontal="center" vertical="center" wrapText="1" readingOrder="1"/>
    </xf>
    <xf numFmtId="0" fontId="29" fillId="0" borderId="0" xfId="0" applyFont="1" applyBorder="1" applyAlignment="1">
      <alignment horizontal="center" vertical="center" wrapText="1" readingOrder="1"/>
    </xf>
    <xf numFmtId="0" fontId="29" fillId="0" borderId="18" xfId="0" applyFont="1" applyBorder="1" applyAlignment="1">
      <alignment horizontal="center" vertical="center" wrapText="1" readingOrder="1"/>
    </xf>
    <xf numFmtId="0" fontId="22" fillId="0" borderId="85" xfId="0" applyFont="1" applyBorder="1" applyAlignment="1">
      <alignment horizontal="center" vertical="center" wrapText="1"/>
    </xf>
    <xf numFmtId="0" fontId="56" fillId="43" borderId="53" xfId="0" applyFont="1" applyFill="1" applyBorder="1" applyAlignment="1">
      <alignment horizontal="center" vertical="center" wrapText="1"/>
    </xf>
    <xf numFmtId="0" fontId="56" fillId="36" borderId="52" xfId="0" applyNumberFormat="1" applyFont="1" applyFill="1" applyBorder="1" applyAlignment="1">
      <alignment horizontal="center" vertical="center" wrapText="1"/>
    </xf>
    <xf numFmtId="0" fontId="0" fillId="36" borderId="82" xfId="0" applyFill="1" applyBorder="1" applyAlignment="1">
      <alignment horizontal="center" vertical="center" wrapText="1"/>
    </xf>
    <xf numFmtId="0" fontId="0" fillId="34" borderId="25" xfId="0" applyFill="1" applyBorder="1" applyAlignment="1">
      <alignment vertical="center" wrapText="1"/>
    </xf>
    <xf numFmtId="0" fontId="0" fillId="43" borderId="54" xfId="0" applyFill="1" applyBorder="1" applyAlignment="1">
      <alignment horizontal="center" vertical="center" wrapText="1"/>
    </xf>
    <xf numFmtId="0" fontId="0" fillId="43" borderId="80" xfId="0" applyFill="1" applyBorder="1" applyAlignment="1">
      <alignment horizontal="center" vertical="center" wrapText="1"/>
    </xf>
    <xf numFmtId="0" fontId="57" fillId="36" borderId="14" xfId="0" applyNumberFormat="1" applyFont="1" applyFill="1" applyBorder="1" applyAlignment="1">
      <alignment horizontal="center" vertical="center" wrapText="1"/>
    </xf>
    <xf numFmtId="0" fontId="57" fillId="34" borderId="52" xfId="0" applyFont="1" applyFill="1" applyBorder="1" applyAlignment="1">
      <alignment vertical="center" wrapText="1"/>
    </xf>
    <xf numFmtId="0" fontId="57" fillId="0" borderId="79" xfId="0" applyFont="1" applyBorder="1" applyAlignment="1">
      <alignment horizontal="center" vertical="center" wrapText="1"/>
    </xf>
    <xf numFmtId="0" fontId="50" fillId="36" borderId="28" xfId="0" applyFont="1" applyFill="1" applyBorder="1" applyAlignment="1">
      <alignment horizontal="center" vertical="center" wrapText="1"/>
    </xf>
    <xf numFmtId="49" fontId="18" fillId="36" borderId="69" xfId="0" applyNumberFormat="1" applyFont="1" applyFill="1" applyBorder="1" applyAlignment="1">
      <alignment horizontal="left" vertical="top" wrapText="1"/>
    </xf>
    <xf numFmtId="49" fontId="18" fillId="36" borderId="19" xfId="0" applyNumberFormat="1" applyFont="1" applyFill="1" applyBorder="1" applyAlignment="1">
      <alignment horizontal="left" vertical="top" wrapText="1"/>
    </xf>
    <xf numFmtId="49" fontId="18" fillId="36" borderId="70" xfId="0" applyNumberFormat="1" applyFont="1" applyFill="1" applyBorder="1" applyAlignment="1">
      <alignment horizontal="left" vertical="top" wrapText="1"/>
    </xf>
    <xf numFmtId="0" fontId="18" fillId="36" borderId="12" xfId="0" applyFont="1" applyFill="1" applyBorder="1" applyAlignment="1">
      <alignment horizontal="left" vertical="top" wrapText="1"/>
    </xf>
    <xf numFmtId="0" fontId="18" fillId="36" borderId="72" xfId="0" applyFont="1" applyFill="1" applyBorder="1" applyAlignment="1">
      <alignment horizontal="left" vertical="top" wrapText="1"/>
    </xf>
    <xf numFmtId="0" fontId="18" fillId="36" borderId="76" xfId="0" applyFont="1" applyFill="1" applyBorder="1" applyAlignment="1">
      <alignment horizontal="left" vertical="top" wrapText="1"/>
    </xf>
    <xf numFmtId="0" fontId="18" fillId="36" borderId="77" xfId="0" applyFont="1" applyFill="1" applyBorder="1" applyAlignment="1">
      <alignment horizontal="left" vertical="top" wrapText="1"/>
    </xf>
    <xf numFmtId="0" fontId="18" fillId="36" borderId="78" xfId="0" applyFont="1" applyFill="1" applyBorder="1" applyAlignment="1">
      <alignment horizontal="left" vertical="top" wrapText="1"/>
    </xf>
    <xf numFmtId="0" fontId="18" fillId="35" borderId="75" xfId="0" applyFont="1" applyFill="1" applyBorder="1" applyAlignment="1">
      <alignment horizontal="left" vertical="top" wrapText="1"/>
    </xf>
    <xf numFmtId="0" fontId="18" fillId="35" borderId="50" xfId="0" applyFont="1" applyFill="1" applyBorder="1" applyAlignment="1">
      <alignment horizontal="left" vertical="top" wrapText="1"/>
    </xf>
    <xf numFmtId="0" fontId="18" fillId="35" borderId="12" xfId="0" applyFont="1" applyFill="1" applyBorder="1" applyAlignment="1">
      <alignment horizontal="left" vertical="top" wrapText="1"/>
    </xf>
    <xf numFmtId="0" fontId="18" fillId="35" borderId="72" xfId="0" applyFont="1" applyFill="1" applyBorder="1" applyAlignment="1">
      <alignment horizontal="left" vertical="top" wrapText="1"/>
    </xf>
    <xf numFmtId="0" fontId="18" fillId="35" borderId="77" xfId="0" applyFont="1" applyFill="1" applyBorder="1" applyAlignment="1">
      <alignment horizontal="left" vertical="top" wrapText="1"/>
    </xf>
    <xf numFmtId="0" fontId="18" fillId="35" borderId="78" xfId="0" applyFont="1" applyFill="1" applyBorder="1" applyAlignment="1">
      <alignment horizontal="left" vertical="top" wrapText="1"/>
    </xf>
    <xf numFmtId="0" fontId="18" fillId="36" borderId="26" xfId="0" applyFont="1" applyFill="1" applyBorder="1" applyAlignment="1">
      <alignment horizontal="left" vertical="top" wrapText="1"/>
    </xf>
    <xf numFmtId="0" fontId="18" fillId="36" borderId="30" xfId="0" applyFont="1" applyFill="1" applyBorder="1" applyAlignment="1">
      <alignment horizontal="left" vertical="top" wrapText="1"/>
    </xf>
    <xf numFmtId="0" fontId="18" fillId="36" borderId="59" xfId="0" applyFont="1" applyFill="1" applyBorder="1" applyAlignment="1">
      <alignment horizontal="left" vertical="top" wrapText="1"/>
    </xf>
    <xf numFmtId="0" fontId="18" fillId="36" borderId="74" xfId="0" applyFont="1" applyFill="1" applyBorder="1" applyAlignment="1">
      <alignment horizontal="left" vertical="top" wrapText="1"/>
    </xf>
    <xf numFmtId="0" fontId="18" fillId="35" borderId="51" xfId="0" applyFont="1" applyFill="1" applyBorder="1" applyAlignment="1">
      <alignment horizontal="left" vertical="top" wrapText="1"/>
    </xf>
    <xf numFmtId="0" fontId="18" fillId="35" borderId="26" xfId="0" applyFont="1" applyFill="1" applyBorder="1" applyAlignment="1">
      <alignment horizontal="left" vertical="top" wrapText="1"/>
    </xf>
    <xf numFmtId="0" fontId="18" fillId="35" borderId="67" xfId="0" applyFont="1" applyFill="1" applyBorder="1" applyAlignment="1">
      <alignment horizontal="left" vertical="top" wrapText="1"/>
    </xf>
    <xf numFmtId="0" fontId="28" fillId="0" borderId="63" xfId="0" applyFont="1" applyBorder="1" applyAlignment="1">
      <alignment horizontal="center" vertical="center" wrapText="1"/>
    </xf>
    <xf numFmtId="0" fontId="28" fillId="22" borderId="128" xfId="31" applyFont="1" applyBorder="1" applyAlignment="1">
      <alignment horizontal="center" vertical="center" wrapText="1"/>
    </xf>
    <xf numFmtId="0" fontId="0" fillId="0" borderId="131" xfId="0" applyBorder="1" applyAlignment="1">
      <alignment vertical="center" wrapText="1"/>
    </xf>
    <xf numFmtId="0" fontId="0" fillId="0" borderId="130" xfId="0" applyBorder="1" applyAlignment="1">
      <alignment horizontal="center" vertical="center" wrapText="1"/>
    </xf>
    <xf numFmtId="0" fontId="28" fillId="14" borderId="129" xfId="23" applyFont="1" applyBorder="1" applyAlignment="1">
      <alignment horizontal="center" vertical="center" wrapText="1"/>
    </xf>
    <xf numFmtId="0" fontId="0" fillId="14" borderId="128" xfId="23" applyFont="1" applyBorder="1" applyAlignment="1">
      <alignment horizontal="center" vertical="center" wrapText="1"/>
    </xf>
    <xf numFmtId="0" fontId="0" fillId="22" borderId="128" xfId="31" applyFont="1" applyBorder="1" applyAlignment="1">
      <alignment horizontal="center" vertical="center" wrapText="1"/>
    </xf>
    <xf numFmtId="0" fontId="28" fillId="30" borderId="128" xfId="39" applyFont="1" applyBorder="1" applyAlignment="1">
      <alignment horizontal="center" vertical="center" wrapText="1"/>
    </xf>
    <xf numFmtId="0" fontId="0" fillId="30" borderId="128" xfId="39" applyFont="1" applyBorder="1" applyAlignment="1">
      <alignment horizontal="center" vertical="center" wrapText="1"/>
    </xf>
    <xf numFmtId="0" fontId="0" fillId="22" borderId="46" xfId="31" applyFont="1" applyBorder="1" applyAlignment="1">
      <alignment horizontal="center" vertical="center" wrapText="1"/>
    </xf>
    <xf numFmtId="0" fontId="50" fillId="0" borderId="45" xfId="0" applyFont="1" applyBorder="1" applyAlignment="1">
      <alignment horizontal="center" vertical="center" wrapText="1"/>
    </xf>
    <xf numFmtId="0" fontId="50" fillId="0" borderId="34" xfId="0" applyFont="1" applyBorder="1" applyAlignment="1">
      <alignment horizontal="center" vertical="center" wrapText="1"/>
    </xf>
    <xf numFmtId="0" fontId="50" fillId="0" borderId="52"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보통 2" xfId="42" xr:uid="{00000000-0005-0000-0000-00001D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F6559-B213-4D7E-90A8-A788891642E6}">
  <sheetPr>
    <tabColor rgb="FFFF0000"/>
  </sheetPr>
  <dimension ref="A1:B21"/>
  <sheetViews>
    <sheetView workbookViewId="0">
      <selection activeCell="A10" sqref="A10"/>
    </sheetView>
  </sheetViews>
  <sheetFormatPr defaultRowHeight="46.5" customHeight="1"/>
  <cols>
    <col min="1" max="1" width="28.140625" style="54" customWidth="1"/>
    <col min="2" max="2" width="33.85546875" style="54" customWidth="1"/>
    <col min="3" max="16384" width="9.140625" style="54"/>
  </cols>
  <sheetData>
    <row r="1" spans="1:2" ht="46.5" customHeight="1">
      <c r="A1" s="537" t="s">
        <v>720</v>
      </c>
      <c r="B1" s="537" t="s">
        <v>721</v>
      </c>
    </row>
    <row r="2" spans="1:2" ht="46.5" customHeight="1">
      <c r="A2" s="538" t="s">
        <v>719</v>
      </c>
      <c r="B2" s="539" t="s">
        <v>722</v>
      </c>
    </row>
    <row r="3" spans="1:2" ht="46.5" customHeight="1">
      <c r="A3" s="538" t="s">
        <v>723</v>
      </c>
      <c r="B3" s="540" t="s">
        <v>724</v>
      </c>
    </row>
    <row r="4" spans="1:2" ht="46.5" customHeight="1">
      <c r="A4" s="538" t="s">
        <v>725</v>
      </c>
      <c r="B4" s="540" t="s">
        <v>726</v>
      </c>
    </row>
    <row r="5" spans="1:2" ht="46.5" customHeight="1">
      <c r="A5" s="538" t="s">
        <v>727</v>
      </c>
      <c r="B5" s="540" t="s">
        <v>728</v>
      </c>
    </row>
    <row r="6" spans="1:2" ht="46.5" customHeight="1">
      <c r="A6" s="538" t="s">
        <v>729</v>
      </c>
      <c r="B6" s="540" t="s">
        <v>730</v>
      </c>
    </row>
    <row r="7" spans="1:2" ht="46.5" customHeight="1">
      <c r="A7" s="538" t="s">
        <v>731</v>
      </c>
      <c r="B7" s="540" t="s">
        <v>732</v>
      </c>
    </row>
    <row r="8" spans="1:2" ht="46.5" customHeight="1">
      <c r="A8" s="538" t="s">
        <v>733</v>
      </c>
      <c r="B8" s="540" t="s">
        <v>734</v>
      </c>
    </row>
    <row r="9" spans="1:2" ht="46.5" customHeight="1">
      <c r="A9" s="538" t="s">
        <v>735</v>
      </c>
      <c r="B9" s="539" t="s">
        <v>736</v>
      </c>
    </row>
    <row r="10" spans="1:2" ht="46.5" customHeight="1">
      <c r="A10" s="538" t="s">
        <v>737</v>
      </c>
      <c r="B10" s="540" t="s">
        <v>738</v>
      </c>
    </row>
    <row r="11" spans="1:2" ht="46.5" customHeight="1">
      <c r="A11" s="538" t="s">
        <v>739</v>
      </c>
      <c r="B11" s="541" t="s">
        <v>740</v>
      </c>
    </row>
    <row r="12" spans="1:2" ht="46.5" customHeight="1">
      <c r="A12" s="538" t="s">
        <v>741</v>
      </c>
      <c r="B12" s="540" t="s">
        <v>742</v>
      </c>
    </row>
    <row r="13" spans="1:2" ht="46.5" customHeight="1">
      <c r="A13" s="538" t="s">
        <v>743</v>
      </c>
      <c r="B13" s="540" t="s">
        <v>744</v>
      </c>
    </row>
    <row r="14" spans="1:2" ht="46.5" customHeight="1">
      <c r="A14" s="538" t="s">
        <v>745</v>
      </c>
      <c r="B14" s="540" t="s">
        <v>746</v>
      </c>
    </row>
    <row r="15" spans="1:2" ht="46.5" customHeight="1">
      <c r="A15" s="538" t="s">
        <v>747</v>
      </c>
      <c r="B15" s="540" t="s">
        <v>748</v>
      </c>
    </row>
    <row r="16" spans="1:2" ht="46.5" customHeight="1">
      <c r="A16" s="538" t="s">
        <v>749</v>
      </c>
      <c r="B16" s="540" t="s">
        <v>750</v>
      </c>
    </row>
    <row r="17" spans="1:2" ht="46.5" customHeight="1">
      <c r="A17" s="538" t="s">
        <v>751</v>
      </c>
      <c r="B17" s="540" t="s">
        <v>752</v>
      </c>
    </row>
    <row r="18" spans="1:2" ht="46.5" customHeight="1">
      <c r="A18" s="538" t="s">
        <v>753</v>
      </c>
      <c r="B18" s="540" t="s">
        <v>754</v>
      </c>
    </row>
    <row r="19" spans="1:2" ht="46.5" customHeight="1">
      <c r="A19" s="538" t="s">
        <v>755</v>
      </c>
      <c r="B19" s="540" t="s">
        <v>756</v>
      </c>
    </row>
    <row r="20" spans="1:2" ht="46.5" customHeight="1">
      <c r="A20" s="538" t="s">
        <v>757</v>
      </c>
      <c r="B20" s="540" t="s">
        <v>758</v>
      </c>
    </row>
    <row r="21" spans="1:2" ht="46.5" customHeight="1">
      <c r="A21" s="538" t="s">
        <v>759</v>
      </c>
      <c r="B21" s="540" t="s">
        <v>760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0"/>
  <sheetViews>
    <sheetView workbookViewId="0">
      <selection activeCell="I2" sqref="I2:I11"/>
    </sheetView>
  </sheetViews>
  <sheetFormatPr defaultColWidth="14.7109375" defaultRowHeight="15"/>
  <cols>
    <col min="2" max="2" width="14.7109375" style="328"/>
    <col min="3" max="4" width="14.7109375" style="327"/>
    <col min="5" max="5" width="14.7109375" style="326"/>
    <col min="6" max="6" width="14.7109375" style="325"/>
    <col min="7" max="7" width="14.7109375" style="324"/>
    <col min="8" max="8" width="14.7109375" style="323"/>
    <col min="9" max="9" width="14.7109375" style="322"/>
  </cols>
  <sheetData>
    <row r="1" spans="1:9" ht="45.75" thickBot="1">
      <c r="A1" s="608" t="s">
        <v>1137</v>
      </c>
      <c r="B1" s="609" t="s">
        <v>1046</v>
      </c>
      <c r="C1" s="610" t="s">
        <v>1148</v>
      </c>
      <c r="D1" s="611" t="s">
        <v>1149</v>
      </c>
      <c r="E1" s="607" t="s">
        <v>1150</v>
      </c>
      <c r="F1" s="612" t="s">
        <v>1149</v>
      </c>
      <c r="G1" s="613" t="s">
        <v>1148</v>
      </c>
      <c r="H1" s="614" t="s">
        <v>1149</v>
      </c>
      <c r="I1" s="377"/>
    </row>
    <row r="2" spans="1:9">
      <c r="A2" s="461" t="s">
        <v>671</v>
      </c>
      <c r="B2" s="376">
        <v>4</v>
      </c>
      <c r="C2" s="375">
        <v>2</v>
      </c>
      <c r="D2" s="374">
        <v>-1</v>
      </c>
      <c r="E2" s="373">
        <v>3</v>
      </c>
      <c r="F2" s="372">
        <v>-2</v>
      </c>
      <c r="G2" s="371"/>
      <c r="H2" s="370"/>
      <c r="I2" s="464" t="s">
        <v>670</v>
      </c>
    </row>
    <row r="3" spans="1:9">
      <c r="A3" s="462"/>
      <c r="B3" s="250">
        <v>24</v>
      </c>
      <c r="C3" s="350">
        <v>1</v>
      </c>
      <c r="D3" s="349">
        <v>-1</v>
      </c>
      <c r="E3" s="348">
        <v>3</v>
      </c>
      <c r="F3" s="347">
        <v>1</v>
      </c>
      <c r="G3" s="346"/>
      <c r="H3" s="345"/>
      <c r="I3" s="464"/>
    </row>
    <row r="4" spans="1:9">
      <c r="A4" s="462"/>
      <c r="B4" s="250">
        <v>25</v>
      </c>
      <c r="C4" s="350">
        <v>1</v>
      </c>
      <c r="D4" s="349">
        <v>-1</v>
      </c>
      <c r="E4" s="348">
        <v>3</v>
      </c>
      <c r="F4" s="347">
        <v>1</v>
      </c>
      <c r="G4" s="346"/>
      <c r="H4" s="345"/>
      <c r="I4" s="464"/>
    </row>
    <row r="5" spans="1:9">
      <c r="A5" s="462"/>
      <c r="B5" s="250">
        <v>44</v>
      </c>
      <c r="C5" s="350">
        <v>2</v>
      </c>
      <c r="D5" s="349">
        <v>-1</v>
      </c>
      <c r="E5" s="348">
        <v>3</v>
      </c>
      <c r="F5" s="347">
        <v>-2</v>
      </c>
      <c r="G5" s="346"/>
      <c r="H5" s="345"/>
      <c r="I5" s="464"/>
    </row>
    <row r="6" spans="1:9">
      <c r="A6" s="462"/>
      <c r="B6" s="250">
        <v>54</v>
      </c>
      <c r="C6" s="350">
        <v>1</v>
      </c>
      <c r="D6" s="349">
        <v>-2</v>
      </c>
      <c r="E6" s="348">
        <v>3</v>
      </c>
      <c r="F6" s="347">
        <v>-1</v>
      </c>
      <c r="G6" s="346"/>
      <c r="H6" s="345"/>
      <c r="I6" s="464"/>
    </row>
    <row r="7" spans="1:9">
      <c r="A7" s="462"/>
      <c r="B7" s="250">
        <v>104</v>
      </c>
      <c r="C7" s="350">
        <v>2</v>
      </c>
      <c r="D7" s="349">
        <v>-1</v>
      </c>
      <c r="E7" s="348">
        <v>3</v>
      </c>
      <c r="F7" s="347">
        <v>-2</v>
      </c>
      <c r="G7" s="346"/>
      <c r="H7" s="345"/>
      <c r="I7" s="464"/>
    </row>
    <row r="8" spans="1:9">
      <c r="A8" s="462"/>
      <c r="B8" s="250">
        <v>114</v>
      </c>
      <c r="C8" s="350">
        <v>1</v>
      </c>
      <c r="D8" s="349">
        <v>-1</v>
      </c>
      <c r="E8" s="348">
        <v>3</v>
      </c>
      <c r="F8" s="347">
        <v>1</v>
      </c>
      <c r="G8" s="346"/>
      <c r="H8" s="345"/>
      <c r="I8" s="464"/>
    </row>
    <row r="9" spans="1:9">
      <c r="A9" s="462"/>
      <c r="B9" s="250">
        <v>124</v>
      </c>
      <c r="C9" s="350">
        <v>2</v>
      </c>
      <c r="D9" s="349">
        <v>-1</v>
      </c>
      <c r="E9" s="348">
        <v>3</v>
      </c>
      <c r="F9" s="347">
        <v>-2</v>
      </c>
      <c r="G9" s="346"/>
      <c r="H9" s="345"/>
      <c r="I9" s="464"/>
    </row>
    <row r="10" spans="1:9">
      <c r="A10" s="462"/>
      <c r="B10" s="250">
        <v>134</v>
      </c>
      <c r="C10" s="350">
        <v>1</v>
      </c>
      <c r="D10" s="349">
        <v>-2</v>
      </c>
      <c r="E10" s="348">
        <v>4</v>
      </c>
      <c r="F10" s="347">
        <v>-1</v>
      </c>
      <c r="G10" s="346"/>
      <c r="H10" s="345"/>
      <c r="I10" s="464"/>
    </row>
    <row r="11" spans="1:9" ht="15.75" thickBot="1">
      <c r="A11" s="462"/>
      <c r="B11" s="369">
        <v>144</v>
      </c>
      <c r="C11" s="368">
        <v>2</v>
      </c>
      <c r="D11" s="367">
        <v>-1</v>
      </c>
      <c r="E11" s="366">
        <v>3</v>
      </c>
      <c r="F11" s="365">
        <v>-2</v>
      </c>
      <c r="G11" s="364">
        <v>4</v>
      </c>
      <c r="H11" s="363">
        <v>-1</v>
      </c>
      <c r="I11" s="464"/>
    </row>
    <row r="12" spans="1:9">
      <c r="A12" s="461" t="s">
        <v>669</v>
      </c>
      <c r="B12" s="362">
        <v>56</v>
      </c>
      <c r="C12" s="361">
        <v>1</v>
      </c>
      <c r="D12" s="360">
        <v>-3</v>
      </c>
      <c r="E12" s="339">
        <v>4</v>
      </c>
      <c r="F12" s="338">
        <v>-1</v>
      </c>
      <c r="G12" s="337"/>
      <c r="H12" s="336"/>
      <c r="I12" s="465" t="s">
        <v>668</v>
      </c>
    </row>
    <row r="13" spans="1:9">
      <c r="A13" s="462"/>
      <c r="B13" s="359">
        <v>66</v>
      </c>
      <c r="C13" s="350">
        <v>3</v>
      </c>
      <c r="D13" s="349">
        <v>-1</v>
      </c>
      <c r="E13" s="348"/>
      <c r="F13" s="347"/>
      <c r="G13" s="346"/>
      <c r="H13" s="345"/>
      <c r="I13" s="464"/>
    </row>
    <row r="14" spans="1:9">
      <c r="A14" s="462"/>
      <c r="B14" s="359">
        <v>76</v>
      </c>
      <c r="C14" s="350">
        <v>3</v>
      </c>
      <c r="D14" s="349">
        <v>-1</v>
      </c>
      <c r="E14" s="348"/>
      <c r="F14" s="347"/>
      <c r="G14" s="346"/>
      <c r="H14" s="345"/>
      <c r="I14" s="464"/>
    </row>
    <row r="15" spans="1:9">
      <c r="A15" s="462"/>
      <c r="B15" s="359">
        <v>96</v>
      </c>
      <c r="C15" s="350">
        <v>3</v>
      </c>
      <c r="D15" s="349">
        <v>-1</v>
      </c>
      <c r="E15" s="348"/>
      <c r="F15" s="347"/>
      <c r="G15" s="346"/>
      <c r="H15" s="345"/>
      <c r="I15" s="464"/>
    </row>
    <row r="16" spans="1:9">
      <c r="A16" s="462"/>
      <c r="B16" s="359">
        <v>106</v>
      </c>
      <c r="C16" s="350">
        <v>1</v>
      </c>
      <c r="D16" s="349">
        <v>-2</v>
      </c>
      <c r="E16" s="348"/>
      <c r="F16" s="347"/>
      <c r="G16" s="346"/>
      <c r="H16" s="345"/>
      <c r="I16" s="464"/>
    </row>
    <row r="17" spans="1:9">
      <c r="A17" s="462"/>
      <c r="B17" s="359">
        <v>116</v>
      </c>
      <c r="C17" s="350">
        <v>3</v>
      </c>
      <c r="D17" s="349">
        <v>-2</v>
      </c>
      <c r="E17" s="348"/>
      <c r="F17" s="347"/>
      <c r="G17" s="346"/>
      <c r="H17" s="345"/>
      <c r="I17" s="464"/>
    </row>
    <row r="18" spans="1:9">
      <c r="A18" s="462"/>
      <c r="B18" s="359">
        <v>126</v>
      </c>
      <c r="C18" s="350">
        <v>3</v>
      </c>
      <c r="D18" s="349">
        <v>-1</v>
      </c>
      <c r="E18" s="348"/>
      <c r="F18" s="347"/>
      <c r="G18" s="346"/>
      <c r="H18" s="345"/>
      <c r="I18" s="464"/>
    </row>
    <row r="19" spans="1:9">
      <c r="A19" s="462"/>
      <c r="B19" s="359">
        <v>136</v>
      </c>
      <c r="C19" s="350">
        <v>3</v>
      </c>
      <c r="D19" s="349">
        <v>-2</v>
      </c>
      <c r="E19" s="348"/>
      <c r="F19" s="347"/>
      <c r="G19" s="346"/>
      <c r="H19" s="345"/>
      <c r="I19" s="464"/>
    </row>
    <row r="20" spans="1:9" ht="15.75" thickBot="1">
      <c r="A20" s="463"/>
      <c r="B20" s="358">
        <v>146</v>
      </c>
      <c r="C20" s="357">
        <v>1</v>
      </c>
      <c r="D20" s="333">
        <v>-4</v>
      </c>
      <c r="E20" s="332">
        <v>3</v>
      </c>
      <c r="F20" s="331">
        <v>1</v>
      </c>
      <c r="G20" s="330"/>
      <c r="H20" s="329"/>
      <c r="I20" s="466"/>
    </row>
    <row r="21" spans="1:9">
      <c r="A21" s="461" t="s">
        <v>667</v>
      </c>
      <c r="B21" s="342">
        <v>8</v>
      </c>
      <c r="C21" s="354">
        <v>2</v>
      </c>
      <c r="D21" s="353">
        <v>-1</v>
      </c>
      <c r="E21" s="339">
        <v>3</v>
      </c>
      <c r="F21" s="338">
        <v>-2</v>
      </c>
      <c r="G21" s="337"/>
      <c r="H21" s="336"/>
      <c r="I21" s="458" t="s">
        <v>666</v>
      </c>
    </row>
    <row r="22" spans="1:9">
      <c r="A22" s="462"/>
      <c r="B22" s="351">
        <v>18</v>
      </c>
      <c r="C22" s="350">
        <v>2</v>
      </c>
      <c r="D22" s="349">
        <v>-2</v>
      </c>
      <c r="E22" s="348"/>
      <c r="F22" s="347"/>
      <c r="G22" s="346"/>
      <c r="H22" s="345"/>
      <c r="I22" s="459"/>
    </row>
    <row r="23" spans="1:9">
      <c r="A23" s="462"/>
      <c r="B23" s="351">
        <v>28</v>
      </c>
      <c r="C23" s="350">
        <v>1</v>
      </c>
      <c r="D23" s="349">
        <v>-2</v>
      </c>
      <c r="E23" s="348">
        <v>3</v>
      </c>
      <c r="F23" s="347">
        <v>1</v>
      </c>
      <c r="G23" s="346"/>
      <c r="H23" s="345"/>
      <c r="I23" s="459"/>
    </row>
    <row r="24" spans="1:9">
      <c r="A24" s="462"/>
      <c r="B24" s="351">
        <v>33</v>
      </c>
      <c r="C24" s="350">
        <v>2</v>
      </c>
      <c r="D24" s="349">
        <v>-1</v>
      </c>
      <c r="E24" s="348">
        <v>3</v>
      </c>
      <c r="F24" s="347">
        <v>-2</v>
      </c>
      <c r="G24" s="346"/>
      <c r="H24" s="345"/>
      <c r="I24" s="459"/>
    </row>
    <row r="25" spans="1:9">
      <c r="A25" s="462"/>
      <c r="B25" s="351">
        <v>48</v>
      </c>
      <c r="C25" s="350">
        <v>1</v>
      </c>
      <c r="D25" s="349">
        <v>-1</v>
      </c>
      <c r="E25" s="348"/>
      <c r="F25" s="347"/>
      <c r="G25" s="346"/>
      <c r="H25" s="345"/>
      <c r="I25" s="459"/>
    </row>
    <row r="26" spans="1:9">
      <c r="A26" s="462"/>
      <c r="B26" s="351">
        <v>58</v>
      </c>
      <c r="C26" s="350">
        <v>3</v>
      </c>
      <c r="D26" s="349">
        <v>-1</v>
      </c>
      <c r="E26" s="348"/>
      <c r="F26" s="347"/>
      <c r="G26" s="346"/>
      <c r="H26" s="345"/>
      <c r="I26" s="459"/>
    </row>
    <row r="27" spans="1:9" ht="15.75" thickBot="1">
      <c r="A27" s="463"/>
      <c r="B27" s="335">
        <v>108</v>
      </c>
      <c r="C27" s="356">
        <v>1</v>
      </c>
      <c r="D27" s="355">
        <v>-2</v>
      </c>
      <c r="E27" s="332">
        <v>3</v>
      </c>
      <c r="F27" s="331">
        <v>1</v>
      </c>
      <c r="G27" s="330"/>
      <c r="H27" s="329"/>
      <c r="I27" s="460"/>
    </row>
    <row r="28" spans="1:9">
      <c r="A28" s="461" t="s">
        <v>665</v>
      </c>
      <c r="B28" s="342">
        <v>1</v>
      </c>
      <c r="C28" s="354">
        <v>2</v>
      </c>
      <c r="D28" s="353">
        <v>-1</v>
      </c>
      <c r="E28" s="339">
        <v>3</v>
      </c>
      <c r="F28" s="338">
        <v>-2</v>
      </c>
      <c r="G28" s="337"/>
      <c r="H28" s="336"/>
      <c r="I28" s="458" t="s">
        <v>664</v>
      </c>
    </row>
    <row r="29" spans="1:9">
      <c r="A29" s="462"/>
      <c r="B29" s="351">
        <v>14</v>
      </c>
      <c r="C29" s="350">
        <v>2</v>
      </c>
      <c r="D29" s="349">
        <v>-1</v>
      </c>
      <c r="E29" s="348">
        <v>3</v>
      </c>
      <c r="F29" s="347">
        <v>-2</v>
      </c>
      <c r="G29" s="346"/>
      <c r="H29" s="345"/>
      <c r="I29" s="459"/>
    </row>
    <row r="30" spans="1:9">
      <c r="A30" s="462"/>
      <c r="B30" s="351">
        <v>21</v>
      </c>
      <c r="C30" s="350">
        <v>1</v>
      </c>
      <c r="D30" s="349">
        <v>-1</v>
      </c>
      <c r="E30" s="348">
        <v>2</v>
      </c>
      <c r="F30" s="347">
        <v>1</v>
      </c>
      <c r="G30" s="346">
        <v>3</v>
      </c>
      <c r="H30" s="345">
        <v>2</v>
      </c>
      <c r="I30" s="459"/>
    </row>
    <row r="31" spans="1:9">
      <c r="A31" s="462"/>
      <c r="B31" s="351">
        <v>31</v>
      </c>
      <c r="C31" s="350">
        <v>1</v>
      </c>
      <c r="D31" s="349">
        <v>-1</v>
      </c>
      <c r="E31" s="348"/>
      <c r="F31" s="347"/>
      <c r="G31" s="346"/>
      <c r="H31" s="345"/>
      <c r="I31" s="459"/>
    </row>
    <row r="32" spans="1:9">
      <c r="A32" s="462"/>
      <c r="B32" s="351">
        <v>41</v>
      </c>
      <c r="C32" s="350">
        <v>1</v>
      </c>
      <c r="D32" s="349">
        <v>-1</v>
      </c>
      <c r="E32" s="348"/>
      <c r="F32" s="347"/>
      <c r="G32" s="346"/>
      <c r="H32" s="345"/>
      <c r="I32" s="459"/>
    </row>
    <row r="33" spans="1:9">
      <c r="A33" s="462"/>
      <c r="B33" s="351">
        <v>51</v>
      </c>
      <c r="C33" s="350">
        <v>1</v>
      </c>
      <c r="D33" s="349">
        <v>-1</v>
      </c>
      <c r="E33" s="348"/>
      <c r="F33" s="347"/>
      <c r="G33" s="346"/>
      <c r="H33" s="345"/>
      <c r="I33" s="459"/>
    </row>
    <row r="34" spans="1:9">
      <c r="A34" s="462"/>
      <c r="B34" s="351">
        <v>111</v>
      </c>
      <c r="C34" s="350">
        <v>2</v>
      </c>
      <c r="D34" s="349">
        <v>-1</v>
      </c>
      <c r="E34" s="348">
        <v>3</v>
      </c>
      <c r="F34" s="347">
        <v>-2</v>
      </c>
      <c r="G34" s="346"/>
      <c r="H34" s="345"/>
      <c r="I34" s="459"/>
    </row>
    <row r="35" spans="1:9" ht="15.75" thickBot="1">
      <c r="A35" s="463"/>
      <c r="B35" s="335">
        <v>118</v>
      </c>
      <c r="C35" s="356">
        <v>1</v>
      </c>
      <c r="D35" s="355">
        <v>-1</v>
      </c>
      <c r="E35" s="332"/>
      <c r="F35" s="331"/>
      <c r="G35" s="330"/>
      <c r="H35" s="329"/>
      <c r="I35" s="460"/>
    </row>
    <row r="36" spans="1:9">
      <c r="A36" s="461" t="s">
        <v>663</v>
      </c>
      <c r="B36" s="342">
        <v>9</v>
      </c>
      <c r="C36" s="354">
        <v>2</v>
      </c>
      <c r="D36" s="353">
        <v>2</v>
      </c>
      <c r="E36" s="339"/>
      <c r="F36" s="338"/>
      <c r="G36" s="337"/>
      <c r="H36" s="336"/>
      <c r="I36" s="458" t="s">
        <v>662</v>
      </c>
    </row>
    <row r="37" spans="1:9">
      <c r="A37" s="462"/>
      <c r="B37" s="351">
        <v>19</v>
      </c>
      <c r="C37" s="350">
        <v>1</v>
      </c>
      <c r="D37" s="349">
        <v>-1</v>
      </c>
      <c r="E37" s="348"/>
      <c r="F37" s="347"/>
      <c r="G37" s="346"/>
      <c r="H37" s="345"/>
      <c r="I37" s="459"/>
    </row>
    <row r="38" spans="1:9">
      <c r="A38" s="462"/>
      <c r="B38" s="351">
        <v>139</v>
      </c>
      <c r="C38" s="350">
        <v>2</v>
      </c>
      <c r="D38" s="349">
        <v>1</v>
      </c>
      <c r="E38" s="348"/>
      <c r="F38" s="347"/>
      <c r="G38" s="346"/>
      <c r="H38" s="345"/>
      <c r="I38" s="459"/>
    </row>
    <row r="39" spans="1:9">
      <c r="A39" s="462"/>
      <c r="B39" s="351">
        <v>149</v>
      </c>
      <c r="C39" s="350">
        <v>1</v>
      </c>
      <c r="D39" s="349">
        <v>-2</v>
      </c>
      <c r="E39" s="348"/>
      <c r="F39" s="347"/>
      <c r="G39" s="346"/>
      <c r="H39" s="345"/>
      <c r="I39" s="459"/>
    </row>
    <row r="40" spans="1:9" ht="15.75" thickBot="1">
      <c r="A40" s="463"/>
      <c r="B40" s="335">
        <v>150</v>
      </c>
      <c r="C40" s="356">
        <v>1</v>
      </c>
      <c r="D40" s="355">
        <v>3</v>
      </c>
      <c r="E40" s="332"/>
      <c r="F40" s="331"/>
      <c r="G40" s="330"/>
      <c r="H40" s="329"/>
      <c r="I40" s="460"/>
    </row>
    <row r="41" spans="1:9">
      <c r="A41" s="461" t="s">
        <v>661</v>
      </c>
      <c r="B41" s="342">
        <v>5</v>
      </c>
      <c r="C41" s="354">
        <v>1</v>
      </c>
      <c r="D41" s="353">
        <v>-1</v>
      </c>
      <c r="E41" s="339"/>
      <c r="F41" s="338"/>
      <c r="G41" s="337"/>
      <c r="H41" s="336"/>
      <c r="I41" s="458" t="s">
        <v>660</v>
      </c>
    </row>
    <row r="42" spans="1:9">
      <c r="A42" s="462"/>
      <c r="B42" s="351">
        <v>55</v>
      </c>
      <c r="C42" s="350">
        <v>1</v>
      </c>
      <c r="D42" s="349">
        <v>-1</v>
      </c>
      <c r="E42" s="348"/>
      <c r="F42" s="347"/>
      <c r="G42" s="346"/>
      <c r="H42" s="345"/>
      <c r="I42" s="459"/>
    </row>
    <row r="43" spans="1:9">
      <c r="A43" s="462"/>
      <c r="B43" s="351">
        <v>57</v>
      </c>
      <c r="C43" s="350">
        <v>1</v>
      </c>
      <c r="D43" s="349">
        <v>-2</v>
      </c>
      <c r="E43" s="348"/>
      <c r="F43" s="347"/>
      <c r="G43" s="346"/>
      <c r="H43" s="345"/>
      <c r="I43" s="459"/>
    </row>
    <row r="44" spans="1:9">
      <c r="A44" s="462"/>
      <c r="B44" s="351">
        <v>67</v>
      </c>
      <c r="C44" s="350">
        <v>1</v>
      </c>
      <c r="D44" s="349">
        <v>-1</v>
      </c>
      <c r="E44" s="348"/>
      <c r="F44" s="347"/>
      <c r="G44" s="346"/>
      <c r="H44" s="345"/>
      <c r="I44" s="459"/>
    </row>
    <row r="45" spans="1:9">
      <c r="A45" s="462"/>
      <c r="B45" s="351">
        <v>77</v>
      </c>
      <c r="C45" s="350">
        <v>1</v>
      </c>
      <c r="D45" s="349">
        <v>-2</v>
      </c>
      <c r="E45" s="348"/>
      <c r="F45" s="347"/>
      <c r="G45" s="346"/>
      <c r="H45" s="345"/>
      <c r="I45" s="459"/>
    </row>
    <row r="46" spans="1:9">
      <c r="A46" s="462"/>
      <c r="B46" s="351">
        <v>97</v>
      </c>
      <c r="C46" s="350">
        <v>1</v>
      </c>
      <c r="D46" s="349">
        <v>-2</v>
      </c>
      <c r="E46" s="348"/>
      <c r="F46" s="347"/>
      <c r="G46" s="346"/>
      <c r="H46" s="345"/>
      <c r="I46" s="459"/>
    </row>
    <row r="47" spans="1:9">
      <c r="A47" s="462"/>
      <c r="B47" s="351">
        <v>107</v>
      </c>
      <c r="C47" s="350">
        <v>1</v>
      </c>
      <c r="D47" s="349">
        <v>-2</v>
      </c>
      <c r="E47" s="348"/>
      <c r="F47" s="347"/>
      <c r="G47" s="346"/>
      <c r="H47" s="345"/>
      <c r="I47" s="459"/>
    </row>
    <row r="48" spans="1:9">
      <c r="A48" s="462"/>
      <c r="B48" s="351">
        <v>117</v>
      </c>
      <c r="C48" s="350">
        <v>1</v>
      </c>
      <c r="D48" s="349">
        <v>-1</v>
      </c>
      <c r="E48" s="348"/>
      <c r="F48" s="347"/>
      <c r="G48" s="346"/>
      <c r="H48" s="345"/>
      <c r="I48" s="459"/>
    </row>
    <row r="49" spans="1:9">
      <c r="A49" s="462"/>
      <c r="B49" s="351">
        <v>127</v>
      </c>
      <c r="C49" s="350">
        <v>1</v>
      </c>
      <c r="D49" s="349">
        <v>-2</v>
      </c>
      <c r="E49" s="348"/>
      <c r="F49" s="347"/>
      <c r="G49" s="346"/>
      <c r="H49" s="345"/>
      <c r="I49" s="459"/>
    </row>
    <row r="50" spans="1:9" ht="15.75" thickBot="1">
      <c r="A50" s="463"/>
      <c r="B50" s="335">
        <v>147</v>
      </c>
      <c r="C50" s="344">
        <v>1</v>
      </c>
      <c r="D50" s="343">
        <v>-2</v>
      </c>
      <c r="E50" s="332"/>
      <c r="F50" s="331"/>
      <c r="G50" s="330"/>
      <c r="H50" s="329"/>
      <c r="I50" s="460"/>
    </row>
    <row r="51" spans="1:9">
      <c r="A51" s="461" t="s">
        <v>659</v>
      </c>
      <c r="B51" s="342">
        <v>15</v>
      </c>
      <c r="C51" s="341">
        <v>1</v>
      </c>
      <c r="D51" s="340">
        <v>-2</v>
      </c>
      <c r="E51" s="339"/>
      <c r="F51" s="338"/>
      <c r="G51" s="337"/>
      <c r="H51" s="336"/>
      <c r="I51" s="458" t="s">
        <v>658</v>
      </c>
    </row>
    <row r="52" spans="1:9">
      <c r="A52" s="462"/>
      <c r="B52" s="351">
        <v>35</v>
      </c>
      <c r="C52" s="352">
        <v>1</v>
      </c>
      <c r="D52" s="349">
        <v>-1</v>
      </c>
      <c r="E52" s="348"/>
      <c r="F52" s="347"/>
      <c r="G52" s="346"/>
      <c r="H52" s="345"/>
      <c r="I52" s="459"/>
    </row>
    <row r="53" spans="1:9" ht="15.75" thickBot="1">
      <c r="A53" s="463"/>
      <c r="B53" s="335">
        <v>95</v>
      </c>
      <c r="C53" s="344">
        <v>1</v>
      </c>
      <c r="D53" s="343">
        <v>-2</v>
      </c>
      <c r="E53" s="332"/>
      <c r="F53" s="331"/>
      <c r="G53" s="330"/>
      <c r="H53" s="329"/>
      <c r="I53" s="460"/>
    </row>
    <row r="54" spans="1:9">
      <c r="A54" s="461" t="s">
        <v>657</v>
      </c>
      <c r="B54" s="342">
        <v>3</v>
      </c>
      <c r="C54" s="341">
        <v>1</v>
      </c>
      <c r="D54" s="340">
        <v>-2</v>
      </c>
      <c r="E54" s="339"/>
      <c r="F54" s="338"/>
      <c r="G54" s="337"/>
      <c r="H54" s="336"/>
      <c r="I54" s="458" t="s">
        <v>656</v>
      </c>
    </row>
    <row r="55" spans="1:9">
      <c r="A55" s="462"/>
      <c r="B55" s="351">
        <v>53</v>
      </c>
      <c r="C55" s="350">
        <v>1</v>
      </c>
      <c r="D55" s="349">
        <v>-1</v>
      </c>
      <c r="E55" s="348"/>
      <c r="F55" s="347"/>
      <c r="G55" s="346"/>
      <c r="H55" s="345"/>
      <c r="I55" s="459"/>
    </row>
    <row r="56" spans="1:9">
      <c r="A56" s="462"/>
      <c r="B56" s="351">
        <v>73</v>
      </c>
      <c r="C56" s="350">
        <v>1</v>
      </c>
      <c r="D56" s="349">
        <v>-1</v>
      </c>
      <c r="E56" s="348"/>
      <c r="F56" s="347"/>
      <c r="G56" s="346"/>
      <c r="H56" s="345"/>
      <c r="I56" s="459"/>
    </row>
    <row r="57" spans="1:9">
      <c r="A57" s="462"/>
      <c r="B57" s="351">
        <v>113</v>
      </c>
      <c r="C57" s="350">
        <v>1</v>
      </c>
      <c r="D57" s="349">
        <v>-3</v>
      </c>
      <c r="E57" s="348"/>
      <c r="F57" s="347"/>
      <c r="G57" s="346"/>
      <c r="H57" s="345"/>
      <c r="I57" s="459"/>
    </row>
    <row r="58" spans="1:9" ht="15.75" thickBot="1">
      <c r="A58" s="463"/>
      <c r="B58" s="335">
        <v>143</v>
      </c>
      <c r="C58" s="344">
        <v>1</v>
      </c>
      <c r="D58" s="343">
        <v>-1</v>
      </c>
      <c r="E58" s="332"/>
      <c r="F58" s="331"/>
      <c r="G58" s="330"/>
      <c r="H58" s="329"/>
      <c r="I58" s="460"/>
    </row>
    <row r="59" spans="1:9">
      <c r="A59" s="461" t="s">
        <v>655</v>
      </c>
      <c r="B59" s="342">
        <v>82</v>
      </c>
      <c r="C59" s="341">
        <v>1</v>
      </c>
      <c r="D59" s="340">
        <v>1</v>
      </c>
      <c r="E59" s="339"/>
      <c r="F59" s="338"/>
      <c r="G59" s="337"/>
      <c r="H59" s="336"/>
      <c r="I59" s="458" t="s">
        <v>654</v>
      </c>
    </row>
    <row r="60" spans="1:9" ht="15.75" thickBot="1">
      <c r="A60" s="463"/>
      <c r="B60" s="335">
        <v>122</v>
      </c>
      <c r="C60" s="334">
        <v>1</v>
      </c>
      <c r="D60" s="333">
        <v>-2</v>
      </c>
      <c r="E60" s="332"/>
      <c r="F60" s="331"/>
      <c r="G60" s="330"/>
      <c r="H60" s="329"/>
      <c r="I60" s="460"/>
    </row>
  </sheetData>
  <mergeCells count="18">
    <mergeCell ref="A2:A11"/>
    <mergeCell ref="I2:I11"/>
    <mergeCell ref="I12:I20"/>
    <mergeCell ref="I21:I27"/>
    <mergeCell ref="I28:I35"/>
    <mergeCell ref="I41:I50"/>
    <mergeCell ref="I51:I53"/>
    <mergeCell ref="A12:A20"/>
    <mergeCell ref="A21:A27"/>
    <mergeCell ref="A28:A35"/>
    <mergeCell ref="A36:A40"/>
    <mergeCell ref="A41:A50"/>
    <mergeCell ref="I36:I40"/>
    <mergeCell ref="I54:I58"/>
    <mergeCell ref="I59:I60"/>
    <mergeCell ref="A51:A53"/>
    <mergeCell ref="A54:A58"/>
    <mergeCell ref="A59:A60"/>
  </mergeCells>
  <phoneticPr fontId="20" type="noConversion"/>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2"/>
  <sheetViews>
    <sheetView zoomScaleNormal="100" workbookViewId="0"/>
  </sheetViews>
  <sheetFormatPr defaultRowHeight="15"/>
  <cols>
    <col min="2" max="2" width="15.140625" customWidth="1"/>
    <col min="3" max="3" width="15.5703125" customWidth="1"/>
    <col min="4" max="4" width="16.140625" customWidth="1"/>
  </cols>
  <sheetData>
    <row r="1" spans="1:4">
      <c r="A1" s="380" t="s">
        <v>688</v>
      </c>
      <c r="B1" s="379" t="s">
        <v>687</v>
      </c>
      <c r="C1" s="379" t="s">
        <v>686</v>
      </c>
      <c r="D1" s="378" t="s">
        <v>685</v>
      </c>
    </row>
    <row r="2" spans="1:4" ht="33" customHeight="1">
      <c r="A2" s="286" t="s">
        <v>684</v>
      </c>
      <c r="B2" s="467" t="s">
        <v>1155</v>
      </c>
      <c r="C2" s="469" t="s">
        <v>1156</v>
      </c>
      <c r="D2" s="471" t="s">
        <v>1154</v>
      </c>
    </row>
    <row r="3" spans="1:4" ht="33" customHeight="1">
      <c r="A3" s="286" t="s">
        <v>682</v>
      </c>
      <c r="B3" s="467"/>
      <c r="C3" s="469"/>
      <c r="D3" s="471"/>
    </row>
    <row r="4" spans="1:4" ht="33" customHeight="1">
      <c r="A4" s="286" t="s">
        <v>667</v>
      </c>
      <c r="B4" s="467"/>
      <c r="C4" s="469"/>
      <c r="D4" s="471"/>
    </row>
    <row r="5" spans="1:4" ht="33" customHeight="1">
      <c r="A5" s="286" t="s">
        <v>681</v>
      </c>
      <c r="B5" s="467"/>
      <c r="C5" s="469"/>
      <c r="D5" s="471"/>
    </row>
    <row r="6" spans="1:4" ht="33" customHeight="1">
      <c r="A6" s="286" t="s">
        <v>680</v>
      </c>
      <c r="B6" s="467"/>
      <c r="C6" s="469"/>
      <c r="D6" s="471"/>
    </row>
    <row r="7" spans="1:4" ht="33" customHeight="1">
      <c r="A7" s="286" t="s">
        <v>679</v>
      </c>
      <c r="B7" s="467"/>
      <c r="C7" s="469"/>
      <c r="D7" s="471"/>
    </row>
    <row r="8" spans="1:4" ht="33" customHeight="1">
      <c r="A8" s="286" t="s">
        <v>678</v>
      </c>
      <c r="B8" s="467"/>
      <c r="C8" s="469"/>
      <c r="D8" s="471"/>
    </row>
    <row r="9" spans="1:4" ht="33" customHeight="1">
      <c r="A9" s="286" t="s">
        <v>677</v>
      </c>
      <c r="B9" s="467"/>
      <c r="C9" s="469"/>
      <c r="D9" s="471"/>
    </row>
    <row r="10" spans="1:4" ht="33" customHeight="1" thickBot="1">
      <c r="A10" s="287" t="s">
        <v>676</v>
      </c>
      <c r="B10" s="468"/>
      <c r="C10" s="470"/>
      <c r="D10" s="472"/>
    </row>
    <row r="12" spans="1:4">
      <c r="A12" s="208" t="s">
        <v>675</v>
      </c>
    </row>
  </sheetData>
  <mergeCells count="3">
    <mergeCell ref="B2:B10"/>
    <mergeCell ref="C2:C10"/>
    <mergeCell ref="D2:D10"/>
  </mergeCells>
  <phoneticPr fontId="2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8"/>
  <sheetViews>
    <sheetView topLeftCell="G10" workbookViewId="0">
      <selection activeCell="T17" sqref="T17"/>
    </sheetView>
  </sheetViews>
  <sheetFormatPr defaultRowHeight="15"/>
  <cols>
    <col min="2" max="2" width="15.140625" customWidth="1"/>
    <col min="3" max="3" width="15.5703125" customWidth="1"/>
    <col min="4" max="4" width="16.140625" customWidth="1"/>
  </cols>
  <sheetData>
    <row r="1" spans="1:18">
      <c r="A1" s="380" t="s">
        <v>688</v>
      </c>
      <c r="B1" s="379" t="s">
        <v>708</v>
      </c>
      <c r="C1" s="379" t="s">
        <v>718</v>
      </c>
      <c r="D1" s="378" t="s">
        <v>685</v>
      </c>
    </row>
    <row r="2" spans="1:18" ht="33" customHeight="1">
      <c r="A2" s="286" t="s">
        <v>717</v>
      </c>
      <c r="B2" s="467" t="s">
        <v>716</v>
      </c>
      <c r="C2" s="469" t="s">
        <v>683</v>
      </c>
      <c r="D2" s="471" t="s">
        <v>715</v>
      </c>
    </row>
    <row r="3" spans="1:18" ht="33" customHeight="1">
      <c r="A3" s="286" t="s">
        <v>682</v>
      </c>
      <c r="B3" s="467"/>
      <c r="C3" s="469"/>
      <c r="D3" s="471"/>
    </row>
    <row r="4" spans="1:18" ht="33" customHeight="1">
      <c r="A4" s="286" t="s">
        <v>667</v>
      </c>
      <c r="B4" s="467"/>
      <c r="C4" s="469"/>
      <c r="D4" s="471"/>
    </row>
    <row r="5" spans="1:18" ht="33" customHeight="1">
      <c r="A5" s="286" t="s">
        <v>665</v>
      </c>
      <c r="B5" s="467"/>
      <c r="C5" s="469"/>
      <c r="D5" s="471"/>
    </row>
    <row r="6" spans="1:18" ht="33" customHeight="1">
      <c r="A6" s="286" t="s">
        <v>649</v>
      </c>
      <c r="B6" s="467"/>
      <c r="C6" s="469"/>
      <c r="D6" s="471"/>
    </row>
    <row r="7" spans="1:18" ht="33" customHeight="1">
      <c r="A7" s="286" t="s">
        <v>714</v>
      </c>
      <c r="B7" s="467"/>
      <c r="C7" s="469"/>
      <c r="D7" s="471"/>
    </row>
    <row r="8" spans="1:18" ht="33" customHeight="1">
      <c r="A8" s="286" t="s">
        <v>713</v>
      </c>
      <c r="B8" s="467"/>
      <c r="C8" s="469"/>
      <c r="D8" s="471"/>
    </row>
    <row r="9" spans="1:18" ht="33" customHeight="1">
      <c r="A9" s="286" t="s">
        <v>657</v>
      </c>
      <c r="B9" s="467"/>
      <c r="C9" s="469"/>
      <c r="D9" s="471"/>
    </row>
    <row r="10" spans="1:18" ht="33" customHeight="1" thickBot="1">
      <c r="A10" s="287" t="s">
        <v>712</v>
      </c>
      <c r="B10" s="468"/>
      <c r="C10" s="470"/>
      <c r="D10" s="472"/>
    </row>
    <row r="12" spans="1:18" ht="15.75" thickBot="1">
      <c r="A12" s="208"/>
      <c r="K12" s="491" t="s">
        <v>711</v>
      </c>
      <c r="L12" s="491"/>
      <c r="M12" s="491"/>
      <c r="N12" s="491"/>
      <c r="O12" s="491"/>
      <c r="P12" s="491"/>
    </row>
    <row r="13" spans="1:18" ht="16.5" customHeight="1">
      <c r="A13" s="473" t="s">
        <v>710</v>
      </c>
      <c r="B13" s="402" t="s">
        <v>688</v>
      </c>
      <c r="C13" s="379" t="s">
        <v>709</v>
      </c>
      <c r="D13" s="378" t="s">
        <v>708</v>
      </c>
      <c r="F13" s="488" t="s">
        <v>707</v>
      </c>
      <c r="G13" s="380" t="s">
        <v>688</v>
      </c>
      <c r="H13" s="379" t="s">
        <v>674</v>
      </c>
      <c r="I13" s="379" t="s">
        <v>706</v>
      </c>
      <c r="J13" s="378" t="s">
        <v>705</v>
      </c>
      <c r="K13" s="401" t="s">
        <v>704</v>
      </c>
      <c r="L13" s="400" t="s">
        <v>672</v>
      </c>
      <c r="M13" s="400" t="s">
        <v>673</v>
      </c>
      <c r="N13" s="400" t="s">
        <v>672</v>
      </c>
      <c r="O13" s="400" t="s">
        <v>703</v>
      </c>
      <c r="P13" s="399" t="s">
        <v>672</v>
      </c>
      <c r="Q13" s="398" t="s">
        <v>702</v>
      </c>
      <c r="R13" s="397" t="s">
        <v>685</v>
      </c>
    </row>
    <row r="14" spans="1:18">
      <c r="A14" s="474"/>
      <c r="B14" s="246" t="s">
        <v>671</v>
      </c>
      <c r="C14" s="202">
        <v>13</v>
      </c>
      <c r="D14" s="250">
        <v>88</v>
      </c>
      <c r="F14" s="489"/>
      <c r="G14" s="486" t="s">
        <v>682</v>
      </c>
      <c r="H14" s="202">
        <v>6</v>
      </c>
      <c r="I14" s="202">
        <v>1</v>
      </c>
      <c r="J14" s="250" t="s">
        <v>701</v>
      </c>
      <c r="K14" s="478" t="s">
        <v>696</v>
      </c>
      <c r="L14" s="479"/>
      <c r="M14" s="479"/>
      <c r="N14" s="479"/>
      <c r="O14" s="479"/>
      <c r="P14" s="480"/>
      <c r="Q14" s="476" t="s">
        <v>700</v>
      </c>
      <c r="R14" s="484" t="s">
        <v>699</v>
      </c>
    </row>
    <row r="15" spans="1:18">
      <c r="A15" s="474"/>
      <c r="B15" s="396" t="s">
        <v>682</v>
      </c>
      <c r="C15" s="349">
        <v>12</v>
      </c>
      <c r="D15" s="395">
        <v>81</v>
      </c>
      <c r="F15" s="489"/>
      <c r="G15" s="486"/>
      <c r="H15" s="202">
        <v>16</v>
      </c>
      <c r="I15" s="202">
        <v>1</v>
      </c>
      <c r="J15" s="250" t="s">
        <v>691</v>
      </c>
      <c r="K15" s="478" t="s">
        <v>698</v>
      </c>
      <c r="L15" s="479"/>
      <c r="M15" s="479"/>
      <c r="N15" s="479"/>
      <c r="O15" s="479"/>
      <c r="P15" s="480"/>
      <c r="Q15" s="476"/>
      <c r="R15" s="484"/>
    </row>
    <row r="16" spans="1:18">
      <c r="A16" s="474"/>
      <c r="B16" s="246" t="s">
        <v>667</v>
      </c>
      <c r="C16" s="202">
        <v>10</v>
      </c>
      <c r="D16" s="250">
        <v>69.5</v>
      </c>
      <c r="F16" s="489"/>
      <c r="G16" s="486"/>
      <c r="H16" s="394">
        <v>26</v>
      </c>
      <c r="I16" s="394">
        <v>2</v>
      </c>
      <c r="J16" s="393" t="s">
        <v>689</v>
      </c>
      <c r="K16" s="481" t="s">
        <v>696</v>
      </c>
      <c r="L16" s="482"/>
      <c r="M16" s="482"/>
      <c r="N16" s="482"/>
      <c r="O16" s="482"/>
      <c r="P16" s="483"/>
      <c r="Q16" s="476"/>
      <c r="R16" s="484"/>
    </row>
    <row r="17" spans="1:18">
      <c r="A17" s="474"/>
      <c r="B17" s="246" t="s">
        <v>665</v>
      </c>
      <c r="C17" s="202">
        <v>9</v>
      </c>
      <c r="D17" s="250">
        <v>56</v>
      </c>
      <c r="F17" s="489"/>
      <c r="G17" s="486"/>
      <c r="H17" s="202">
        <v>36</v>
      </c>
      <c r="I17" s="202">
        <v>1</v>
      </c>
      <c r="J17" s="250" t="s">
        <v>692</v>
      </c>
      <c r="K17" s="478" t="s">
        <v>690</v>
      </c>
      <c r="L17" s="479"/>
      <c r="M17" s="479"/>
      <c r="N17" s="479"/>
      <c r="O17" s="479"/>
      <c r="P17" s="480"/>
      <c r="Q17" s="476"/>
      <c r="R17" s="484"/>
    </row>
    <row r="18" spans="1:18">
      <c r="A18" s="474"/>
      <c r="B18" s="246" t="s">
        <v>649</v>
      </c>
      <c r="C18" s="202">
        <v>13</v>
      </c>
      <c r="D18" s="250">
        <v>91</v>
      </c>
      <c r="F18" s="489"/>
      <c r="G18" s="486"/>
      <c r="H18" s="202">
        <v>46</v>
      </c>
      <c r="I18" s="202">
        <v>1</v>
      </c>
      <c r="J18" s="250" t="s">
        <v>697</v>
      </c>
      <c r="K18" s="478" t="s">
        <v>696</v>
      </c>
      <c r="L18" s="479"/>
      <c r="M18" s="479"/>
      <c r="N18" s="479"/>
      <c r="O18" s="479"/>
      <c r="P18" s="480"/>
      <c r="Q18" s="476"/>
      <c r="R18" s="484"/>
    </row>
    <row r="19" spans="1:18">
      <c r="A19" s="474"/>
      <c r="B19" s="246" t="s">
        <v>695</v>
      </c>
      <c r="C19" s="202">
        <v>12</v>
      </c>
      <c r="D19" s="250">
        <v>86.5</v>
      </c>
      <c r="F19" s="489"/>
      <c r="G19" s="486"/>
      <c r="H19" s="392">
        <v>56</v>
      </c>
      <c r="I19" s="392">
        <v>1</v>
      </c>
      <c r="J19" s="391" t="s">
        <v>694</v>
      </c>
      <c r="K19" s="390">
        <v>1</v>
      </c>
      <c r="L19" s="389">
        <v>-3</v>
      </c>
      <c r="M19" s="190">
        <v>4</v>
      </c>
      <c r="N19" s="190">
        <v>-1</v>
      </c>
      <c r="O19" s="190"/>
      <c r="P19" s="151"/>
      <c r="Q19" s="476"/>
      <c r="R19" s="484"/>
    </row>
    <row r="20" spans="1:18">
      <c r="A20" s="474"/>
      <c r="B20" s="246" t="s">
        <v>678</v>
      </c>
      <c r="C20" s="202">
        <v>14</v>
      </c>
      <c r="D20" s="250">
        <v>90</v>
      </c>
      <c r="F20" s="489"/>
      <c r="G20" s="486"/>
      <c r="H20" s="202">
        <v>66</v>
      </c>
      <c r="I20" s="202">
        <v>1</v>
      </c>
      <c r="J20" s="250" t="s">
        <v>692</v>
      </c>
      <c r="K20" s="387">
        <v>3</v>
      </c>
      <c r="L20" s="190">
        <v>-1</v>
      </c>
      <c r="M20" s="190"/>
      <c r="N20" s="190"/>
      <c r="O20" s="190"/>
      <c r="P20" s="151"/>
      <c r="Q20" s="476"/>
      <c r="R20" s="484"/>
    </row>
    <row r="21" spans="1:18">
      <c r="A21" s="474"/>
      <c r="B21" s="246" t="s">
        <v>657</v>
      </c>
      <c r="C21" s="202">
        <v>8</v>
      </c>
      <c r="D21" s="250">
        <v>49.5</v>
      </c>
      <c r="F21" s="489"/>
      <c r="G21" s="486"/>
      <c r="H21" s="202">
        <v>76</v>
      </c>
      <c r="I21" s="202">
        <v>1</v>
      </c>
      <c r="J21" s="250" t="s">
        <v>692</v>
      </c>
      <c r="K21" s="387">
        <v>3</v>
      </c>
      <c r="L21" s="190">
        <v>-1</v>
      </c>
      <c r="M21" s="190"/>
      <c r="N21" s="190"/>
      <c r="O21" s="190"/>
      <c r="P21" s="151"/>
      <c r="Q21" s="476"/>
      <c r="R21" s="484"/>
    </row>
    <row r="22" spans="1:18" ht="15.75" thickBot="1">
      <c r="A22" s="475"/>
      <c r="B22" s="388" t="s">
        <v>693</v>
      </c>
      <c r="C22" s="291">
        <v>11</v>
      </c>
      <c r="D22" s="289">
        <v>75</v>
      </c>
      <c r="F22" s="489"/>
      <c r="G22" s="486"/>
      <c r="H22" s="202">
        <v>96</v>
      </c>
      <c r="I22" s="202">
        <v>1</v>
      </c>
      <c r="J22" s="250" t="s">
        <v>691</v>
      </c>
      <c r="K22" s="387">
        <v>3</v>
      </c>
      <c r="L22" s="190">
        <v>-1</v>
      </c>
      <c r="M22" s="190"/>
      <c r="N22" s="190"/>
      <c r="O22" s="190"/>
      <c r="P22" s="151"/>
      <c r="Q22" s="476"/>
      <c r="R22" s="484"/>
    </row>
    <row r="23" spans="1:18">
      <c r="F23" s="489"/>
      <c r="G23" s="486"/>
      <c r="H23" s="202">
        <v>106</v>
      </c>
      <c r="I23" s="202">
        <v>2</v>
      </c>
      <c r="J23" s="250" t="s">
        <v>692</v>
      </c>
      <c r="K23" s="387">
        <v>1</v>
      </c>
      <c r="L23" s="190">
        <v>-2</v>
      </c>
      <c r="M23" s="190"/>
      <c r="N23" s="190"/>
      <c r="O23" s="190"/>
      <c r="P23" s="151"/>
      <c r="Q23" s="476"/>
      <c r="R23" s="484"/>
    </row>
    <row r="24" spans="1:18">
      <c r="F24" s="489"/>
      <c r="G24" s="486"/>
      <c r="H24" s="202">
        <v>116</v>
      </c>
      <c r="I24" s="202">
        <v>1</v>
      </c>
      <c r="J24" s="250" t="s">
        <v>692</v>
      </c>
      <c r="K24" s="387">
        <v>3</v>
      </c>
      <c r="L24" s="190">
        <v>-2</v>
      </c>
      <c r="M24" s="190"/>
      <c r="N24" s="190"/>
      <c r="O24" s="190"/>
      <c r="P24" s="151"/>
      <c r="Q24" s="476"/>
      <c r="R24" s="484"/>
    </row>
    <row r="25" spans="1:18">
      <c r="F25" s="489"/>
      <c r="G25" s="486"/>
      <c r="H25" s="202">
        <v>126</v>
      </c>
      <c r="I25" s="202">
        <v>1</v>
      </c>
      <c r="J25" s="250" t="s">
        <v>692</v>
      </c>
      <c r="K25" s="387">
        <v>3</v>
      </c>
      <c r="L25" s="190">
        <v>-1</v>
      </c>
      <c r="M25" s="190"/>
      <c r="N25" s="190"/>
      <c r="O25" s="190"/>
      <c r="P25" s="151"/>
      <c r="Q25" s="476"/>
      <c r="R25" s="484"/>
    </row>
    <row r="26" spans="1:18">
      <c r="F26" s="489"/>
      <c r="G26" s="486"/>
      <c r="H26" s="202">
        <v>136</v>
      </c>
      <c r="I26" s="202">
        <v>1</v>
      </c>
      <c r="J26" s="250" t="s">
        <v>692</v>
      </c>
      <c r="K26" s="387">
        <v>3</v>
      </c>
      <c r="L26" s="190">
        <v>-2</v>
      </c>
      <c r="M26" s="190"/>
      <c r="N26" s="190"/>
      <c r="O26" s="190"/>
      <c r="P26" s="151"/>
      <c r="Q26" s="476"/>
      <c r="R26" s="484"/>
    </row>
    <row r="27" spans="1:18">
      <c r="F27" s="489"/>
      <c r="G27" s="486"/>
      <c r="H27" s="202">
        <v>137</v>
      </c>
      <c r="I27" s="202">
        <v>1</v>
      </c>
      <c r="J27" s="250" t="s">
        <v>691</v>
      </c>
      <c r="K27" s="478" t="s">
        <v>690</v>
      </c>
      <c r="L27" s="479"/>
      <c r="M27" s="479"/>
      <c r="N27" s="479"/>
      <c r="O27" s="479"/>
      <c r="P27" s="480"/>
      <c r="Q27" s="476"/>
      <c r="R27" s="484"/>
    </row>
    <row r="28" spans="1:18" ht="15.75" thickBot="1">
      <c r="F28" s="490"/>
      <c r="G28" s="487"/>
      <c r="H28" s="386">
        <v>146</v>
      </c>
      <c r="I28" s="386">
        <v>3</v>
      </c>
      <c r="J28" s="385" t="s">
        <v>689</v>
      </c>
      <c r="K28" s="384">
        <v>1</v>
      </c>
      <c r="L28" s="382">
        <v>-4</v>
      </c>
      <c r="M28" s="383">
        <v>3</v>
      </c>
      <c r="N28" s="383">
        <v>1</v>
      </c>
      <c r="O28" s="382"/>
      <c r="P28" s="381"/>
      <c r="Q28" s="477"/>
      <c r="R28" s="485"/>
    </row>
  </sheetData>
  <mergeCells count="15">
    <mergeCell ref="R14:R28"/>
    <mergeCell ref="G14:G28"/>
    <mergeCell ref="F13:F28"/>
    <mergeCell ref="K12:P12"/>
    <mergeCell ref="K27:P27"/>
    <mergeCell ref="B2:B10"/>
    <mergeCell ref="C2:C10"/>
    <mergeCell ref="D2:D10"/>
    <mergeCell ref="A13:A22"/>
    <mergeCell ref="Q14:Q28"/>
    <mergeCell ref="K14:P14"/>
    <mergeCell ref="K15:P15"/>
    <mergeCell ref="K16:P16"/>
    <mergeCell ref="K17:P17"/>
    <mergeCell ref="K18:P18"/>
  </mergeCells>
  <phoneticPr fontId="2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R27"/>
  <sheetViews>
    <sheetView topLeftCell="B1" workbookViewId="0">
      <selection activeCell="E4" sqref="E4"/>
    </sheetView>
  </sheetViews>
  <sheetFormatPr defaultRowHeight="15"/>
  <sheetData>
    <row r="1" spans="1:18" ht="15.75" thickBot="1">
      <c r="A1" s="436" t="s">
        <v>3</v>
      </c>
      <c r="B1" s="436"/>
      <c r="C1" s="436"/>
      <c r="D1" s="436"/>
      <c r="E1" s="436"/>
      <c r="F1" s="436"/>
      <c r="G1" s="436"/>
      <c r="H1" s="436"/>
      <c r="I1" s="436"/>
      <c r="J1" s="436"/>
      <c r="K1" s="436"/>
      <c r="L1" s="436"/>
      <c r="M1" s="436"/>
      <c r="N1" s="436"/>
      <c r="O1" s="436"/>
      <c r="P1" s="436"/>
      <c r="Q1" s="436"/>
      <c r="R1" s="436"/>
    </row>
    <row r="2" spans="1:18" ht="42.75" customHeight="1">
      <c r="A2" s="64" t="s">
        <v>194</v>
      </c>
      <c r="B2" s="447" t="s">
        <v>93</v>
      </c>
      <c r="C2" s="448"/>
      <c r="D2" s="449"/>
      <c r="E2" s="65" t="s">
        <v>195</v>
      </c>
      <c r="F2" s="450" t="s">
        <v>196</v>
      </c>
      <c r="G2" s="451"/>
      <c r="H2" s="439" t="s">
        <v>96</v>
      </c>
      <c r="I2" s="440"/>
      <c r="J2" s="447" t="s">
        <v>75</v>
      </c>
      <c r="K2" s="449"/>
      <c r="L2" s="450" t="s">
        <v>197</v>
      </c>
      <c r="M2" s="451"/>
      <c r="N2" s="447" t="s">
        <v>198</v>
      </c>
      <c r="O2" s="449"/>
      <c r="P2" s="447" t="s">
        <v>99</v>
      </c>
      <c r="Q2" s="449"/>
      <c r="R2" s="66" t="s">
        <v>78</v>
      </c>
    </row>
    <row r="3" spans="1:18" ht="42.75" customHeight="1">
      <c r="A3" s="67" t="s">
        <v>79</v>
      </c>
      <c r="B3" s="68" t="s">
        <v>199</v>
      </c>
      <c r="C3" s="18" t="s">
        <v>100</v>
      </c>
      <c r="D3" s="69" t="s">
        <v>29</v>
      </c>
      <c r="E3" s="70" t="s">
        <v>27</v>
      </c>
      <c r="F3" s="68" t="s">
        <v>82</v>
      </c>
      <c r="G3" s="71" t="s">
        <v>200</v>
      </c>
      <c r="H3" s="72" t="s">
        <v>26</v>
      </c>
      <c r="I3" s="69" t="s">
        <v>28</v>
      </c>
      <c r="J3" s="68" t="s">
        <v>201</v>
      </c>
      <c r="K3" s="69" t="s">
        <v>102</v>
      </c>
      <c r="L3" s="68" t="s">
        <v>202</v>
      </c>
      <c r="M3" s="71" t="s">
        <v>103</v>
      </c>
      <c r="N3" s="68" t="s">
        <v>203</v>
      </c>
      <c r="O3" s="69" t="s">
        <v>204</v>
      </c>
      <c r="P3" s="68" t="s">
        <v>205</v>
      </c>
      <c r="Q3" s="69" t="s">
        <v>25</v>
      </c>
      <c r="R3" s="73" t="s">
        <v>206</v>
      </c>
    </row>
    <row r="4" spans="1:18">
      <c r="A4" s="67" t="s">
        <v>104</v>
      </c>
      <c r="B4" s="74">
        <v>13</v>
      </c>
      <c r="C4" s="19">
        <v>12</v>
      </c>
      <c r="D4" s="75">
        <v>15</v>
      </c>
      <c r="E4" s="76">
        <v>16</v>
      </c>
      <c r="F4" s="74">
        <v>12</v>
      </c>
      <c r="G4" s="75">
        <v>14</v>
      </c>
      <c r="H4" s="74">
        <v>13</v>
      </c>
      <c r="I4" s="75">
        <v>15</v>
      </c>
      <c r="J4" s="74">
        <v>17</v>
      </c>
      <c r="K4" s="75">
        <v>14</v>
      </c>
      <c r="L4" s="77">
        <v>11</v>
      </c>
      <c r="M4" s="78">
        <v>13</v>
      </c>
      <c r="N4" s="77">
        <v>13</v>
      </c>
      <c r="O4" s="78">
        <v>15</v>
      </c>
      <c r="P4" s="77">
        <v>15</v>
      </c>
      <c r="Q4" s="78">
        <v>12</v>
      </c>
      <c r="R4" s="55">
        <v>13</v>
      </c>
    </row>
    <row r="5" spans="1:18">
      <c r="A5" s="67">
        <v>2</v>
      </c>
      <c r="B5" s="74">
        <v>17</v>
      </c>
      <c r="C5" s="19">
        <v>16</v>
      </c>
      <c r="D5" s="75">
        <v>18</v>
      </c>
      <c r="E5" s="76">
        <v>18</v>
      </c>
      <c r="F5" s="74">
        <v>15</v>
      </c>
      <c r="G5" s="75">
        <v>17</v>
      </c>
      <c r="H5" s="74">
        <v>16</v>
      </c>
      <c r="I5" s="75">
        <v>18</v>
      </c>
      <c r="J5" s="74">
        <v>19</v>
      </c>
      <c r="K5" s="75">
        <v>17</v>
      </c>
      <c r="L5" s="74">
        <v>15</v>
      </c>
      <c r="M5" s="75">
        <v>18</v>
      </c>
      <c r="N5" s="74">
        <v>16</v>
      </c>
      <c r="O5" s="75">
        <v>19</v>
      </c>
      <c r="P5" s="74">
        <v>19</v>
      </c>
      <c r="Q5" s="75">
        <v>18</v>
      </c>
      <c r="R5" s="76">
        <v>18</v>
      </c>
    </row>
    <row r="6" spans="1:18">
      <c r="A6" s="67">
        <v>3</v>
      </c>
      <c r="B6" s="74">
        <v>27</v>
      </c>
      <c r="C6" s="19">
        <v>26</v>
      </c>
      <c r="D6" s="75">
        <v>29</v>
      </c>
      <c r="E6" s="76">
        <v>28</v>
      </c>
      <c r="F6" s="74">
        <v>24</v>
      </c>
      <c r="G6" s="75">
        <v>26</v>
      </c>
      <c r="H6" s="74">
        <v>24</v>
      </c>
      <c r="I6" s="75">
        <v>28</v>
      </c>
      <c r="J6" s="74">
        <v>29</v>
      </c>
      <c r="K6" s="75">
        <v>27</v>
      </c>
      <c r="L6" s="74">
        <v>25</v>
      </c>
      <c r="M6" s="75">
        <v>27</v>
      </c>
      <c r="N6" s="74">
        <v>27</v>
      </c>
      <c r="O6" s="75">
        <v>29</v>
      </c>
      <c r="P6" s="74">
        <v>27</v>
      </c>
      <c r="Q6" s="75">
        <v>24</v>
      </c>
      <c r="R6" s="76">
        <v>28</v>
      </c>
    </row>
    <row r="7" spans="1:18">
      <c r="A7" s="67">
        <v>4</v>
      </c>
      <c r="B7" s="74">
        <v>32</v>
      </c>
      <c r="C7" s="19">
        <v>31</v>
      </c>
      <c r="D7" s="75">
        <v>33</v>
      </c>
      <c r="E7" s="76">
        <v>31</v>
      </c>
      <c r="F7" s="74">
        <v>30</v>
      </c>
      <c r="G7" s="75">
        <v>31</v>
      </c>
      <c r="H7" s="74">
        <v>31</v>
      </c>
      <c r="I7" s="75">
        <v>33</v>
      </c>
      <c r="J7" s="74">
        <v>34</v>
      </c>
      <c r="K7" s="75">
        <v>33</v>
      </c>
      <c r="L7" s="74">
        <v>30</v>
      </c>
      <c r="M7" s="75">
        <v>32</v>
      </c>
      <c r="N7" s="74">
        <v>30</v>
      </c>
      <c r="O7" s="75">
        <v>31</v>
      </c>
      <c r="P7" s="74">
        <v>31</v>
      </c>
      <c r="Q7" s="75">
        <v>30</v>
      </c>
      <c r="R7" s="76">
        <v>31</v>
      </c>
    </row>
    <row r="8" spans="1:18">
      <c r="A8" s="67">
        <v>5</v>
      </c>
      <c r="B8" s="74">
        <v>34</v>
      </c>
      <c r="C8" s="19">
        <v>33</v>
      </c>
      <c r="D8" s="75">
        <v>35</v>
      </c>
      <c r="E8" s="76">
        <v>33</v>
      </c>
      <c r="F8" s="74">
        <v>32</v>
      </c>
      <c r="G8" s="75">
        <v>34</v>
      </c>
      <c r="H8" s="74">
        <v>34</v>
      </c>
      <c r="I8" s="75">
        <v>36</v>
      </c>
      <c r="J8" s="74">
        <v>36</v>
      </c>
      <c r="K8" s="75">
        <v>35</v>
      </c>
      <c r="L8" s="74">
        <v>33</v>
      </c>
      <c r="M8" s="75">
        <v>35</v>
      </c>
      <c r="N8" s="74">
        <v>32</v>
      </c>
      <c r="O8" s="75">
        <v>34</v>
      </c>
      <c r="P8" s="74">
        <v>33</v>
      </c>
      <c r="Q8" s="75">
        <v>32</v>
      </c>
      <c r="R8" s="76">
        <v>34</v>
      </c>
    </row>
    <row r="9" spans="1:18">
      <c r="A9" s="67">
        <v>6</v>
      </c>
      <c r="B9" s="74">
        <v>37</v>
      </c>
      <c r="C9" s="19">
        <v>36</v>
      </c>
      <c r="D9" s="75">
        <v>38</v>
      </c>
      <c r="E9" s="76">
        <v>38</v>
      </c>
      <c r="F9" s="74">
        <v>35</v>
      </c>
      <c r="G9" s="75">
        <v>37</v>
      </c>
      <c r="H9" s="74">
        <v>37</v>
      </c>
      <c r="I9" s="75">
        <v>39</v>
      </c>
      <c r="J9" s="74">
        <v>39</v>
      </c>
      <c r="K9" s="75">
        <v>37</v>
      </c>
      <c r="L9" s="74">
        <v>36</v>
      </c>
      <c r="M9" s="75">
        <v>39</v>
      </c>
      <c r="N9" s="74">
        <v>35</v>
      </c>
      <c r="O9" s="75">
        <v>39</v>
      </c>
      <c r="P9" s="74">
        <v>38</v>
      </c>
      <c r="Q9" s="75">
        <v>34</v>
      </c>
      <c r="R9" s="76">
        <v>37</v>
      </c>
    </row>
    <row r="10" spans="1:18">
      <c r="A10" s="67">
        <v>7</v>
      </c>
      <c r="B10" s="74">
        <v>48</v>
      </c>
      <c r="C10" s="19">
        <v>47</v>
      </c>
      <c r="D10" s="75">
        <v>49</v>
      </c>
      <c r="E10" s="76">
        <v>47</v>
      </c>
      <c r="F10" s="74">
        <v>43</v>
      </c>
      <c r="G10" s="75">
        <v>49</v>
      </c>
      <c r="H10" s="74">
        <v>43</v>
      </c>
      <c r="I10" s="75">
        <v>46</v>
      </c>
      <c r="J10" s="74">
        <v>48</v>
      </c>
      <c r="K10" s="75">
        <v>46</v>
      </c>
      <c r="L10" s="74">
        <v>46</v>
      </c>
      <c r="M10" s="75">
        <v>47</v>
      </c>
      <c r="N10" s="74">
        <v>44</v>
      </c>
      <c r="O10" s="75">
        <v>48</v>
      </c>
      <c r="P10" s="74">
        <v>43</v>
      </c>
      <c r="Q10" s="75">
        <v>40</v>
      </c>
      <c r="R10" s="76">
        <v>48</v>
      </c>
    </row>
    <row r="11" spans="1:18">
      <c r="A11" s="67">
        <v>8</v>
      </c>
      <c r="B11" s="74">
        <v>53</v>
      </c>
      <c r="C11" s="19">
        <v>52</v>
      </c>
      <c r="D11" s="75">
        <v>55</v>
      </c>
      <c r="E11" s="76">
        <v>54</v>
      </c>
      <c r="F11" s="74">
        <v>50</v>
      </c>
      <c r="G11" s="75">
        <v>56</v>
      </c>
      <c r="H11" s="74">
        <v>52</v>
      </c>
      <c r="I11" s="75">
        <v>54</v>
      </c>
      <c r="J11" s="74">
        <v>56</v>
      </c>
      <c r="K11" s="75">
        <v>54</v>
      </c>
      <c r="L11" s="74">
        <v>50</v>
      </c>
      <c r="M11" s="75">
        <v>55</v>
      </c>
      <c r="N11" s="74">
        <v>51</v>
      </c>
      <c r="O11" s="75">
        <v>53</v>
      </c>
      <c r="P11" s="74">
        <v>52</v>
      </c>
      <c r="Q11" s="75">
        <v>51</v>
      </c>
      <c r="R11" s="76">
        <v>52</v>
      </c>
    </row>
    <row r="12" spans="1:18">
      <c r="A12" s="67">
        <v>9</v>
      </c>
      <c r="B12" s="74">
        <v>57</v>
      </c>
      <c r="C12" s="19">
        <v>56</v>
      </c>
      <c r="D12" s="75">
        <v>59</v>
      </c>
      <c r="E12" s="76">
        <v>58</v>
      </c>
      <c r="F12" s="74">
        <v>57</v>
      </c>
      <c r="G12" s="75">
        <v>59</v>
      </c>
      <c r="H12" s="74">
        <v>56</v>
      </c>
      <c r="I12" s="75">
        <v>58</v>
      </c>
      <c r="J12" s="74">
        <v>59</v>
      </c>
      <c r="K12" s="75">
        <v>57</v>
      </c>
      <c r="L12" s="74">
        <v>56</v>
      </c>
      <c r="M12" s="75">
        <v>59</v>
      </c>
      <c r="N12" s="74">
        <v>55</v>
      </c>
      <c r="O12" s="75">
        <v>57</v>
      </c>
      <c r="P12" s="74">
        <v>58</v>
      </c>
      <c r="Q12" s="75">
        <v>55</v>
      </c>
      <c r="R12" s="76">
        <v>57</v>
      </c>
    </row>
    <row r="13" spans="1:18" ht="15.75" thickBot="1">
      <c r="A13" s="79">
        <v>10</v>
      </c>
      <c r="B13" s="80">
        <v>66</v>
      </c>
      <c r="C13" s="81">
        <v>65</v>
      </c>
      <c r="D13" s="95">
        <v>68</v>
      </c>
      <c r="E13" s="96">
        <v>68</v>
      </c>
      <c r="F13" s="97">
        <v>66</v>
      </c>
      <c r="G13" s="95">
        <v>69</v>
      </c>
      <c r="H13" s="97">
        <v>63</v>
      </c>
      <c r="I13" s="95">
        <v>65</v>
      </c>
      <c r="J13" s="97">
        <v>69</v>
      </c>
      <c r="K13" s="95">
        <v>67</v>
      </c>
      <c r="L13" s="97">
        <v>64</v>
      </c>
      <c r="M13" s="95">
        <v>66</v>
      </c>
      <c r="N13" s="97">
        <v>62</v>
      </c>
      <c r="O13" s="95">
        <v>67</v>
      </c>
      <c r="P13" s="97">
        <v>69</v>
      </c>
      <c r="Q13" s="95">
        <v>64</v>
      </c>
      <c r="R13" s="83">
        <v>67</v>
      </c>
    </row>
    <row r="14" spans="1:18">
      <c r="A14" s="84">
        <v>11</v>
      </c>
      <c r="B14" s="98">
        <v>75</v>
      </c>
      <c r="C14" s="99">
        <v>73</v>
      </c>
      <c r="D14" s="100">
        <v>78</v>
      </c>
      <c r="E14" s="101">
        <v>78</v>
      </c>
      <c r="F14" s="98">
        <v>77</v>
      </c>
      <c r="G14" s="100">
        <v>79</v>
      </c>
      <c r="H14" s="98">
        <v>73</v>
      </c>
      <c r="I14" s="100">
        <v>76</v>
      </c>
      <c r="J14" s="102">
        <v>79</v>
      </c>
      <c r="K14" s="100">
        <v>76</v>
      </c>
      <c r="L14" s="102">
        <v>75</v>
      </c>
      <c r="M14" s="100">
        <v>77</v>
      </c>
      <c r="N14" s="98">
        <v>73</v>
      </c>
      <c r="O14" s="100">
        <v>77</v>
      </c>
      <c r="P14" s="102">
        <v>79</v>
      </c>
      <c r="Q14" s="103">
        <v>74</v>
      </c>
      <c r="R14" s="104">
        <v>76</v>
      </c>
    </row>
    <row r="15" spans="1:18">
      <c r="A15" s="67">
        <v>12</v>
      </c>
      <c r="B15" s="105">
        <v>82</v>
      </c>
      <c r="C15" s="19">
        <v>81</v>
      </c>
      <c r="D15" s="106">
        <v>83</v>
      </c>
      <c r="E15" s="76">
        <v>82</v>
      </c>
      <c r="F15" s="105">
        <v>80</v>
      </c>
      <c r="G15" s="75">
        <v>82</v>
      </c>
      <c r="H15" s="74">
        <v>83</v>
      </c>
      <c r="I15" s="106">
        <v>85</v>
      </c>
      <c r="J15" s="74">
        <v>85</v>
      </c>
      <c r="K15" s="75">
        <v>82</v>
      </c>
      <c r="L15" s="74">
        <v>83</v>
      </c>
      <c r="M15" s="106">
        <v>88</v>
      </c>
      <c r="N15" s="74">
        <v>81</v>
      </c>
      <c r="O15" s="106">
        <v>83</v>
      </c>
      <c r="P15" s="74">
        <v>84</v>
      </c>
      <c r="Q15" s="75">
        <v>81</v>
      </c>
      <c r="R15" s="107">
        <v>82</v>
      </c>
    </row>
    <row r="16" spans="1:18">
      <c r="A16" s="67">
        <v>13</v>
      </c>
      <c r="B16" s="74">
        <v>87</v>
      </c>
      <c r="C16" s="108">
        <v>85</v>
      </c>
      <c r="D16" s="75">
        <v>89</v>
      </c>
      <c r="E16" s="76">
        <v>89</v>
      </c>
      <c r="F16" s="74">
        <v>83</v>
      </c>
      <c r="G16" s="109">
        <v>87</v>
      </c>
      <c r="H16" s="105">
        <v>87</v>
      </c>
      <c r="I16" s="75">
        <v>89</v>
      </c>
      <c r="J16" s="74">
        <v>89</v>
      </c>
      <c r="K16" s="75">
        <v>87</v>
      </c>
      <c r="L16" s="74">
        <v>86</v>
      </c>
      <c r="M16" s="75">
        <v>88</v>
      </c>
      <c r="N16" s="105">
        <v>84</v>
      </c>
      <c r="O16" s="75">
        <v>88</v>
      </c>
      <c r="P16" s="74">
        <v>89</v>
      </c>
      <c r="Q16" s="75">
        <v>85</v>
      </c>
      <c r="R16" s="76">
        <v>86</v>
      </c>
    </row>
    <row r="17" spans="1:18">
      <c r="A17" s="67">
        <v>14</v>
      </c>
      <c r="B17" s="74">
        <v>92</v>
      </c>
      <c r="C17" s="19">
        <v>91</v>
      </c>
      <c r="D17" s="75">
        <v>94</v>
      </c>
      <c r="E17" s="76">
        <v>94</v>
      </c>
      <c r="F17" s="74">
        <v>91</v>
      </c>
      <c r="G17" s="109">
        <v>92</v>
      </c>
      <c r="H17" s="74">
        <v>91</v>
      </c>
      <c r="I17" s="75">
        <v>93</v>
      </c>
      <c r="J17" s="74">
        <v>93</v>
      </c>
      <c r="K17" s="106">
        <v>92</v>
      </c>
      <c r="L17" s="74">
        <v>92</v>
      </c>
      <c r="M17" s="75">
        <v>94</v>
      </c>
      <c r="N17" s="74">
        <v>91</v>
      </c>
      <c r="O17" s="75">
        <v>93</v>
      </c>
      <c r="P17" s="74">
        <v>93</v>
      </c>
      <c r="Q17" s="75">
        <v>91</v>
      </c>
      <c r="R17" s="76">
        <v>92</v>
      </c>
    </row>
    <row r="18" spans="1:18" ht="15.75" thickBot="1">
      <c r="A18" s="88" t="s">
        <v>643</v>
      </c>
      <c r="B18" s="110">
        <v>97</v>
      </c>
      <c r="C18" s="111">
        <v>96</v>
      </c>
      <c r="D18" s="112">
        <v>98</v>
      </c>
      <c r="E18" s="113">
        <v>98</v>
      </c>
      <c r="F18" s="110">
        <v>94</v>
      </c>
      <c r="G18" s="114">
        <v>96</v>
      </c>
      <c r="H18" s="110">
        <v>94</v>
      </c>
      <c r="I18" s="112">
        <v>96</v>
      </c>
      <c r="J18" s="110">
        <v>97</v>
      </c>
      <c r="K18" s="112">
        <v>95</v>
      </c>
      <c r="L18" s="110">
        <v>95</v>
      </c>
      <c r="M18" s="112">
        <v>96</v>
      </c>
      <c r="N18" s="110">
        <v>95</v>
      </c>
      <c r="O18" s="112">
        <v>97</v>
      </c>
      <c r="P18" s="110">
        <v>95</v>
      </c>
      <c r="Q18" s="112">
        <v>94</v>
      </c>
      <c r="R18" s="113">
        <v>95</v>
      </c>
    </row>
    <row r="19" spans="1:18">
      <c r="A19" t="s">
        <v>193</v>
      </c>
    </row>
    <row r="20" spans="1:18">
      <c r="A20" t="s">
        <v>207</v>
      </c>
      <c r="B20" s="492">
        <v>83.33</v>
      </c>
      <c r="C20" s="492"/>
      <c r="D20" s="492"/>
      <c r="E20" s="115">
        <v>78</v>
      </c>
      <c r="F20" s="492">
        <v>88</v>
      </c>
      <c r="G20" s="492"/>
      <c r="H20" s="492">
        <v>86</v>
      </c>
      <c r="I20" s="492"/>
      <c r="J20" s="492">
        <v>85.5</v>
      </c>
      <c r="K20" s="492"/>
      <c r="L20" s="492">
        <v>81.5</v>
      </c>
      <c r="M20" s="492"/>
      <c r="N20" s="492">
        <v>83.5</v>
      </c>
      <c r="O20" s="492"/>
      <c r="P20" s="492">
        <v>76.5</v>
      </c>
      <c r="Q20" s="492"/>
      <c r="R20" s="116">
        <v>82</v>
      </c>
    </row>
    <row r="21" spans="1:18">
      <c r="A21" t="s">
        <v>208</v>
      </c>
      <c r="B21" s="493" t="s">
        <v>209</v>
      </c>
      <c r="C21" s="493"/>
      <c r="D21" s="493"/>
      <c r="E21" s="117" t="s">
        <v>210</v>
      </c>
      <c r="F21" s="494" t="s">
        <v>211</v>
      </c>
      <c r="G21" s="494"/>
      <c r="H21" s="495" t="s">
        <v>212</v>
      </c>
      <c r="I21" s="495"/>
      <c r="J21" s="496" t="s">
        <v>213</v>
      </c>
      <c r="K21" s="496"/>
      <c r="L21" s="493" t="s">
        <v>214</v>
      </c>
      <c r="M21" s="493"/>
      <c r="N21" s="493" t="s">
        <v>215</v>
      </c>
      <c r="O21" s="493"/>
      <c r="P21" s="493" t="s">
        <v>216</v>
      </c>
      <c r="Q21" s="493"/>
      <c r="R21" s="118" t="s">
        <v>217</v>
      </c>
    </row>
    <row r="22" spans="1:18">
      <c r="B22" t="s">
        <v>218</v>
      </c>
    </row>
    <row r="23" spans="1:18">
      <c r="B23" t="s">
        <v>219</v>
      </c>
    </row>
    <row r="24" spans="1:18">
      <c r="B24" t="s">
        <v>220</v>
      </c>
    </row>
    <row r="25" spans="1:18">
      <c r="B25" t="s">
        <v>221</v>
      </c>
    </row>
    <row r="27" spans="1:18">
      <c r="B27" t="s">
        <v>222</v>
      </c>
    </row>
  </sheetData>
  <mergeCells count="22">
    <mergeCell ref="A1:R1"/>
    <mergeCell ref="B2:D2"/>
    <mergeCell ref="F2:G2"/>
    <mergeCell ref="H2:I2"/>
    <mergeCell ref="J2:K2"/>
    <mergeCell ref="L2:M2"/>
    <mergeCell ref="N2:O2"/>
    <mergeCell ref="P2:Q2"/>
    <mergeCell ref="P20:Q20"/>
    <mergeCell ref="B21:D21"/>
    <mergeCell ref="F21:G21"/>
    <mergeCell ref="H21:I21"/>
    <mergeCell ref="J21:K21"/>
    <mergeCell ref="L21:M21"/>
    <mergeCell ref="N21:O21"/>
    <mergeCell ref="P21:Q21"/>
    <mergeCell ref="B20:D20"/>
    <mergeCell ref="F20:G20"/>
    <mergeCell ref="H20:I20"/>
    <mergeCell ref="J20:K20"/>
    <mergeCell ref="L20:M20"/>
    <mergeCell ref="N20:O20"/>
  </mergeCells>
  <phoneticPr fontId="20" type="noConversion"/>
  <pageMargins left="0.7" right="0.7" top="0.75" bottom="0.75" header="0.3" footer="0.3"/>
  <pageSetup paperSize="9" orientation="portrait" horizont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R27"/>
  <sheetViews>
    <sheetView workbookViewId="0">
      <selection activeCell="E4" sqref="E4"/>
    </sheetView>
  </sheetViews>
  <sheetFormatPr defaultRowHeight="15"/>
  <sheetData>
    <row r="1" spans="1:18" ht="15.75" thickBot="1">
      <c r="A1" s="436" t="s">
        <v>3</v>
      </c>
      <c r="B1" s="436"/>
      <c r="C1" s="436"/>
      <c r="D1" s="436"/>
      <c r="E1" s="436"/>
      <c r="F1" s="436"/>
      <c r="G1" s="436"/>
      <c r="H1" s="436"/>
      <c r="I1" s="436"/>
      <c r="J1" s="436"/>
      <c r="K1" s="436"/>
      <c r="L1" s="436"/>
      <c r="M1" s="436"/>
      <c r="N1" s="436"/>
      <c r="O1" s="436"/>
      <c r="P1" s="436"/>
      <c r="Q1" s="436"/>
      <c r="R1" s="436"/>
    </row>
    <row r="2" spans="1:18" ht="42.75" customHeight="1">
      <c r="A2" s="64" t="s">
        <v>72</v>
      </c>
      <c r="B2" s="447" t="s">
        <v>73</v>
      </c>
      <c r="C2" s="448"/>
      <c r="D2" s="449"/>
      <c r="E2" s="65" t="s">
        <v>195</v>
      </c>
      <c r="F2" s="450" t="s">
        <v>196</v>
      </c>
      <c r="G2" s="451"/>
      <c r="H2" s="439" t="s">
        <v>74</v>
      </c>
      <c r="I2" s="440"/>
      <c r="J2" s="447" t="s">
        <v>223</v>
      </c>
      <c r="K2" s="449"/>
      <c r="L2" s="450" t="s">
        <v>76</v>
      </c>
      <c r="M2" s="451"/>
      <c r="N2" s="447" t="s">
        <v>224</v>
      </c>
      <c r="O2" s="449"/>
      <c r="P2" s="447" t="s">
        <v>77</v>
      </c>
      <c r="Q2" s="449"/>
      <c r="R2" s="66" t="s">
        <v>225</v>
      </c>
    </row>
    <row r="3" spans="1:18" ht="42.75" customHeight="1">
      <c r="A3" s="67" t="s">
        <v>79</v>
      </c>
      <c r="B3" s="68" t="s">
        <v>80</v>
      </c>
      <c r="C3" s="18" t="s">
        <v>81</v>
      </c>
      <c r="D3" s="69" t="s">
        <v>29</v>
      </c>
      <c r="E3" s="70" t="s">
        <v>27</v>
      </c>
      <c r="F3" s="68" t="s">
        <v>82</v>
      </c>
      <c r="G3" s="71" t="s">
        <v>200</v>
      </c>
      <c r="H3" s="72" t="s">
        <v>26</v>
      </c>
      <c r="I3" s="69" t="s">
        <v>28</v>
      </c>
      <c r="J3" s="68" t="s">
        <v>83</v>
      </c>
      <c r="K3" s="69" t="s">
        <v>84</v>
      </c>
      <c r="L3" s="68" t="s">
        <v>85</v>
      </c>
      <c r="M3" s="71" t="s">
        <v>226</v>
      </c>
      <c r="N3" s="68" t="s">
        <v>86</v>
      </c>
      <c r="O3" s="69" t="s">
        <v>227</v>
      </c>
      <c r="P3" s="68" t="s">
        <v>228</v>
      </c>
      <c r="Q3" s="69" t="s">
        <v>25</v>
      </c>
      <c r="R3" s="73" t="s">
        <v>206</v>
      </c>
    </row>
    <row r="4" spans="1:18">
      <c r="A4" s="67" t="s">
        <v>87</v>
      </c>
      <c r="B4" s="74">
        <v>13</v>
      </c>
      <c r="C4" s="19">
        <v>12</v>
      </c>
      <c r="D4" s="75">
        <v>15</v>
      </c>
      <c r="E4" s="76">
        <v>16</v>
      </c>
      <c r="F4" s="74">
        <v>12</v>
      </c>
      <c r="G4" s="75">
        <v>14</v>
      </c>
      <c r="H4" s="74">
        <v>13</v>
      </c>
      <c r="I4" s="75">
        <v>15</v>
      </c>
      <c r="J4" s="74">
        <v>17</v>
      </c>
      <c r="K4" s="75">
        <v>14</v>
      </c>
      <c r="L4" s="77">
        <v>11</v>
      </c>
      <c r="M4" s="78">
        <v>13</v>
      </c>
      <c r="N4" s="77">
        <v>13</v>
      </c>
      <c r="O4" s="78">
        <v>15</v>
      </c>
      <c r="P4" s="77">
        <v>15</v>
      </c>
      <c r="Q4" s="78">
        <v>12</v>
      </c>
      <c r="R4" s="55">
        <v>13</v>
      </c>
    </row>
    <row r="5" spans="1:18">
      <c r="A5" s="67">
        <v>2</v>
      </c>
      <c r="B5" s="74">
        <v>17</v>
      </c>
      <c r="C5" s="19">
        <v>16</v>
      </c>
      <c r="D5" s="75">
        <v>18</v>
      </c>
      <c r="E5" s="76">
        <v>18</v>
      </c>
      <c r="F5" s="74">
        <v>15</v>
      </c>
      <c r="G5" s="75">
        <v>17</v>
      </c>
      <c r="H5" s="74">
        <v>16</v>
      </c>
      <c r="I5" s="75">
        <v>18</v>
      </c>
      <c r="J5" s="74">
        <v>19</v>
      </c>
      <c r="K5" s="75">
        <v>17</v>
      </c>
      <c r="L5" s="74">
        <v>15</v>
      </c>
      <c r="M5" s="75">
        <v>18</v>
      </c>
      <c r="N5" s="74">
        <v>16</v>
      </c>
      <c r="O5" s="75">
        <v>19</v>
      </c>
      <c r="P5" s="74">
        <v>19</v>
      </c>
      <c r="Q5" s="75">
        <v>18</v>
      </c>
      <c r="R5" s="76">
        <v>18</v>
      </c>
    </row>
    <row r="6" spans="1:18">
      <c r="A6" s="67">
        <v>3</v>
      </c>
      <c r="B6" s="74">
        <v>27</v>
      </c>
      <c r="C6" s="19">
        <v>26</v>
      </c>
      <c r="D6" s="75">
        <v>29</v>
      </c>
      <c r="E6" s="76">
        <v>28</v>
      </c>
      <c r="F6" s="74">
        <v>24</v>
      </c>
      <c r="G6" s="75">
        <v>26</v>
      </c>
      <c r="H6" s="74">
        <v>24</v>
      </c>
      <c r="I6" s="75">
        <v>28</v>
      </c>
      <c r="J6" s="74">
        <v>29</v>
      </c>
      <c r="K6" s="75">
        <v>27</v>
      </c>
      <c r="L6" s="74">
        <v>25</v>
      </c>
      <c r="M6" s="75">
        <v>27</v>
      </c>
      <c r="N6" s="74">
        <v>27</v>
      </c>
      <c r="O6" s="75">
        <v>29</v>
      </c>
      <c r="P6" s="74">
        <v>27</v>
      </c>
      <c r="Q6" s="75">
        <v>24</v>
      </c>
      <c r="R6" s="76">
        <v>28</v>
      </c>
    </row>
    <row r="7" spans="1:18">
      <c r="A7" s="67">
        <v>4</v>
      </c>
      <c r="B7" s="74">
        <v>32</v>
      </c>
      <c r="C7" s="19">
        <v>31</v>
      </c>
      <c r="D7" s="75">
        <v>33</v>
      </c>
      <c r="E7" s="76">
        <v>31</v>
      </c>
      <c r="F7" s="74">
        <v>30</v>
      </c>
      <c r="G7" s="75">
        <v>31</v>
      </c>
      <c r="H7" s="74">
        <v>31</v>
      </c>
      <c r="I7" s="75">
        <v>33</v>
      </c>
      <c r="J7" s="74">
        <v>34</v>
      </c>
      <c r="K7" s="75">
        <v>33</v>
      </c>
      <c r="L7" s="74">
        <v>30</v>
      </c>
      <c r="M7" s="75">
        <v>32</v>
      </c>
      <c r="N7" s="74">
        <v>30</v>
      </c>
      <c r="O7" s="75">
        <v>31</v>
      </c>
      <c r="P7" s="74">
        <v>31</v>
      </c>
      <c r="Q7" s="75">
        <v>30</v>
      </c>
      <c r="R7" s="76">
        <v>31</v>
      </c>
    </row>
    <row r="8" spans="1:18">
      <c r="A8" s="67">
        <v>5</v>
      </c>
      <c r="B8" s="74">
        <v>34</v>
      </c>
      <c r="C8" s="19">
        <v>33</v>
      </c>
      <c r="D8" s="75">
        <v>35</v>
      </c>
      <c r="E8" s="76">
        <v>33</v>
      </c>
      <c r="F8" s="74">
        <v>32</v>
      </c>
      <c r="G8" s="75">
        <v>34</v>
      </c>
      <c r="H8" s="74">
        <v>34</v>
      </c>
      <c r="I8" s="75">
        <v>36</v>
      </c>
      <c r="J8" s="74">
        <v>36</v>
      </c>
      <c r="K8" s="75">
        <v>35</v>
      </c>
      <c r="L8" s="74">
        <v>33</v>
      </c>
      <c r="M8" s="75">
        <v>35</v>
      </c>
      <c r="N8" s="74">
        <v>32</v>
      </c>
      <c r="O8" s="75">
        <v>34</v>
      </c>
      <c r="P8" s="74">
        <v>33</v>
      </c>
      <c r="Q8" s="75">
        <v>32</v>
      </c>
      <c r="R8" s="76">
        <v>34</v>
      </c>
    </row>
    <row r="9" spans="1:18">
      <c r="A9" s="67">
        <v>6</v>
      </c>
      <c r="B9" s="74">
        <v>37</v>
      </c>
      <c r="C9" s="19">
        <v>36</v>
      </c>
      <c r="D9" s="75">
        <v>38</v>
      </c>
      <c r="E9" s="76">
        <v>38</v>
      </c>
      <c r="F9" s="74">
        <v>35</v>
      </c>
      <c r="G9" s="75">
        <v>37</v>
      </c>
      <c r="H9" s="74">
        <v>37</v>
      </c>
      <c r="I9" s="75">
        <v>39</v>
      </c>
      <c r="J9" s="74">
        <v>39</v>
      </c>
      <c r="K9" s="75">
        <v>37</v>
      </c>
      <c r="L9" s="74">
        <v>36</v>
      </c>
      <c r="M9" s="75">
        <v>39</v>
      </c>
      <c r="N9" s="74">
        <v>35</v>
      </c>
      <c r="O9" s="75">
        <v>39</v>
      </c>
      <c r="P9" s="74">
        <v>38</v>
      </c>
      <c r="Q9" s="75">
        <v>34</v>
      </c>
      <c r="R9" s="76">
        <v>37</v>
      </c>
    </row>
    <row r="10" spans="1:18">
      <c r="A10" s="67">
        <v>7</v>
      </c>
      <c r="B10" s="74">
        <v>48</v>
      </c>
      <c r="C10" s="19">
        <v>47</v>
      </c>
      <c r="D10" s="75">
        <v>49</v>
      </c>
      <c r="E10" s="76">
        <v>47</v>
      </c>
      <c r="F10" s="74">
        <v>43</v>
      </c>
      <c r="G10" s="75">
        <v>49</v>
      </c>
      <c r="H10" s="74">
        <v>43</v>
      </c>
      <c r="I10" s="75">
        <v>46</v>
      </c>
      <c r="J10" s="74">
        <v>48</v>
      </c>
      <c r="K10" s="75">
        <v>46</v>
      </c>
      <c r="L10" s="74">
        <v>46</v>
      </c>
      <c r="M10" s="75">
        <v>47</v>
      </c>
      <c r="N10" s="74">
        <v>44</v>
      </c>
      <c r="O10" s="75">
        <v>48</v>
      </c>
      <c r="P10" s="74">
        <v>43</v>
      </c>
      <c r="Q10" s="75">
        <v>40</v>
      </c>
      <c r="R10" s="76">
        <v>48</v>
      </c>
    </row>
    <row r="11" spans="1:18">
      <c r="A11" s="67">
        <v>8</v>
      </c>
      <c r="B11" s="74">
        <v>53</v>
      </c>
      <c r="C11" s="19">
        <v>52</v>
      </c>
      <c r="D11" s="75">
        <v>55</v>
      </c>
      <c r="E11" s="76">
        <v>54</v>
      </c>
      <c r="F11" s="74">
        <v>50</v>
      </c>
      <c r="G11" s="75">
        <v>56</v>
      </c>
      <c r="H11" s="74">
        <v>52</v>
      </c>
      <c r="I11" s="75">
        <v>54</v>
      </c>
      <c r="J11" s="74">
        <v>56</v>
      </c>
      <c r="K11" s="75">
        <v>54</v>
      </c>
      <c r="L11" s="74">
        <v>50</v>
      </c>
      <c r="M11" s="75">
        <v>55</v>
      </c>
      <c r="N11" s="74">
        <v>51</v>
      </c>
      <c r="O11" s="75">
        <v>53</v>
      </c>
      <c r="P11" s="74">
        <v>52</v>
      </c>
      <c r="Q11" s="75">
        <v>51</v>
      </c>
      <c r="R11" s="76">
        <v>52</v>
      </c>
    </row>
    <row r="12" spans="1:18">
      <c r="A12" s="67">
        <v>9</v>
      </c>
      <c r="B12" s="74">
        <v>57</v>
      </c>
      <c r="C12" s="19">
        <v>56</v>
      </c>
      <c r="D12" s="75">
        <v>59</v>
      </c>
      <c r="E12" s="76">
        <v>58</v>
      </c>
      <c r="F12" s="74">
        <v>57</v>
      </c>
      <c r="G12" s="75">
        <v>59</v>
      </c>
      <c r="H12" s="74">
        <v>56</v>
      </c>
      <c r="I12" s="75">
        <v>58</v>
      </c>
      <c r="J12" s="74">
        <v>59</v>
      </c>
      <c r="K12" s="75">
        <v>57</v>
      </c>
      <c r="L12" s="74">
        <v>56</v>
      </c>
      <c r="M12" s="75">
        <v>59</v>
      </c>
      <c r="N12" s="74">
        <v>55</v>
      </c>
      <c r="O12" s="75">
        <v>57</v>
      </c>
      <c r="P12" s="74">
        <v>58</v>
      </c>
      <c r="Q12" s="75">
        <v>55</v>
      </c>
      <c r="R12" s="76">
        <v>57</v>
      </c>
    </row>
    <row r="13" spans="1:18" ht="15.75" thickBot="1">
      <c r="A13" s="79">
        <v>10</v>
      </c>
      <c r="B13" s="80">
        <v>66</v>
      </c>
      <c r="C13" s="119">
        <v>65</v>
      </c>
      <c r="D13" s="95">
        <v>68</v>
      </c>
      <c r="E13" s="96">
        <v>68</v>
      </c>
      <c r="F13" s="120">
        <v>66</v>
      </c>
      <c r="G13" s="95">
        <v>69</v>
      </c>
      <c r="H13" s="97">
        <v>63</v>
      </c>
      <c r="I13" s="95">
        <v>65</v>
      </c>
      <c r="J13" s="97">
        <v>69</v>
      </c>
      <c r="K13" s="95">
        <v>67</v>
      </c>
      <c r="L13" s="97">
        <v>64</v>
      </c>
      <c r="M13" s="121">
        <v>66</v>
      </c>
      <c r="N13" s="97">
        <v>62</v>
      </c>
      <c r="O13" s="95">
        <v>67</v>
      </c>
      <c r="P13" s="97">
        <v>69</v>
      </c>
      <c r="Q13" s="121">
        <v>64</v>
      </c>
      <c r="R13" s="83">
        <v>67</v>
      </c>
    </row>
    <row r="14" spans="1:18">
      <c r="A14" s="84">
        <v>11</v>
      </c>
      <c r="B14" s="122">
        <v>75</v>
      </c>
      <c r="C14" s="123">
        <v>73</v>
      </c>
      <c r="D14" s="124">
        <v>78</v>
      </c>
      <c r="E14" s="125">
        <v>78</v>
      </c>
      <c r="F14" s="122">
        <v>77</v>
      </c>
      <c r="G14" s="103">
        <v>79</v>
      </c>
      <c r="H14" s="122">
        <v>73</v>
      </c>
      <c r="I14" s="124">
        <v>76</v>
      </c>
      <c r="J14" s="122">
        <v>79</v>
      </c>
      <c r="K14" s="124">
        <v>76</v>
      </c>
      <c r="L14" s="122">
        <v>75</v>
      </c>
      <c r="M14" s="124">
        <v>77</v>
      </c>
      <c r="N14" s="102">
        <v>73</v>
      </c>
      <c r="O14" s="124">
        <v>77</v>
      </c>
      <c r="P14" s="122">
        <v>79</v>
      </c>
      <c r="Q14" s="124">
        <v>74</v>
      </c>
      <c r="R14" s="104">
        <v>76</v>
      </c>
    </row>
    <row r="15" spans="1:18">
      <c r="A15" s="67">
        <v>12</v>
      </c>
      <c r="B15" s="126">
        <v>82</v>
      </c>
      <c r="C15" s="127">
        <v>81</v>
      </c>
      <c r="D15" s="106">
        <v>83</v>
      </c>
      <c r="E15" s="107">
        <v>82</v>
      </c>
      <c r="F15" s="126">
        <v>80</v>
      </c>
      <c r="G15" s="109">
        <v>82</v>
      </c>
      <c r="H15" s="105">
        <v>83</v>
      </c>
      <c r="I15" s="109">
        <v>85</v>
      </c>
      <c r="J15" s="126">
        <v>85</v>
      </c>
      <c r="K15" s="109">
        <v>82</v>
      </c>
      <c r="L15" s="126">
        <v>83</v>
      </c>
      <c r="M15" s="109">
        <v>88</v>
      </c>
      <c r="N15" s="126">
        <v>81</v>
      </c>
      <c r="O15" s="106">
        <v>83</v>
      </c>
      <c r="P15" s="126">
        <v>84</v>
      </c>
      <c r="Q15" s="109">
        <v>81</v>
      </c>
      <c r="R15" s="128">
        <v>82</v>
      </c>
    </row>
    <row r="16" spans="1:18">
      <c r="A16" s="67">
        <v>13</v>
      </c>
      <c r="B16" s="105">
        <v>87</v>
      </c>
      <c r="C16" s="127">
        <v>85</v>
      </c>
      <c r="D16" s="109">
        <v>89</v>
      </c>
      <c r="E16" s="128">
        <v>89</v>
      </c>
      <c r="F16" s="126">
        <v>83</v>
      </c>
      <c r="G16" s="109">
        <v>87</v>
      </c>
      <c r="H16" s="126">
        <v>87</v>
      </c>
      <c r="I16" s="109">
        <v>89</v>
      </c>
      <c r="J16" s="126">
        <v>89</v>
      </c>
      <c r="K16" s="109">
        <v>87</v>
      </c>
      <c r="L16" s="105">
        <v>86</v>
      </c>
      <c r="M16" s="109">
        <v>88</v>
      </c>
      <c r="N16" s="126">
        <v>84</v>
      </c>
      <c r="O16" s="109">
        <v>88</v>
      </c>
      <c r="P16" s="126">
        <v>89</v>
      </c>
      <c r="Q16" s="109">
        <v>85</v>
      </c>
      <c r="R16" s="107">
        <v>86</v>
      </c>
    </row>
    <row r="17" spans="1:18">
      <c r="A17" s="67">
        <v>14</v>
      </c>
      <c r="B17" s="126">
        <v>92</v>
      </c>
      <c r="C17" s="127">
        <v>91</v>
      </c>
      <c r="D17" s="109">
        <v>94</v>
      </c>
      <c r="E17" s="128">
        <v>94</v>
      </c>
      <c r="F17" s="126">
        <v>91</v>
      </c>
      <c r="G17" s="109">
        <v>92</v>
      </c>
      <c r="H17" s="126">
        <v>91</v>
      </c>
      <c r="I17" s="106">
        <v>93</v>
      </c>
      <c r="J17" s="126">
        <v>93</v>
      </c>
      <c r="K17" s="106">
        <v>92</v>
      </c>
      <c r="L17" s="126">
        <v>92</v>
      </c>
      <c r="M17" s="109">
        <v>94</v>
      </c>
      <c r="N17" s="126">
        <v>91</v>
      </c>
      <c r="O17" s="109">
        <v>93</v>
      </c>
      <c r="P17" s="126">
        <v>93</v>
      </c>
      <c r="Q17" s="109">
        <v>91</v>
      </c>
      <c r="R17" s="128">
        <v>92</v>
      </c>
    </row>
    <row r="18" spans="1:18" ht="15.75" thickBot="1">
      <c r="A18" s="88" t="s">
        <v>643</v>
      </c>
      <c r="B18" s="129">
        <v>97</v>
      </c>
      <c r="C18" s="130">
        <v>96</v>
      </c>
      <c r="D18" s="131">
        <v>98</v>
      </c>
      <c r="E18" s="132">
        <v>98</v>
      </c>
      <c r="F18" s="129">
        <v>94</v>
      </c>
      <c r="G18" s="131">
        <v>96</v>
      </c>
      <c r="H18" s="129">
        <v>94</v>
      </c>
      <c r="I18" s="131">
        <v>96</v>
      </c>
      <c r="J18" s="133">
        <v>97</v>
      </c>
      <c r="K18" s="131">
        <v>95</v>
      </c>
      <c r="L18" s="129">
        <v>95</v>
      </c>
      <c r="M18" s="131">
        <v>96</v>
      </c>
      <c r="N18" s="129">
        <v>95</v>
      </c>
      <c r="O18" s="131">
        <v>97</v>
      </c>
      <c r="P18" s="133">
        <v>95</v>
      </c>
      <c r="Q18" s="131">
        <v>94</v>
      </c>
      <c r="R18" s="132">
        <v>95</v>
      </c>
    </row>
    <row r="19" spans="1:18">
      <c r="A19" t="s">
        <v>88</v>
      </c>
    </row>
    <row r="20" spans="1:18">
      <c r="A20" t="s">
        <v>229</v>
      </c>
      <c r="B20" s="492">
        <v>78.33</v>
      </c>
      <c r="C20" s="492"/>
      <c r="D20" s="492"/>
      <c r="E20" s="115">
        <v>82</v>
      </c>
      <c r="F20" s="492">
        <v>72.5</v>
      </c>
      <c r="G20" s="492"/>
      <c r="H20" s="492">
        <v>88</v>
      </c>
      <c r="I20" s="492"/>
      <c r="J20" s="492">
        <v>94.5</v>
      </c>
      <c r="K20" s="492"/>
      <c r="L20" s="492">
        <v>76</v>
      </c>
      <c r="M20" s="492"/>
      <c r="N20" s="492">
        <v>78</v>
      </c>
      <c r="O20" s="492"/>
      <c r="P20" s="492">
        <v>79.5</v>
      </c>
      <c r="Q20" s="492"/>
      <c r="R20" s="116">
        <v>86</v>
      </c>
    </row>
    <row r="21" spans="1:18">
      <c r="A21" t="s">
        <v>208</v>
      </c>
      <c r="B21" s="497" t="s">
        <v>230</v>
      </c>
      <c r="C21" s="497"/>
      <c r="D21" s="497"/>
      <c r="E21" s="134" t="s">
        <v>231</v>
      </c>
      <c r="F21" s="496" t="s">
        <v>232</v>
      </c>
      <c r="G21" s="496"/>
      <c r="H21" s="495" t="s">
        <v>233</v>
      </c>
      <c r="I21" s="495"/>
      <c r="J21" s="494" t="s">
        <v>234</v>
      </c>
      <c r="K21" s="494"/>
      <c r="L21" s="497" t="s">
        <v>235</v>
      </c>
      <c r="M21" s="497"/>
      <c r="N21" s="497" t="s">
        <v>236</v>
      </c>
      <c r="O21" s="497"/>
      <c r="P21" s="497" t="s">
        <v>237</v>
      </c>
      <c r="Q21" s="497"/>
      <c r="R21" s="135" t="s">
        <v>238</v>
      </c>
    </row>
    <row r="22" spans="1:18">
      <c r="B22" t="s">
        <v>239</v>
      </c>
    </row>
    <row r="23" spans="1:18">
      <c r="B23" t="s">
        <v>240</v>
      </c>
    </row>
    <row r="24" spans="1:18">
      <c r="B24" t="s">
        <v>89</v>
      </c>
    </row>
    <row r="25" spans="1:18">
      <c r="B25" t="s">
        <v>90</v>
      </c>
    </row>
    <row r="27" spans="1:18">
      <c r="B27" t="s">
        <v>92</v>
      </c>
    </row>
  </sheetData>
  <mergeCells count="22">
    <mergeCell ref="A1:R1"/>
    <mergeCell ref="B2:D2"/>
    <mergeCell ref="F2:G2"/>
    <mergeCell ref="H2:I2"/>
    <mergeCell ref="J2:K2"/>
    <mergeCell ref="L2:M2"/>
    <mergeCell ref="N2:O2"/>
    <mergeCell ref="P2:Q2"/>
    <mergeCell ref="P20:Q20"/>
    <mergeCell ref="B21:D21"/>
    <mergeCell ref="F21:G21"/>
    <mergeCell ref="H21:I21"/>
    <mergeCell ref="J21:K21"/>
    <mergeCell ref="L21:M21"/>
    <mergeCell ref="N21:O21"/>
    <mergeCell ref="P21:Q21"/>
    <mergeCell ref="B20:D20"/>
    <mergeCell ref="F20:G20"/>
    <mergeCell ref="H20:I20"/>
    <mergeCell ref="J20:K20"/>
    <mergeCell ref="L20:M20"/>
    <mergeCell ref="N20:O20"/>
  </mergeCells>
  <phoneticPr fontId="20" type="noConversion"/>
  <pageMargins left="0.7" right="0.7" top="0.75" bottom="0.75" header="0.3" footer="0.3"/>
  <pageSetup paperSize="9" orientation="portrait" horizont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R27"/>
  <sheetViews>
    <sheetView workbookViewId="0">
      <selection activeCell="E4" sqref="E4"/>
    </sheetView>
  </sheetViews>
  <sheetFormatPr defaultRowHeight="15"/>
  <sheetData>
    <row r="1" spans="1:18" ht="15.75" thickBot="1">
      <c r="A1" s="436" t="s">
        <v>3</v>
      </c>
      <c r="B1" s="436"/>
      <c r="C1" s="436"/>
      <c r="D1" s="436"/>
      <c r="E1" s="436"/>
      <c r="F1" s="436"/>
      <c r="G1" s="436"/>
      <c r="H1" s="436"/>
      <c r="I1" s="436"/>
      <c r="J1" s="436"/>
      <c r="K1" s="436"/>
      <c r="L1" s="436"/>
      <c r="M1" s="436"/>
      <c r="N1" s="436"/>
      <c r="O1" s="436"/>
      <c r="P1" s="436"/>
      <c r="Q1" s="436"/>
      <c r="R1" s="436"/>
    </row>
    <row r="2" spans="1:18" ht="42.75" customHeight="1">
      <c r="A2" s="64" t="s">
        <v>241</v>
      </c>
      <c r="B2" s="447" t="s">
        <v>242</v>
      </c>
      <c r="C2" s="448"/>
      <c r="D2" s="449"/>
      <c r="E2" s="65" t="s">
        <v>94</v>
      </c>
      <c r="F2" s="450" t="s">
        <v>196</v>
      </c>
      <c r="G2" s="451"/>
      <c r="H2" s="439" t="s">
        <v>74</v>
      </c>
      <c r="I2" s="440"/>
      <c r="J2" s="447" t="s">
        <v>223</v>
      </c>
      <c r="K2" s="449"/>
      <c r="L2" s="450" t="s">
        <v>197</v>
      </c>
      <c r="M2" s="451"/>
      <c r="N2" s="447" t="s">
        <v>198</v>
      </c>
      <c r="O2" s="449"/>
      <c r="P2" s="447" t="s">
        <v>99</v>
      </c>
      <c r="Q2" s="449"/>
      <c r="R2" s="66" t="s">
        <v>243</v>
      </c>
    </row>
    <row r="3" spans="1:18" ht="42.75" customHeight="1">
      <c r="A3" s="67" t="s">
        <v>244</v>
      </c>
      <c r="B3" s="68" t="s">
        <v>245</v>
      </c>
      <c r="C3" s="18" t="s">
        <v>100</v>
      </c>
      <c r="D3" s="69" t="s">
        <v>29</v>
      </c>
      <c r="E3" s="70" t="s">
        <v>27</v>
      </c>
      <c r="F3" s="68" t="s">
        <v>101</v>
      </c>
      <c r="G3" s="71" t="s">
        <v>246</v>
      </c>
      <c r="H3" s="72" t="s">
        <v>26</v>
      </c>
      <c r="I3" s="69" t="s">
        <v>28</v>
      </c>
      <c r="J3" s="68" t="s">
        <v>247</v>
      </c>
      <c r="K3" s="69" t="s">
        <v>84</v>
      </c>
      <c r="L3" s="68" t="s">
        <v>85</v>
      </c>
      <c r="M3" s="71" t="s">
        <v>103</v>
      </c>
      <c r="N3" s="68" t="s">
        <v>86</v>
      </c>
      <c r="O3" s="69" t="s">
        <v>204</v>
      </c>
      <c r="P3" s="68" t="s">
        <v>205</v>
      </c>
      <c r="Q3" s="69" t="s">
        <v>25</v>
      </c>
      <c r="R3" s="73" t="s">
        <v>206</v>
      </c>
    </row>
    <row r="4" spans="1:18">
      <c r="A4" s="67" t="s">
        <v>248</v>
      </c>
      <c r="B4" s="74">
        <v>13</v>
      </c>
      <c r="C4" s="19">
        <v>12</v>
      </c>
      <c r="D4" s="75">
        <v>15</v>
      </c>
      <c r="E4" s="76">
        <v>16</v>
      </c>
      <c r="F4" s="74">
        <v>12</v>
      </c>
      <c r="G4" s="75">
        <v>14</v>
      </c>
      <c r="H4" s="74">
        <v>13</v>
      </c>
      <c r="I4" s="75">
        <v>15</v>
      </c>
      <c r="J4" s="74">
        <v>17</v>
      </c>
      <c r="K4" s="75">
        <v>14</v>
      </c>
      <c r="L4" s="77">
        <v>11</v>
      </c>
      <c r="M4" s="78">
        <v>13</v>
      </c>
      <c r="N4" s="77">
        <v>13</v>
      </c>
      <c r="O4" s="78">
        <v>15</v>
      </c>
      <c r="P4" s="77">
        <v>15</v>
      </c>
      <c r="Q4" s="78">
        <v>12</v>
      </c>
      <c r="R4" s="55">
        <v>13</v>
      </c>
    </row>
    <row r="5" spans="1:18">
      <c r="A5" s="67">
        <v>2</v>
      </c>
      <c r="B5" s="74">
        <v>17</v>
      </c>
      <c r="C5" s="19">
        <v>16</v>
      </c>
      <c r="D5" s="75">
        <v>18</v>
      </c>
      <c r="E5" s="76">
        <v>18</v>
      </c>
      <c r="F5" s="74">
        <v>15</v>
      </c>
      <c r="G5" s="75">
        <v>17</v>
      </c>
      <c r="H5" s="74">
        <v>16</v>
      </c>
      <c r="I5" s="75">
        <v>18</v>
      </c>
      <c r="J5" s="74">
        <v>19</v>
      </c>
      <c r="K5" s="75">
        <v>17</v>
      </c>
      <c r="L5" s="74">
        <v>15</v>
      </c>
      <c r="M5" s="75">
        <v>18</v>
      </c>
      <c r="N5" s="74">
        <v>16</v>
      </c>
      <c r="O5" s="75">
        <v>19</v>
      </c>
      <c r="P5" s="74">
        <v>19</v>
      </c>
      <c r="Q5" s="75">
        <v>18</v>
      </c>
      <c r="R5" s="76">
        <v>18</v>
      </c>
    </row>
    <row r="6" spans="1:18">
      <c r="A6" s="67">
        <v>3</v>
      </c>
      <c r="B6" s="74">
        <v>27</v>
      </c>
      <c r="C6" s="19">
        <v>26</v>
      </c>
      <c r="D6" s="75">
        <v>29</v>
      </c>
      <c r="E6" s="76">
        <v>28</v>
      </c>
      <c r="F6" s="74">
        <v>24</v>
      </c>
      <c r="G6" s="75">
        <v>26</v>
      </c>
      <c r="H6" s="74">
        <v>24</v>
      </c>
      <c r="I6" s="75">
        <v>28</v>
      </c>
      <c r="J6" s="74">
        <v>29</v>
      </c>
      <c r="K6" s="75">
        <v>27</v>
      </c>
      <c r="L6" s="74">
        <v>25</v>
      </c>
      <c r="M6" s="75">
        <v>27</v>
      </c>
      <c r="N6" s="74">
        <v>27</v>
      </c>
      <c r="O6" s="75">
        <v>29</v>
      </c>
      <c r="P6" s="74">
        <v>27</v>
      </c>
      <c r="Q6" s="75">
        <v>24</v>
      </c>
      <c r="R6" s="76">
        <v>28</v>
      </c>
    </row>
    <row r="7" spans="1:18">
      <c r="A7" s="67">
        <v>4</v>
      </c>
      <c r="B7" s="74">
        <v>32</v>
      </c>
      <c r="C7" s="19">
        <v>31</v>
      </c>
      <c r="D7" s="75">
        <v>33</v>
      </c>
      <c r="E7" s="76">
        <v>31</v>
      </c>
      <c r="F7" s="74">
        <v>30</v>
      </c>
      <c r="G7" s="75">
        <v>31</v>
      </c>
      <c r="H7" s="74">
        <v>31</v>
      </c>
      <c r="I7" s="75">
        <v>33</v>
      </c>
      <c r="J7" s="74">
        <v>34</v>
      </c>
      <c r="K7" s="75">
        <v>33</v>
      </c>
      <c r="L7" s="74">
        <v>30</v>
      </c>
      <c r="M7" s="75">
        <v>32</v>
      </c>
      <c r="N7" s="74">
        <v>30</v>
      </c>
      <c r="O7" s="75">
        <v>31</v>
      </c>
      <c r="P7" s="74">
        <v>31</v>
      </c>
      <c r="Q7" s="75">
        <v>30</v>
      </c>
      <c r="R7" s="76">
        <v>31</v>
      </c>
    </row>
    <row r="8" spans="1:18">
      <c r="A8" s="67">
        <v>5</v>
      </c>
      <c r="B8" s="74">
        <v>34</v>
      </c>
      <c r="C8" s="19">
        <v>33</v>
      </c>
      <c r="D8" s="75">
        <v>35</v>
      </c>
      <c r="E8" s="76">
        <v>33</v>
      </c>
      <c r="F8" s="74">
        <v>32</v>
      </c>
      <c r="G8" s="75">
        <v>34</v>
      </c>
      <c r="H8" s="74">
        <v>34</v>
      </c>
      <c r="I8" s="75">
        <v>36</v>
      </c>
      <c r="J8" s="74">
        <v>36</v>
      </c>
      <c r="K8" s="75">
        <v>35</v>
      </c>
      <c r="L8" s="74">
        <v>33</v>
      </c>
      <c r="M8" s="75">
        <v>35</v>
      </c>
      <c r="N8" s="74">
        <v>32</v>
      </c>
      <c r="O8" s="75">
        <v>34</v>
      </c>
      <c r="P8" s="74">
        <v>33</v>
      </c>
      <c r="Q8" s="75">
        <v>32</v>
      </c>
      <c r="R8" s="76">
        <v>34</v>
      </c>
    </row>
    <row r="9" spans="1:18">
      <c r="A9" s="67">
        <v>6</v>
      </c>
      <c r="B9" s="74">
        <v>37</v>
      </c>
      <c r="C9" s="19">
        <v>36</v>
      </c>
      <c r="D9" s="75">
        <v>38</v>
      </c>
      <c r="E9" s="76">
        <v>38</v>
      </c>
      <c r="F9" s="74">
        <v>35</v>
      </c>
      <c r="G9" s="75">
        <v>37</v>
      </c>
      <c r="H9" s="74">
        <v>37</v>
      </c>
      <c r="I9" s="75">
        <v>39</v>
      </c>
      <c r="J9" s="74">
        <v>39</v>
      </c>
      <c r="K9" s="75">
        <v>37</v>
      </c>
      <c r="L9" s="74">
        <v>36</v>
      </c>
      <c r="M9" s="75">
        <v>39</v>
      </c>
      <c r="N9" s="74">
        <v>35</v>
      </c>
      <c r="O9" s="75">
        <v>39</v>
      </c>
      <c r="P9" s="74">
        <v>38</v>
      </c>
      <c r="Q9" s="75">
        <v>34</v>
      </c>
      <c r="R9" s="76">
        <v>37</v>
      </c>
    </row>
    <row r="10" spans="1:18">
      <c r="A10" s="67">
        <v>7</v>
      </c>
      <c r="B10" s="74">
        <v>48</v>
      </c>
      <c r="C10" s="19">
        <v>47</v>
      </c>
      <c r="D10" s="75">
        <v>49</v>
      </c>
      <c r="E10" s="76">
        <v>47</v>
      </c>
      <c r="F10" s="74">
        <v>43</v>
      </c>
      <c r="G10" s="75">
        <v>49</v>
      </c>
      <c r="H10" s="74">
        <v>43</v>
      </c>
      <c r="I10" s="75">
        <v>46</v>
      </c>
      <c r="J10" s="74">
        <v>48</v>
      </c>
      <c r="K10" s="75">
        <v>46</v>
      </c>
      <c r="L10" s="74">
        <v>46</v>
      </c>
      <c r="M10" s="75">
        <v>47</v>
      </c>
      <c r="N10" s="74">
        <v>44</v>
      </c>
      <c r="O10" s="75">
        <v>48</v>
      </c>
      <c r="P10" s="74">
        <v>43</v>
      </c>
      <c r="Q10" s="75">
        <v>40</v>
      </c>
      <c r="R10" s="76">
        <v>48</v>
      </c>
    </row>
    <row r="11" spans="1:18">
      <c r="A11" s="67">
        <v>8</v>
      </c>
      <c r="B11" s="74">
        <v>53</v>
      </c>
      <c r="C11" s="19">
        <v>52</v>
      </c>
      <c r="D11" s="75">
        <v>55</v>
      </c>
      <c r="E11" s="76">
        <v>54</v>
      </c>
      <c r="F11" s="105">
        <v>50</v>
      </c>
      <c r="G11" s="75">
        <v>56</v>
      </c>
      <c r="H11" s="74">
        <v>52</v>
      </c>
      <c r="I11" s="75">
        <v>54</v>
      </c>
      <c r="J11" s="74">
        <v>56</v>
      </c>
      <c r="K11" s="75">
        <v>54</v>
      </c>
      <c r="L11" s="74">
        <v>50</v>
      </c>
      <c r="M11" s="75">
        <v>55</v>
      </c>
      <c r="N11" s="74">
        <v>51</v>
      </c>
      <c r="O11" s="75">
        <v>53</v>
      </c>
      <c r="P11" s="74">
        <v>52</v>
      </c>
      <c r="Q11" s="75">
        <v>51</v>
      </c>
      <c r="R11" s="76">
        <v>52</v>
      </c>
    </row>
    <row r="12" spans="1:18">
      <c r="A12" s="67">
        <v>9</v>
      </c>
      <c r="B12" s="74">
        <v>57</v>
      </c>
      <c r="C12" s="19">
        <v>56</v>
      </c>
      <c r="D12" s="75">
        <v>59</v>
      </c>
      <c r="E12" s="76">
        <v>58</v>
      </c>
      <c r="F12" s="74">
        <v>57</v>
      </c>
      <c r="G12" s="106">
        <v>59</v>
      </c>
      <c r="H12" s="74">
        <v>56</v>
      </c>
      <c r="I12" s="75">
        <v>58</v>
      </c>
      <c r="J12" s="74">
        <v>59</v>
      </c>
      <c r="K12" s="75">
        <v>57</v>
      </c>
      <c r="L12" s="74">
        <v>56</v>
      </c>
      <c r="M12" s="75">
        <v>59</v>
      </c>
      <c r="N12" s="74">
        <v>55</v>
      </c>
      <c r="O12" s="75">
        <v>57</v>
      </c>
      <c r="P12" s="74">
        <v>58</v>
      </c>
      <c r="Q12" s="75">
        <v>55</v>
      </c>
      <c r="R12" s="76">
        <v>57</v>
      </c>
    </row>
    <row r="13" spans="1:18" ht="15.75" thickBot="1">
      <c r="A13" s="79">
        <v>10</v>
      </c>
      <c r="B13" s="80">
        <v>66</v>
      </c>
      <c r="C13" s="119">
        <v>65</v>
      </c>
      <c r="D13" s="95">
        <v>68</v>
      </c>
      <c r="E13" s="96">
        <v>68</v>
      </c>
      <c r="F13" s="80">
        <v>66</v>
      </c>
      <c r="G13" s="82">
        <v>69</v>
      </c>
      <c r="H13" s="97">
        <v>63</v>
      </c>
      <c r="I13" s="95">
        <v>65</v>
      </c>
      <c r="J13" s="97">
        <v>69</v>
      </c>
      <c r="K13" s="95">
        <v>67</v>
      </c>
      <c r="L13" s="97">
        <v>64</v>
      </c>
      <c r="M13" s="121">
        <v>66</v>
      </c>
      <c r="N13" s="97">
        <v>62</v>
      </c>
      <c r="O13" s="95">
        <v>67</v>
      </c>
      <c r="P13" s="97">
        <v>69</v>
      </c>
      <c r="Q13" s="121">
        <v>64</v>
      </c>
      <c r="R13" s="83">
        <v>67</v>
      </c>
    </row>
    <row r="14" spans="1:18">
      <c r="A14" s="84">
        <v>11</v>
      </c>
      <c r="B14" s="122">
        <v>75</v>
      </c>
      <c r="C14" s="123">
        <v>73</v>
      </c>
      <c r="D14" s="124">
        <v>78</v>
      </c>
      <c r="E14" s="125">
        <v>78</v>
      </c>
      <c r="F14" s="98">
        <v>77</v>
      </c>
      <c r="G14" s="100">
        <v>79</v>
      </c>
      <c r="H14" s="122">
        <v>73</v>
      </c>
      <c r="I14" s="124">
        <v>76</v>
      </c>
      <c r="J14" s="122">
        <v>79</v>
      </c>
      <c r="K14" s="124">
        <v>76</v>
      </c>
      <c r="L14" s="122">
        <v>75</v>
      </c>
      <c r="M14" s="124">
        <v>77</v>
      </c>
      <c r="N14" s="102">
        <v>73</v>
      </c>
      <c r="O14" s="124">
        <v>77</v>
      </c>
      <c r="P14" s="122">
        <v>79</v>
      </c>
      <c r="Q14" s="124">
        <v>74</v>
      </c>
      <c r="R14" s="104">
        <v>76</v>
      </c>
    </row>
    <row r="15" spans="1:18">
      <c r="A15" s="67">
        <v>12</v>
      </c>
      <c r="B15" s="126">
        <v>82</v>
      </c>
      <c r="C15" s="127">
        <v>81</v>
      </c>
      <c r="D15" s="106">
        <v>83</v>
      </c>
      <c r="E15" s="107">
        <v>82</v>
      </c>
      <c r="F15" s="74">
        <v>80</v>
      </c>
      <c r="G15" s="75">
        <v>82</v>
      </c>
      <c r="H15" s="105">
        <v>83</v>
      </c>
      <c r="I15" s="109">
        <v>85</v>
      </c>
      <c r="J15" s="126">
        <v>85</v>
      </c>
      <c r="K15" s="109">
        <v>82</v>
      </c>
      <c r="L15" s="126">
        <v>83</v>
      </c>
      <c r="M15" s="109">
        <v>88</v>
      </c>
      <c r="N15" s="126">
        <v>81</v>
      </c>
      <c r="O15" s="106">
        <v>83</v>
      </c>
      <c r="P15" s="126">
        <v>84</v>
      </c>
      <c r="Q15" s="109">
        <v>81</v>
      </c>
      <c r="R15" s="128">
        <v>82</v>
      </c>
    </row>
    <row r="16" spans="1:18">
      <c r="A16" s="67">
        <v>13</v>
      </c>
      <c r="B16" s="105">
        <v>87</v>
      </c>
      <c r="C16" s="127">
        <v>85</v>
      </c>
      <c r="D16" s="109">
        <v>89</v>
      </c>
      <c r="E16" s="128">
        <v>89</v>
      </c>
      <c r="F16" s="74">
        <v>83</v>
      </c>
      <c r="G16" s="75">
        <v>87</v>
      </c>
      <c r="H16" s="126">
        <v>87</v>
      </c>
      <c r="I16" s="109">
        <v>89</v>
      </c>
      <c r="J16" s="126">
        <v>89</v>
      </c>
      <c r="K16" s="109">
        <v>87</v>
      </c>
      <c r="L16" s="105">
        <v>86</v>
      </c>
      <c r="M16" s="109">
        <v>88</v>
      </c>
      <c r="N16" s="126">
        <v>84</v>
      </c>
      <c r="O16" s="109">
        <v>88</v>
      </c>
      <c r="P16" s="126">
        <v>89</v>
      </c>
      <c r="Q16" s="109">
        <v>85</v>
      </c>
      <c r="R16" s="107">
        <v>86</v>
      </c>
    </row>
    <row r="17" spans="1:18">
      <c r="A17" s="67">
        <v>14</v>
      </c>
      <c r="B17" s="126">
        <v>92</v>
      </c>
      <c r="C17" s="127">
        <v>91</v>
      </c>
      <c r="D17" s="109">
        <v>94</v>
      </c>
      <c r="E17" s="128">
        <v>94</v>
      </c>
      <c r="F17" s="126">
        <v>91</v>
      </c>
      <c r="G17" s="109">
        <v>92</v>
      </c>
      <c r="H17" s="126">
        <v>91</v>
      </c>
      <c r="I17" s="106">
        <v>93</v>
      </c>
      <c r="J17" s="126">
        <v>93</v>
      </c>
      <c r="K17" s="106">
        <v>92</v>
      </c>
      <c r="L17" s="126">
        <v>92</v>
      </c>
      <c r="M17" s="109">
        <v>94</v>
      </c>
      <c r="N17" s="126">
        <v>91</v>
      </c>
      <c r="O17" s="109">
        <v>93</v>
      </c>
      <c r="P17" s="126">
        <v>93</v>
      </c>
      <c r="Q17" s="109">
        <v>91</v>
      </c>
      <c r="R17" s="128">
        <v>92</v>
      </c>
    </row>
    <row r="18" spans="1:18" ht="15.75" thickBot="1">
      <c r="A18" s="88" t="s">
        <v>643</v>
      </c>
      <c r="B18" s="129">
        <v>97</v>
      </c>
      <c r="C18" s="130">
        <v>96</v>
      </c>
      <c r="D18" s="131">
        <v>98</v>
      </c>
      <c r="E18" s="132">
        <v>98</v>
      </c>
      <c r="F18" s="129">
        <v>94</v>
      </c>
      <c r="G18" s="131">
        <v>96</v>
      </c>
      <c r="H18" s="129">
        <v>94</v>
      </c>
      <c r="I18" s="131">
        <v>96</v>
      </c>
      <c r="J18" s="133">
        <v>97</v>
      </c>
      <c r="K18" s="131">
        <v>95</v>
      </c>
      <c r="L18" s="129">
        <v>95</v>
      </c>
      <c r="M18" s="131">
        <v>96</v>
      </c>
      <c r="N18" s="129">
        <v>95</v>
      </c>
      <c r="O18" s="131">
        <v>97</v>
      </c>
      <c r="P18" s="133">
        <v>95</v>
      </c>
      <c r="Q18" s="131">
        <v>94</v>
      </c>
      <c r="R18" s="132">
        <v>95</v>
      </c>
    </row>
    <row r="19" spans="1:18">
      <c r="A19" t="s">
        <v>193</v>
      </c>
    </row>
    <row r="20" spans="1:18">
      <c r="A20" t="s">
        <v>229</v>
      </c>
      <c r="B20" s="492">
        <v>78.33</v>
      </c>
      <c r="C20" s="492"/>
      <c r="D20" s="492"/>
      <c r="E20" s="115">
        <v>82</v>
      </c>
      <c r="F20" s="492">
        <v>54.5</v>
      </c>
      <c r="G20" s="492"/>
      <c r="H20" s="492">
        <v>88</v>
      </c>
      <c r="I20" s="492"/>
      <c r="J20" s="492">
        <v>94.5</v>
      </c>
      <c r="K20" s="492"/>
      <c r="L20" s="492">
        <v>76</v>
      </c>
      <c r="M20" s="492"/>
      <c r="N20" s="492">
        <v>78</v>
      </c>
      <c r="O20" s="492"/>
      <c r="P20" s="492">
        <v>79.5</v>
      </c>
      <c r="Q20" s="492"/>
      <c r="R20" s="116">
        <v>86</v>
      </c>
    </row>
    <row r="21" spans="1:18">
      <c r="A21" t="s">
        <v>249</v>
      </c>
      <c r="B21" s="497" t="s">
        <v>250</v>
      </c>
      <c r="C21" s="497"/>
      <c r="D21" s="497"/>
      <c r="E21" s="134" t="s">
        <v>231</v>
      </c>
      <c r="F21" s="494" t="s">
        <v>216</v>
      </c>
      <c r="G21" s="494"/>
      <c r="H21" s="498" t="s">
        <v>212</v>
      </c>
      <c r="I21" s="498"/>
      <c r="J21" s="498" t="s">
        <v>251</v>
      </c>
      <c r="K21" s="498"/>
      <c r="L21" s="495" t="s">
        <v>235</v>
      </c>
      <c r="M21" s="495"/>
      <c r="N21" s="496" t="s">
        <v>252</v>
      </c>
      <c r="O21" s="496"/>
      <c r="P21" s="497" t="s">
        <v>237</v>
      </c>
      <c r="Q21" s="497"/>
      <c r="R21" s="135" t="s">
        <v>253</v>
      </c>
    </row>
    <row r="22" spans="1:18">
      <c r="B22" t="s">
        <v>218</v>
      </c>
    </row>
    <row r="23" spans="1:18">
      <c r="B23" t="s">
        <v>254</v>
      </c>
    </row>
    <row r="24" spans="1:18">
      <c r="B24" t="s">
        <v>255</v>
      </c>
    </row>
    <row r="25" spans="1:18">
      <c r="B25" t="s">
        <v>91</v>
      </c>
    </row>
    <row r="27" spans="1:18">
      <c r="B27" t="s">
        <v>256</v>
      </c>
    </row>
  </sheetData>
  <mergeCells count="22">
    <mergeCell ref="A1:R1"/>
    <mergeCell ref="B2:D2"/>
    <mergeCell ref="F2:G2"/>
    <mergeCell ref="H2:I2"/>
    <mergeCell ref="J2:K2"/>
    <mergeCell ref="L2:M2"/>
    <mergeCell ref="N2:O2"/>
    <mergeCell ref="P2:Q2"/>
    <mergeCell ref="P20:Q20"/>
    <mergeCell ref="B21:D21"/>
    <mergeCell ref="F21:G21"/>
    <mergeCell ref="H21:I21"/>
    <mergeCell ref="J21:K21"/>
    <mergeCell ref="L21:M21"/>
    <mergeCell ref="N21:O21"/>
    <mergeCell ref="P21:Q21"/>
    <mergeCell ref="B20:D20"/>
    <mergeCell ref="F20:G20"/>
    <mergeCell ref="H20:I20"/>
    <mergeCell ref="J20:K20"/>
    <mergeCell ref="L20:M20"/>
    <mergeCell ref="N20:O20"/>
  </mergeCells>
  <phoneticPr fontId="20" type="noConversion"/>
  <pageMargins left="0.7" right="0.7" top="0.75" bottom="0.75" header="0.3" footer="0.3"/>
  <pageSetup paperSize="9" orientation="portrait" horizont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K23"/>
  <sheetViews>
    <sheetView workbookViewId="0">
      <selection activeCell="J20" sqref="J20"/>
    </sheetView>
  </sheetViews>
  <sheetFormatPr defaultColWidth="9" defaultRowHeight="21" customHeight="1"/>
  <cols>
    <col min="1" max="1" width="13.42578125" style="170" customWidth="1"/>
    <col min="2" max="16384" width="9" style="170"/>
  </cols>
  <sheetData>
    <row r="1" spans="1:11" ht="21" customHeight="1">
      <c r="A1" s="499" t="s">
        <v>630</v>
      </c>
      <c r="B1" s="499"/>
      <c r="C1" s="499"/>
      <c r="D1" s="499"/>
      <c r="E1" s="499"/>
      <c r="F1" s="499"/>
      <c r="G1" s="499"/>
      <c r="H1" s="499"/>
      <c r="I1" s="499"/>
      <c r="J1" s="499"/>
      <c r="K1" s="499"/>
    </row>
    <row r="2" spans="1:11" ht="21" customHeight="1">
      <c r="A2" s="186" t="s">
        <v>381</v>
      </c>
      <c r="B2" s="186" t="s">
        <v>380</v>
      </c>
      <c r="C2" s="186" t="s">
        <v>374</v>
      </c>
      <c r="D2" s="186" t="s">
        <v>379</v>
      </c>
      <c r="E2" s="186" t="s">
        <v>378</v>
      </c>
      <c r="F2" s="186" t="s">
        <v>377</v>
      </c>
      <c r="G2" s="186" t="s">
        <v>374</v>
      </c>
      <c r="H2" s="186" t="s">
        <v>376</v>
      </c>
      <c r="I2" s="186" t="s">
        <v>374</v>
      </c>
      <c r="J2" s="186" t="s">
        <v>375</v>
      </c>
      <c r="K2" s="186" t="s">
        <v>374</v>
      </c>
    </row>
    <row r="3" spans="1:11" ht="21" customHeight="1">
      <c r="A3" s="188" t="s">
        <v>373</v>
      </c>
      <c r="B3" s="189">
        <v>86</v>
      </c>
      <c r="C3" s="187" t="s">
        <v>333</v>
      </c>
      <c r="D3" s="189">
        <v>140</v>
      </c>
      <c r="E3" s="187" t="s">
        <v>341</v>
      </c>
      <c r="F3" s="189">
        <v>168</v>
      </c>
      <c r="G3" s="187" t="s">
        <v>348</v>
      </c>
      <c r="H3" s="189" t="s">
        <v>372</v>
      </c>
      <c r="I3" s="187" t="s">
        <v>371</v>
      </c>
      <c r="J3" s="189" t="s">
        <v>337</v>
      </c>
      <c r="K3" s="187" t="s">
        <v>324</v>
      </c>
    </row>
    <row r="4" spans="1:11" ht="21" customHeight="1">
      <c r="A4" s="188" t="s">
        <v>370</v>
      </c>
      <c r="B4" s="189">
        <v>216</v>
      </c>
      <c r="C4" s="187" t="s">
        <v>326</v>
      </c>
      <c r="D4" s="189">
        <v>219</v>
      </c>
      <c r="E4" s="187" t="s">
        <v>331</v>
      </c>
      <c r="F4" s="189">
        <v>226</v>
      </c>
      <c r="G4" s="187" t="s">
        <v>348</v>
      </c>
      <c r="H4" s="189" t="s">
        <v>329</v>
      </c>
      <c r="I4" s="187" t="s">
        <v>324</v>
      </c>
      <c r="J4" s="189" t="s">
        <v>337</v>
      </c>
      <c r="K4" s="187" t="s">
        <v>324</v>
      </c>
    </row>
    <row r="5" spans="1:11" ht="21" customHeight="1">
      <c r="A5" s="188" t="s">
        <v>369</v>
      </c>
      <c r="B5" s="189">
        <v>20</v>
      </c>
      <c r="C5" s="187" t="s">
        <v>341</v>
      </c>
      <c r="D5" s="189">
        <v>80</v>
      </c>
      <c r="E5" s="187" t="s">
        <v>342</v>
      </c>
      <c r="F5" s="189">
        <v>86</v>
      </c>
      <c r="G5" s="187" t="s">
        <v>348</v>
      </c>
      <c r="H5" s="189" t="s">
        <v>329</v>
      </c>
      <c r="I5" s="187" t="s">
        <v>329</v>
      </c>
      <c r="J5" s="189" t="s">
        <v>329</v>
      </c>
      <c r="K5" s="187" t="s">
        <v>329</v>
      </c>
    </row>
    <row r="6" spans="1:11" ht="21" customHeight="1">
      <c r="A6" s="188" t="s">
        <v>368</v>
      </c>
      <c r="B6" s="189">
        <v>40</v>
      </c>
      <c r="C6" s="187" t="s">
        <v>341</v>
      </c>
      <c r="D6" s="189">
        <v>60</v>
      </c>
      <c r="E6" s="187" t="s">
        <v>341</v>
      </c>
      <c r="F6" s="189">
        <v>90</v>
      </c>
      <c r="G6" s="187" t="s">
        <v>348</v>
      </c>
      <c r="H6" s="189">
        <v>121</v>
      </c>
      <c r="I6" s="187" t="s">
        <v>348</v>
      </c>
      <c r="J6" s="189" t="s">
        <v>367</v>
      </c>
      <c r="K6" s="187" t="s">
        <v>325</v>
      </c>
    </row>
    <row r="7" spans="1:11" ht="21" customHeight="1">
      <c r="A7" s="188" t="s">
        <v>366</v>
      </c>
      <c r="B7" s="189">
        <v>186</v>
      </c>
      <c r="C7" s="187" t="s">
        <v>348</v>
      </c>
      <c r="D7" s="189" t="s">
        <v>365</v>
      </c>
      <c r="E7" s="187" t="s">
        <v>364</v>
      </c>
      <c r="F7" s="189" t="s">
        <v>363</v>
      </c>
      <c r="G7" s="187" t="s">
        <v>325</v>
      </c>
      <c r="H7" s="189" t="s">
        <v>362</v>
      </c>
      <c r="I7" s="187" t="s">
        <v>333</v>
      </c>
      <c r="J7" s="189" t="s">
        <v>338</v>
      </c>
      <c r="K7" s="187" t="s">
        <v>338</v>
      </c>
    </row>
    <row r="8" spans="1:11" ht="21" customHeight="1">
      <c r="A8" s="188" t="s">
        <v>361</v>
      </c>
      <c r="B8" s="189">
        <v>20</v>
      </c>
      <c r="C8" s="187" t="s">
        <v>356</v>
      </c>
      <c r="D8" s="189">
        <v>80</v>
      </c>
      <c r="E8" s="187" t="s">
        <v>348</v>
      </c>
      <c r="F8" s="189">
        <v>220</v>
      </c>
      <c r="G8" s="187" t="s">
        <v>360</v>
      </c>
      <c r="H8" s="189">
        <v>221</v>
      </c>
      <c r="I8" s="187" t="s">
        <v>339</v>
      </c>
      <c r="J8" s="189">
        <v>228</v>
      </c>
      <c r="K8" s="187" t="s">
        <v>359</v>
      </c>
    </row>
    <row r="9" spans="1:11" ht="21" customHeight="1">
      <c r="A9" s="188" t="s">
        <v>358</v>
      </c>
      <c r="B9" s="189">
        <v>100</v>
      </c>
      <c r="C9" s="187" t="s">
        <v>341</v>
      </c>
      <c r="D9" s="189">
        <v>120</v>
      </c>
      <c r="E9" s="187" t="s">
        <v>341</v>
      </c>
      <c r="F9" s="189">
        <v>153</v>
      </c>
      <c r="G9" s="187" t="s">
        <v>341</v>
      </c>
      <c r="H9" s="189">
        <v>164</v>
      </c>
      <c r="I9" s="187" t="s">
        <v>348</v>
      </c>
      <c r="J9" s="189">
        <v>171</v>
      </c>
      <c r="K9" s="187" t="s">
        <v>341</v>
      </c>
    </row>
    <row r="10" spans="1:11" ht="21" customHeight="1">
      <c r="A10" s="188" t="s">
        <v>357</v>
      </c>
      <c r="B10" s="189">
        <v>161</v>
      </c>
      <c r="C10" s="187" t="s">
        <v>341</v>
      </c>
      <c r="D10" s="189">
        <v>178</v>
      </c>
      <c r="E10" s="187" t="s">
        <v>341</v>
      </c>
      <c r="F10" s="189">
        <v>184</v>
      </c>
      <c r="G10" s="187" t="s">
        <v>356</v>
      </c>
      <c r="H10" s="189" t="s">
        <v>337</v>
      </c>
      <c r="I10" s="187" t="s">
        <v>329</v>
      </c>
      <c r="J10" s="189" t="s">
        <v>324</v>
      </c>
      <c r="K10" s="187" t="s">
        <v>338</v>
      </c>
    </row>
    <row r="11" spans="1:11" ht="21" customHeight="1">
      <c r="A11" s="188" t="s">
        <v>355</v>
      </c>
      <c r="B11" s="189">
        <v>10</v>
      </c>
      <c r="C11" s="187" t="s">
        <v>341</v>
      </c>
      <c r="D11" s="189">
        <v>50</v>
      </c>
      <c r="E11" s="187" t="s">
        <v>348</v>
      </c>
      <c r="F11" s="189">
        <v>229</v>
      </c>
      <c r="G11" s="187" t="s">
        <v>348</v>
      </c>
      <c r="H11" s="189" t="s">
        <v>324</v>
      </c>
      <c r="I11" s="187" t="s">
        <v>324</v>
      </c>
      <c r="J11" s="189" t="s">
        <v>324</v>
      </c>
      <c r="K11" s="187" t="s">
        <v>324</v>
      </c>
    </row>
    <row r="12" spans="1:11" ht="21" customHeight="1">
      <c r="A12" s="188" t="s">
        <v>354</v>
      </c>
      <c r="B12" s="189">
        <v>110</v>
      </c>
      <c r="C12" s="187" t="s">
        <v>348</v>
      </c>
      <c r="D12" s="189">
        <v>150</v>
      </c>
      <c r="E12" s="187" t="s">
        <v>348</v>
      </c>
      <c r="F12" s="189">
        <v>170</v>
      </c>
      <c r="G12" s="187" t="s">
        <v>348</v>
      </c>
      <c r="H12" s="189" t="s">
        <v>324</v>
      </c>
      <c r="I12" s="187" t="s">
        <v>324</v>
      </c>
      <c r="J12" s="189" t="s">
        <v>329</v>
      </c>
      <c r="K12" s="187" t="s">
        <v>329</v>
      </c>
    </row>
    <row r="13" spans="1:11" ht="21" customHeight="1">
      <c r="A13" s="188" t="s">
        <v>353</v>
      </c>
      <c r="B13" s="189">
        <v>159</v>
      </c>
      <c r="C13" s="187" t="s">
        <v>342</v>
      </c>
      <c r="D13" s="189">
        <v>177</v>
      </c>
      <c r="E13" s="187" t="s">
        <v>348</v>
      </c>
      <c r="F13" s="189">
        <v>180</v>
      </c>
      <c r="G13" s="187" t="s">
        <v>348</v>
      </c>
      <c r="H13" s="189">
        <v>181</v>
      </c>
      <c r="I13" s="187" t="s">
        <v>333</v>
      </c>
      <c r="J13" s="189">
        <v>182</v>
      </c>
      <c r="K13" s="187" t="s">
        <v>342</v>
      </c>
    </row>
    <row r="14" spans="1:11" ht="21" customHeight="1">
      <c r="A14" s="188" t="s">
        <v>352</v>
      </c>
      <c r="B14" s="189">
        <v>151</v>
      </c>
      <c r="C14" s="187" t="s">
        <v>341</v>
      </c>
      <c r="D14" s="189">
        <v>157</v>
      </c>
      <c r="E14" s="187" t="s">
        <v>341</v>
      </c>
      <c r="F14" s="189">
        <v>160</v>
      </c>
      <c r="G14" s="187" t="s">
        <v>333</v>
      </c>
      <c r="H14" s="189" t="s">
        <v>337</v>
      </c>
      <c r="I14" s="187" t="s">
        <v>338</v>
      </c>
      <c r="J14" s="189" t="s">
        <v>329</v>
      </c>
      <c r="K14" s="187" t="s">
        <v>338</v>
      </c>
    </row>
    <row r="15" spans="1:11" ht="21" customHeight="1">
      <c r="A15" s="188" t="s">
        <v>351</v>
      </c>
      <c r="B15" s="189">
        <v>155</v>
      </c>
      <c r="C15" s="187" t="s">
        <v>341</v>
      </c>
      <c r="D15" s="189">
        <v>166</v>
      </c>
      <c r="E15" s="187" t="s">
        <v>348</v>
      </c>
      <c r="F15" s="189">
        <v>227</v>
      </c>
      <c r="G15" s="187" t="s">
        <v>326</v>
      </c>
      <c r="H15" s="189" t="s">
        <v>350</v>
      </c>
      <c r="I15" s="187" t="s">
        <v>329</v>
      </c>
      <c r="J15" s="189" t="s">
        <v>338</v>
      </c>
      <c r="K15" s="187" t="s">
        <v>338</v>
      </c>
    </row>
    <row r="16" spans="1:11" ht="21" customHeight="1">
      <c r="A16" s="188" t="s">
        <v>349</v>
      </c>
      <c r="B16" s="189">
        <v>30</v>
      </c>
      <c r="C16" s="187" t="s">
        <v>348</v>
      </c>
      <c r="D16" s="189">
        <v>175</v>
      </c>
      <c r="E16" s="187" t="s">
        <v>348</v>
      </c>
      <c r="F16" s="189">
        <v>183</v>
      </c>
      <c r="G16" s="187" t="s">
        <v>341</v>
      </c>
      <c r="H16" s="189">
        <v>218</v>
      </c>
      <c r="I16" s="187" t="s">
        <v>341</v>
      </c>
      <c r="J16" s="189" t="s">
        <v>329</v>
      </c>
      <c r="K16" s="187" t="s">
        <v>329</v>
      </c>
    </row>
    <row r="17" spans="1:11" ht="21" customHeight="1">
      <c r="A17" s="188" t="s">
        <v>295</v>
      </c>
      <c r="B17" s="189">
        <v>150</v>
      </c>
      <c r="C17" s="187" t="s">
        <v>333</v>
      </c>
      <c r="D17" s="189">
        <v>152</v>
      </c>
      <c r="E17" s="187" t="s">
        <v>348</v>
      </c>
      <c r="F17" s="189">
        <v>165</v>
      </c>
      <c r="G17" s="187" t="s">
        <v>348</v>
      </c>
      <c r="H17" s="189">
        <v>197</v>
      </c>
      <c r="I17" s="187" t="s">
        <v>347</v>
      </c>
      <c r="J17" s="189" t="s">
        <v>338</v>
      </c>
      <c r="K17" s="187" t="s">
        <v>329</v>
      </c>
    </row>
    <row r="18" spans="1:11" ht="21" customHeight="1">
      <c r="A18" s="188" t="s">
        <v>346</v>
      </c>
      <c r="B18" s="189">
        <v>151</v>
      </c>
      <c r="C18" s="187" t="s">
        <v>333</v>
      </c>
      <c r="D18" s="189">
        <v>173</v>
      </c>
      <c r="E18" s="187" t="s">
        <v>341</v>
      </c>
      <c r="F18" s="189">
        <v>174</v>
      </c>
      <c r="G18" s="187" t="s">
        <v>341</v>
      </c>
      <c r="H18" s="189">
        <v>176</v>
      </c>
      <c r="I18" s="187" t="s">
        <v>342</v>
      </c>
      <c r="J18" s="189" t="s">
        <v>345</v>
      </c>
      <c r="K18" s="187" t="s">
        <v>342</v>
      </c>
    </row>
    <row r="19" spans="1:11" ht="21" customHeight="1">
      <c r="A19" s="188" t="s">
        <v>344</v>
      </c>
      <c r="B19" s="189" t="s">
        <v>343</v>
      </c>
      <c r="C19" s="187" t="s">
        <v>333</v>
      </c>
      <c r="D19" s="189">
        <v>156</v>
      </c>
      <c r="E19" s="187" t="s">
        <v>342</v>
      </c>
      <c r="F19" s="189">
        <v>171</v>
      </c>
      <c r="G19" s="187" t="s">
        <v>341</v>
      </c>
      <c r="H19" s="189">
        <v>197</v>
      </c>
      <c r="I19" s="187" t="s">
        <v>341</v>
      </c>
      <c r="J19" s="189" t="s">
        <v>324</v>
      </c>
      <c r="K19" s="187" t="s">
        <v>324</v>
      </c>
    </row>
    <row r="20" spans="1:11" ht="21" customHeight="1">
      <c r="A20" s="188" t="s">
        <v>340</v>
      </c>
      <c r="B20" s="189">
        <v>201</v>
      </c>
      <c r="C20" s="187" t="s">
        <v>339</v>
      </c>
      <c r="D20" s="189">
        <v>212</v>
      </c>
      <c r="E20" s="187" t="s">
        <v>327</v>
      </c>
      <c r="F20" s="189" t="s">
        <v>324</v>
      </c>
      <c r="G20" s="187" t="s">
        <v>338</v>
      </c>
      <c r="H20" s="189" t="s">
        <v>329</v>
      </c>
      <c r="I20" s="187" t="s">
        <v>324</v>
      </c>
      <c r="J20" s="189" t="s">
        <v>324</v>
      </c>
      <c r="K20" s="187" t="s">
        <v>337</v>
      </c>
    </row>
    <row r="21" spans="1:11" ht="21" customHeight="1">
      <c r="A21" s="188" t="s">
        <v>336</v>
      </c>
      <c r="B21" s="189">
        <v>195</v>
      </c>
      <c r="C21" s="187" t="s">
        <v>335</v>
      </c>
      <c r="D21" s="189">
        <v>197</v>
      </c>
      <c r="E21" s="187" t="s">
        <v>332</v>
      </c>
      <c r="F21" s="189">
        <v>205</v>
      </c>
      <c r="G21" s="187" t="s">
        <v>331</v>
      </c>
      <c r="H21" s="189" t="s">
        <v>329</v>
      </c>
      <c r="I21" s="187" t="s">
        <v>324</v>
      </c>
      <c r="J21" s="189" t="s">
        <v>324</v>
      </c>
      <c r="K21" s="187" t="s">
        <v>324</v>
      </c>
    </row>
    <row r="22" spans="1:11" ht="21" customHeight="1">
      <c r="A22" s="188" t="s">
        <v>334</v>
      </c>
      <c r="B22" s="189">
        <v>162</v>
      </c>
      <c r="C22" s="187" t="s">
        <v>333</v>
      </c>
      <c r="D22" s="189">
        <v>189</v>
      </c>
      <c r="E22" s="187" t="s">
        <v>332</v>
      </c>
      <c r="F22" s="189">
        <v>214</v>
      </c>
      <c r="G22" s="187" t="s">
        <v>331</v>
      </c>
      <c r="H22" s="189">
        <v>223</v>
      </c>
      <c r="I22" s="187" t="s">
        <v>330</v>
      </c>
      <c r="J22" s="189" t="s">
        <v>329</v>
      </c>
      <c r="K22" s="187" t="s">
        <v>324</v>
      </c>
    </row>
    <row r="23" spans="1:11" ht="21" customHeight="1">
      <c r="A23" s="188" t="s">
        <v>328</v>
      </c>
      <c r="B23" s="189">
        <v>195</v>
      </c>
      <c r="C23" s="187" t="s">
        <v>327</v>
      </c>
      <c r="D23" s="189">
        <v>199</v>
      </c>
      <c r="E23" s="187" t="s">
        <v>326</v>
      </c>
      <c r="F23" s="189">
        <v>223</v>
      </c>
      <c r="G23" s="187" t="s">
        <v>325</v>
      </c>
      <c r="H23" s="189" t="s">
        <v>324</v>
      </c>
      <c r="I23" s="187" t="s">
        <v>324</v>
      </c>
      <c r="J23" s="189" t="s">
        <v>324</v>
      </c>
      <c r="K23" s="187" t="s">
        <v>324</v>
      </c>
    </row>
  </sheetData>
  <mergeCells count="1">
    <mergeCell ref="A1:K1"/>
  </mergeCells>
  <phoneticPr fontId="2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Y36"/>
  <sheetViews>
    <sheetView topLeftCell="G1" workbookViewId="0">
      <selection activeCell="P10" sqref="P10"/>
    </sheetView>
  </sheetViews>
  <sheetFormatPr defaultRowHeight="15"/>
  <cols>
    <col min="2" max="6" width="5.5703125" style="171" customWidth="1"/>
    <col min="7" max="7" width="6" customWidth="1"/>
    <col min="8" max="8" width="5.42578125" customWidth="1"/>
    <col min="9" max="9" width="8.85546875" customWidth="1"/>
    <col min="10" max="10" width="7.85546875" customWidth="1"/>
    <col min="11" max="11" width="6.85546875" customWidth="1"/>
    <col min="12" max="12" width="9.140625" customWidth="1"/>
    <col min="13" max="13" width="10" customWidth="1"/>
    <col min="14" max="14" width="11.42578125" customWidth="1"/>
    <col min="15" max="15" width="10.140625" customWidth="1"/>
    <col min="16" max="16" width="11.42578125" customWidth="1"/>
    <col min="17" max="17" width="10" customWidth="1"/>
    <col min="18" max="18" width="11.42578125" customWidth="1"/>
    <col min="19" max="19" width="21.85546875" bestFit="1" customWidth="1"/>
    <col min="20" max="20" width="12.28515625" customWidth="1"/>
    <col min="21" max="21" width="14.42578125" bestFit="1" customWidth="1"/>
    <col min="22" max="22" width="19.140625" customWidth="1"/>
    <col min="23" max="23" width="15.42578125" customWidth="1"/>
    <col min="24" max="24" width="28.42578125" customWidth="1"/>
    <col min="25" max="25" width="9.42578125" customWidth="1"/>
  </cols>
  <sheetData>
    <row r="1" spans="1:25" ht="30.75" customHeight="1">
      <c r="A1" s="500" t="s">
        <v>561</v>
      </c>
      <c r="B1" s="501"/>
      <c r="C1" s="501"/>
      <c r="D1" s="501"/>
      <c r="E1" s="501"/>
      <c r="F1" s="501"/>
      <c r="G1" s="501"/>
      <c r="H1" s="501"/>
      <c r="I1" s="501"/>
      <c r="J1" s="501"/>
      <c r="K1" s="501"/>
      <c r="L1" s="501"/>
      <c r="M1" s="501"/>
      <c r="N1" s="501"/>
      <c r="O1" s="501"/>
      <c r="P1" s="501"/>
      <c r="Q1" s="501"/>
      <c r="R1" s="501"/>
      <c r="S1" s="501"/>
      <c r="T1" s="501"/>
      <c r="U1" s="501"/>
      <c r="V1" s="501"/>
      <c r="W1" s="501"/>
      <c r="X1" s="501"/>
      <c r="Y1" s="501"/>
    </row>
    <row r="2" spans="1:25" ht="19.5" customHeight="1" thickBot="1">
      <c r="A2" s="295"/>
      <c r="B2" s="515" t="s">
        <v>635</v>
      </c>
      <c r="C2" s="515"/>
      <c r="D2" s="515"/>
      <c r="E2" s="515"/>
      <c r="F2" s="515"/>
      <c r="G2" s="515"/>
      <c r="H2" s="515"/>
      <c r="I2" s="515"/>
      <c r="J2" s="515"/>
      <c r="K2" s="515"/>
      <c r="L2" s="515"/>
      <c r="M2" s="516" t="s">
        <v>633</v>
      </c>
      <c r="N2" s="516"/>
      <c r="O2" s="516"/>
      <c r="P2" s="516"/>
      <c r="Q2" s="516"/>
      <c r="R2" s="516"/>
      <c r="S2" s="516"/>
      <c r="T2" s="516"/>
      <c r="U2" s="504" t="s">
        <v>636</v>
      </c>
      <c r="V2" s="504"/>
      <c r="W2" s="504"/>
      <c r="X2" s="504"/>
      <c r="Y2" s="504"/>
    </row>
    <row r="3" spans="1:25" s="54" customFormat="1" ht="49.5" customHeight="1">
      <c r="A3" s="241" t="s">
        <v>431</v>
      </c>
      <c r="B3" s="505" t="s">
        <v>631</v>
      </c>
      <c r="C3" s="506"/>
      <c r="D3" s="506"/>
      <c r="E3" s="506"/>
      <c r="F3" s="507"/>
      <c r="G3" s="502" t="s">
        <v>558</v>
      </c>
      <c r="H3" s="503"/>
      <c r="I3" s="237" t="s">
        <v>614</v>
      </c>
      <c r="J3" s="237" t="s">
        <v>549</v>
      </c>
      <c r="K3" s="237" t="s">
        <v>613</v>
      </c>
      <c r="L3" s="239" t="s">
        <v>616</v>
      </c>
      <c r="M3" s="241" t="s">
        <v>546</v>
      </c>
      <c r="N3" s="237" t="s">
        <v>609</v>
      </c>
      <c r="O3" s="237" t="s">
        <v>430</v>
      </c>
      <c r="P3" s="237" t="s">
        <v>609</v>
      </c>
      <c r="Q3" s="237" t="s">
        <v>429</v>
      </c>
      <c r="R3" s="237" t="s">
        <v>609</v>
      </c>
      <c r="S3" s="237" t="s">
        <v>552</v>
      </c>
      <c r="T3" s="239" t="s">
        <v>632</v>
      </c>
      <c r="U3" s="270" t="s">
        <v>550</v>
      </c>
      <c r="V3" s="241" t="s">
        <v>551</v>
      </c>
      <c r="W3" s="237" t="s">
        <v>547</v>
      </c>
      <c r="X3" s="237" t="s">
        <v>611</v>
      </c>
      <c r="Y3" s="238" t="s">
        <v>208</v>
      </c>
    </row>
    <row r="4" spans="1:25" ht="16.5" customHeight="1">
      <c r="A4" s="242" t="s">
        <v>373</v>
      </c>
      <c r="B4" s="243">
        <v>86</v>
      </c>
      <c r="C4" s="244">
        <v>140</v>
      </c>
      <c r="D4" s="244">
        <v>168</v>
      </c>
      <c r="E4" s="244">
        <v>185</v>
      </c>
      <c r="F4" s="244"/>
      <c r="G4" s="245">
        <v>3</v>
      </c>
      <c r="H4" s="246" t="s">
        <v>559</v>
      </c>
      <c r="I4" s="247">
        <v>2</v>
      </c>
      <c r="J4" s="246">
        <v>135</v>
      </c>
      <c r="K4" s="246">
        <v>0</v>
      </c>
      <c r="L4" s="248">
        <v>0</v>
      </c>
      <c r="M4" s="242" t="s">
        <v>528</v>
      </c>
      <c r="N4" s="249">
        <v>74.5</v>
      </c>
      <c r="O4" s="201" t="s">
        <v>329</v>
      </c>
      <c r="P4" s="249"/>
      <c r="Q4" s="201" t="s">
        <v>384</v>
      </c>
      <c r="R4" s="249"/>
      <c r="S4" s="520" t="s">
        <v>610</v>
      </c>
      <c r="T4" s="240">
        <f>SUM(N4+P4+R4)</f>
        <v>74.5</v>
      </c>
      <c r="U4" s="271">
        <v>67</v>
      </c>
      <c r="V4" s="521" t="s">
        <v>615</v>
      </c>
      <c r="W4" s="249">
        <f>SUM(L4+N4+P4+R4)-U4</f>
        <v>7.5</v>
      </c>
      <c r="X4" s="513" t="s">
        <v>612</v>
      </c>
      <c r="Y4" s="250" t="s">
        <v>329</v>
      </c>
    </row>
    <row r="5" spans="1:25">
      <c r="A5" s="242" t="s">
        <v>428</v>
      </c>
      <c r="B5" s="243">
        <v>216</v>
      </c>
      <c r="C5" s="244">
        <v>219</v>
      </c>
      <c r="D5" s="244">
        <v>226</v>
      </c>
      <c r="E5" s="244"/>
      <c r="F5" s="244"/>
      <c r="G5" s="245">
        <v>3</v>
      </c>
      <c r="H5" s="246" t="s">
        <v>559</v>
      </c>
      <c r="I5" s="247">
        <v>2</v>
      </c>
      <c r="J5" s="246">
        <v>135</v>
      </c>
      <c r="K5" s="246">
        <v>0</v>
      </c>
      <c r="L5" s="248">
        <v>0</v>
      </c>
      <c r="M5" s="242" t="s">
        <v>426</v>
      </c>
      <c r="N5" s="249">
        <v>67.5</v>
      </c>
      <c r="O5" s="201" t="s">
        <v>425</v>
      </c>
      <c r="P5" s="249">
        <v>58</v>
      </c>
      <c r="Q5" s="201" t="s">
        <v>384</v>
      </c>
      <c r="R5" s="249"/>
      <c r="S5" s="520"/>
      <c r="T5" s="240">
        <f t="shared" ref="T5:T23" si="0">SUM(N5+P5+R5)</f>
        <v>125.5</v>
      </c>
      <c r="U5" s="271">
        <v>133</v>
      </c>
      <c r="V5" s="521"/>
      <c r="W5" s="249">
        <f t="shared" ref="W5:W24" si="1">SUM(L5+N5+P5+R5)-U5</f>
        <v>-7.5</v>
      </c>
      <c r="X5" s="514"/>
      <c r="Y5" s="250" t="s">
        <v>329</v>
      </c>
    </row>
    <row r="6" spans="1:25">
      <c r="A6" s="242" t="s">
        <v>424</v>
      </c>
      <c r="B6" s="243">
        <v>20</v>
      </c>
      <c r="C6" s="244">
        <v>80</v>
      </c>
      <c r="D6" s="244">
        <v>86</v>
      </c>
      <c r="E6" s="244"/>
      <c r="F6" s="244"/>
      <c r="G6" s="245">
        <v>3</v>
      </c>
      <c r="H6" s="246" t="s">
        <v>559</v>
      </c>
      <c r="I6" s="247">
        <v>3</v>
      </c>
      <c r="J6" s="246">
        <v>135</v>
      </c>
      <c r="K6" s="246">
        <v>0</v>
      </c>
      <c r="L6" s="248">
        <v>135</v>
      </c>
      <c r="M6" s="242" t="s">
        <v>539</v>
      </c>
      <c r="N6" s="249">
        <v>75.33</v>
      </c>
      <c r="O6" s="201" t="s">
        <v>538</v>
      </c>
      <c r="P6" s="249">
        <v>68</v>
      </c>
      <c r="Q6" s="201" t="s">
        <v>414</v>
      </c>
      <c r="R6" s="249">
        <v>74.5</v>
      </c>
      <c r="S6" s="520"/>
      <c r="T6" s="240">
        <f t="shared" si="0"/>
        <v>217.82999999999998</v>
      </c>
      <c r="U6" s="271">
        <v>196</v>
      </c>
      <c r="V6" s="521"/>
      <c r="W6" s="249">
        <f t="shared" si="1"/>
        <v>156.82999999999998</v>
      </c>
      <c r="X6" s="514"/>
      <c r="Y6" s="250" t="s">
        <v>329</v>
      </c>
    </row>
    <row r="7" spans="1:25">
      <c r="A7" s="242" t="s">
        <v>422</v>
      </c>
      <c r="B7" s="243">
        <v>40</v>
      </c>
      <c r="C7" s="244">
        <v>60</v>
      </c>
      <c r="D7" s="244">
        <v>90</v>
      </c>
      <c r="E7" s="244">
        <v>121</v>
      </c>
      <c r="F7" s="244">
        <v>186</v>
      </c>
      <c r="G7" s="245">
        <v>3</v>
      </c>
      <c r="H7" s="246" t="s">
        <v>559</v>
      </c>
      <c r="I7" s="247">
        <v>2</v>
      </c>
      <c r="J7" s="246">
        <v>135</v>
      </c>
      <c r="K7" s="246">
        <v>0</v>
      </c>
      <c r="L7" s="248">
        <v>0</v>
      </c>
      <c r="M7" s="242" t="s">
        <v>539</v>
      </c>
      <c r="N7" s="249">
        <v>75.33</v>
      </c>
      <c r="O7" s="201" t="s">
        <v>542</v>
      </c>
      <c r="P7" s="249">
        <v>67</v>
      </c>
      <c r="Q7" s="201" t="s">
        <v>384</v>
      </c>
      <c r="R7" s="249"/>
      <c r="S7" s="520"/>
      <c r="T7" s="240">
        <f t="shared" si="0"/>
        <v>142.32999999999998</v>
      </c>
      <c r="U7" s="271">
        <v>132</v>
      </c>
      <c r="V7" s="521"/>
      <c r="W7" s="249">
        <f t="shared" si="1"/>
        <v>10.329999999999984</v>
      </c>
      <c r="X7" s="514"/>
      <c r="Y7" s="250" t="s">
        <v>329</v>
      </c>
    </row>
    <row r="8" spans="1:25">
      <c r="A8" s="242" t="s">
        <v>421</v>
      </c>
      <c r="B8" s="243">
        <v>186</v>
      </c>
      <c r="C8" s="244">
        <v>201</v>
      </c>
      <c r="D8" s="244">
        <v>211</v>
      </c>
      <c r="E8" s="244">
        <v>214</v>
      </c>
      <c r="F8" s="244"/>
      <c r="G8" s="245">
        <v>3</v>
      </c>
      <c r="H8" s="246" t="s">
        <v>559</v>
      </c>
      <c r="I8" s="247">
        <v>3</v>
      </c>
      <c r="J8" s="246">
        <v>135</v>
      </c>
      <c r="K8" s="246">
        <v>0</v>
      </c>
      <c r="L8" s="248">
        <v>135</v>
      </c>
      <c r="M8" s="242" t="s">
        <v>425</v>
      </c>
      <c r="N8" s="249">
        <v>58</v>
      </c>
      <c r="O8" s="201" t="s">
        <v>329</v>
      </c>
      <c r="P8" s="249"/>
      <c r="Q8" s="201" t="s">
        <v>384</v>
      </c>
      <c r="R8" s="249"/>
      <c r="S8" s="520"/>
      <c r="T8" s="240">
        <f t="shared" si="0"/>
        <v>58</v>
      </c>
      <c r="U8" s="271">
        <v>67</v>
      </c>
      <c r="V8" s="521"/>
      <c r="W8" s="249">
        <f t="shared" si="1"/>
        <v>126</v>
      </c>
      <c r="X8" s="514"/>
      <c r="Y8" s="250" t="s">
        <v>329</v>
      </c>
    </row>
    <row r="9" spans="1:25">
      <c r="A9" s="242" t="s">
        <v>420</v>
      </c>
      <c r="B9" s="243">
        <v>20</v>
      </c>
      <c r="C9" s="244">
        <v>80</v>
      </c>
      <c r="D9" s="244">
        <v>220</v>
      </c>
      <c r="E9" s="244">
        <v>221</v>
      </c>
      <c r="F9" s="244">
        <v>228</v>
      </c>
      <c r="G9" s="245">
        <v>3</v>
      </c>
      <c r="H9" s="246" t="s">
        <v>559</v>
      </c>
      <c r="I9" s="247">
        <v>3</v>
      </c>
      <c r="J9" s="246">
        <v>135</v>
      </c>
      <c r="K9" s="246">
        <v>0</v>
      </c>
      <c r="L9" s="248">
        <v>135</v>
      </c>
      <c r="M9" s="242" t="s">
        <v>539</v>
      </c>
      <c r="N9" s="249">
        <v>75.33</v>
      </c>
      <c r="O9" s="201" t="s">
        <v>538</v>
      </c>
      <c r="P9" s="251">
        <v>68</v>
      </c>
      <c r="Q9" s="201" t="s">
        <v>384</v>
      </c>
      <c r="R9" s="249"/>
      <c r="S9" s="520"/>
      <c r="T9" s="240">
        <f t="shared" si="0"/>
        <v>143.32999999999998</v>
      </c>
      <c r="U9" s="271">
        <v>133</v>
      </c>
      <c r="V9" s="521"/>
      <c r="W9" s="249">
        <f t="shared" si="1"/>
        <v>145.32999999999998</v>
      </c>
      <c r="X9" s="514"/>
      <c r="Y9" s="250" t="s">
        <v>329</v>
      </c>
    </row>
    <row r="10" spans="1:25">
      <c r="A10" s="242" t="s">
        <v>419</v>
      </c>
      <c r="B10" s="243">
        <v>100</v>
      </c>
      <c r="C10" s="244">
        <v>120</v>
      </c>
      <c r="D10" s="244">
        <v>153</v>
      </c>
      <c r="E10" s="244">
        <v>164</v>
      </c>
      <c r="F10" s="244">
        <v>171</v>
      </c>
      <c r="G10" s="245">
        <v>3</v>
      </c>
      <c r="H10" s="246" t="s">
        <v>559</v>
      </c>
      <c r="I10" s="247">
        <v>2</v>
      </c>
      <c r="J10" s="246">
        <v>135</v>
      </c>
      <c r="K10" s="246">
        <v>0</v>
      </c>
      <c r="L10" s="248">
        <v>0</v>
      </c>
      <c r="M10" s="242" t="s">
        <v>528</v>
      </c>
      <c r="N10" s="249">
        <v>74.5</v>
      </c>
      <c r="O10" s="201" t="s">
        <v>329</v>
      </c>
      <c r="P10" s="249"/>
      <c r="Q10" s="201" t="s">
        <v>384</v>
      </c>
      <c r="R10" s="249"/>
      <c r="S10" s="520"/>
      <c r="T10" s="240">
        <f t="shared" si="0"/>
        <v>74.5</v>
      </c>
      <c r="U10" s="271">
        <v>64</v>
      </c>
      <c r="V10" s="521"/>
      <c r="W10" s="249">
        <f t="shared" si="1"/>
        <v>10.5</v>
      </c>
      <c r="X10" s="514"/>
      <c r="Y10" s="250" t="s">
        <v>329</v>
      </c>
    </row>
    <row r="11" spans="1:25">
      <c r="A11" s="242" t="s">
        <v>417</v>
      </c>
      <c r="B11" s="243">
        <v>161</v>
      </c>
      <c r="C11" s="244">
        <v>178</v>
      </c>
      <c r="D11" s="244">
        <v>184</v>
      </c>
      <c r="E11" s="244"/>
      <c r="F11" s="244"/>
      <c r="G11" s="245">
        <v>2</v>
      </c>
      <c r="H11" s="246" t="s">
        <v>559</v>
      </c>
      <c r="I11" s="247">
        <v>1</v>
      </c>
      <c r="J11" s="246">
        <v>135</v>
      </c>
      <c r="K11" s="246">
        <v>0</v>
      </c>
      <c r="L11" s="248">
        <v>0</v>
      </c>
      <c r="M11" s="242" t="s">
        <v>528</v>
      </c>
      <c r="N11" s="249">
        <v>74.5</v>
      </c>
      <c r="O11" s="201" t="s">
        <v>532</v>
      </c>
      <c r="P11" s="251">
        <v>96</v>
      </c>
      <c r="Q11" s="201" t="s">
        <v>384</v>
      </c>
      <c r="R11" s="249"/>
      <c r="S11" s="520"/>
      <c r="T11" s="240">
        <f t="shared" si="0"/>
        <v>170.5</v>
      </c>
      <c r="U11" s="271">
        <v>125</v>
      </c>
      <c r="V11" s="521"/>
      <c r="W11" s="249">
        <f t="shared" si="1"/>
        <v>45.5</v>
      </c>
      <c r="X11" s="514"/>
      <c r="Y11" s="250" t="s">
        <v>329</v>
      </c>
    </row>
    <row r="12" spans="1:25">
      <c r="A12" s="242" t="s">
        <v>415</v>
      </c>
      <c r="B12" s="243">
        <v>10</v>
      </c>
      <c r="C12" s="244">
        <v>50</v>
      </c>
      <c r="D12" s="244">
        <v>229</v>
      </c>
      <c r="E12" s="244"/>
      <c r="F12" s="244"/>
      <c r="G12" s="245">
        <v>3</v>
      </c>
      <c r="H12" s="246" t="s">
        <v>559</v>
      </c>
      <c r="I12" s="247">
        <v>2</v>
      </c>
      <c r="J12" s="246">
        <v>135</v>
      </c>
      <c r="K12" s="246">
        <v>0</v>
      </c>
      <c r="L12" s="248">
        <v>0</v>
      </c>
      <c r="M12" s="242" t="s">
        <v>409</v>
      </c>
      <c r="N12" s="249">
        <v>68</v>
      </c>
      <c r="O12" s="201" t="s">
        <v>414</v>
      </c>
      <c r="P12" s="249">
        <v>74.5</v>
      </c>
      <c r="Q12" s="201" t="s">
        <v>395</v>
      </c>
      <c r="R12" s="249">
        <v>56.5</v>
      </c>
      <c r="S12" s="520"/>
      <c r="T12" s="240">
        <f t="shared" si="0"/>
        <v>199</v>
      </c>
      <c r="U12" s="271">
        <v>195</v>
      </c>
      <c r="V12" s="521"/>
      <c r="W12" s="249">
        <f t="shared" si="1"/>
        <v>4</v>
      </c>
      <c r="X12" s="514"/>
      <c r="Y12" s="250" t="s">
        <v>329</v>
      </c>
    </row>
    <row r="13" spans="1:25">
      <c r="A13" s="242" t="s">
        <v>413</v>
      </c>
      <c r="B13" s="243">
        <v>110</v>
      </c>
      <c r="C13" s="244">
        <v>150</v>
      </c>
      <c r="D13" s="244">
        <v>170</v>
      </c>
      <c r="E13" s="244"/>
      <c r="F13" s="244"/>
      <c r="G13" s="245">
        <v>3</v>
      </c>
      <c r="H13" s="246" t="s">
        <v>559</v>
      </c>
      <c r="I13" s="247">
        <v>3</v>
      </c>
      <c r="J13" s="246">
        <v>135</v>
      </c>
      <c r="K13" s="246">
        <v>0</v>
      </c>
      <c r="L13" s="248">
        <v>135</v>
      </c>
      <c r="M13" s="242" t="s">
        <v>386</v>
      </c>
      <c r="N13" s="249">
        <v>67.5</v>
      </c>
      <c r="O13" s="201" t="s">
        <v>385</v>
      </c>
      <c r="P13" s="249">
        <v>58</v>
      </c>
      <c r="Q13" s="201" t="s">
        <v>384</v>
      </c>
      <c r="R13" s="249"/>
      <c r="S13" s="520"/>
      <c r="T13" s="240">
        <f t="shared" si="0"/>
        <v>125.5</v>
      </c>
      <c r="U13" s="271">
        <v>133</v>
      </c>
      <c r="V13" s="521"/>
      <c r="W13" s="249">
        <f t="shared" si="1"/>
        <v>127.5</v>
      </c>
      <c r="X13" s="514"/>
      <c r="Y13" s="250" t="s">
        <v>329</v>
      </c>
    </row>
    <row r="14" spans="1:25">
      <c r="A14" s="242" t="s">
        <v>411</v>
      </c>
      <c r="B14" s="243">
        <v>159</v>
      </c>
      <c r="C14" s="244">
        <v>177</v>
      </c>
      <c r="D14" s="244">
        <v>180</v>
      </c>
      <c r="E14" s="244">
        <v>181</v>
      </c>
      <c r="F14" s="244">
        <v>182</v>
      </c>
      <c r="G14" s="245">
        <v>5</v>
      </c>
      <c r="H14" s="246" t="s">
        <v>559</v>
      </c>
      <c r="I14" s="247">
        <v>5</v>
      </c>
      <c r="J14" s="246">
        <v>135</v>
      </c>
      <c r="K14" s="246">
        <v>0</v>
      </c>
      <c r="L14" s="248">
        <v>135</v>
      </c>
      <c r="M14" s="242" t="s">
        <v>409</v>
      </c>
      <c r="N14" s="251">
        <v>68</v>
      </c>
      <c r="O14" s="201" t="s">
        <v>396</v>
      </c>
      <c r="P14" s="251">
        <v>96</v>
      </c>
      <c r="Q14" s="201" t="s">
        <v>408</v>
      </c>
      <c r="R14" s="249">
        <v>67</v>
      </c>
      <c r="S14" s="520"/>
      <c r="T14" s="240">
        <f t="shared" si="0"/>
        <v>231</v>
      </c>
      <c r="U14" s="271">
        <v>206</v>
      </c>
      <c r="V14" s="521"/>
      <c r="W14" s="249">
        <f t="shared" si="1"/>
        <v>160</v>
      </c>
      <c r="X14" s="514"/>
      <c r="Y14" s="250" t="s">
        <v>329</v>
      </c>
    </row>
    <row r="15" spans="1:25">
      <c r="A15" s="242" t="s">
        <v>407</v>
      </c>
      <c r="B15" s="243">
        <v>151</v>
      </c>
      <c r="C15" s="244">
        <v>157</v>
      </c>
      <c r="D15" s="244">
        <v>160</v>
      </c>
      <c r="E15" s="244"/>
      <c r="F15" s="244"/>
      <c r="G15" s="245">
        <v>2</v>
      </c>
      <c r="H15" s="246" t="s">
        <v>559</v>
      </c>
      <c r="I15" s="247">
        <v>2</v>
      </c>
      <c r="J15" s="246">
        <v>135</v>
      </c>
      <c r="K15" s="246">
        <v>0</v>
      </c>
      <c r="L15" s="248">
        <v>0</v>
      </c>
      <c r="M15" s="242" t="s">
        <v>528</v>
      </c>
      <c r="N15" s="249">
        <v>74.5</v>
      </c>
      <c r="O15" s="201" t="s">
        <v>329</v>
      </c>
      <c r="P15" s="249"/>
      <c r="Q15" s="201" t="s">
        <v>384</v>
      </c>
      <c r="R15" s="249"/>
      <c r="S15" s="520"/>
      <c r="T15" s="240">
        <f t="shared" si="0"/>
        <v>74.5</v>
      </c>
      <c r="U15" s="271">
        <v>63</v>
      </c>
      <c r="V15" s="521"/>
      <c r="W15" s="249">
        <f t="shared" si="1"/>
        <v>11.5</v>
      </c>
      <c r="X15" s="514"/>
      <c r="Y15" s="250" t="s">
        <v>329</v>
      </c>
    </row>
    <row r="16" spans="1:25">
      <c r="A16" s="242" t="s">
        <v>405</v>
      </c>
      <c r="B16" s="243">
        <v>155</v>
      </c>
      <c r="C16" s="244">
        <v>166</v>
      </c>
      <c r="D16" s="244">
        <v>227</v>
      </c>
      <c r="E16" s="244"/>
      <c r="F16" s="244"/>
      <c r="G16" s="245">
        <v>3</v>
      </c>
      <c r="H16" s="246" t="s">
        <v>559</v>
      </c>
      <c r="I16" s="247">
        <v>3</v>
      </c>
      <c r="J16" s="246">
        <v>135</v>
      </c>
      <c r="K16" s="246">
        <v>0</v>
      </c>
      <c r="L16" s="248">
        <v>135</v>
      </c>
      <c r="M16" s="242" t="s">
        <v>426</v>
      </c>
      <c r="N16" s="249">
        <v>66</v>
      </c>
      <c r="O16" s="201" t="s">
        <v>425</v>
      </c>
      <c r="P16" s="249">
        <v>58</v>
      </c>
      <c r="Q16" s="201" t="s">
        <v>384</v>
      </c>
      <c r="R16" s="249"/>
      <c r="S16" s="520"/>
      <c r="T16" s="240">
        <f t="shared" si="0"/>
        <v>124</v>
      </c>
      <c r="U16" s="271">
        <v>133</v>
      </c>
      <c r="V16" s="521"/>
      <c r="W16" s="249">
        <f t="shared" si="1"/>
        <v>126</v>
      </c>
      <c r="X16" s="514"/>
      <c r="Y16" s="250" t="s">
        <v>329</v>
      </c>
    </row>
    <row r="17" spans="1:25">
      <c r="A17" s="252" t="s">
        <v>404</v>
      </c>
      <c r="B17" s="253">
        <v>30</v>
      </c>
      <c r="C17" s="254">
        <v>175</v>
      </c>
      <c r="D17" s="254">
        <v>183</v>
      </c>
      <c r="E17" s="254">
        <v>218</v>
      </c>
      <c r="F17" s="254"/>
      <c r="G17" s="255">
        <v>4</v>
      </c>
      <c r="H17" s="256" t="s">
        <v>559</v>
      </c>
      <c r="I17" s="257">
        <v>4</v>
      </c>
      <c r="J17" s="256">
        <v>135</v>
      </c>
      <c r="K17" s="256">
        <v>0</v>
      </c>
      <c r="L17" s="248">
        <v>135</v>
      </c>
      <c r="M17" s="252" t="s">
        <v>532</v>
      </c>
      <c r="N17" s="258">
        <v>96</v>
      </c>
      <c r="O17" s="259" t="s">
        <v>329</v>
      </c>
      <c r="P17" s="258"/>
      <c r="Q17" s="259" t="s">
        <v>384</v>
      </c>
      <c r="R17" s="258"/>
      <c r="S17" s="520"/>
      <c r="T17" s="240">
        <f t="shared" si="0"/>
        <v>96</v>
      </c>
      <c r="U17" s="271">
        <v>62</v>
      </c>
      <c r="V17" s="521"/>
      <c r="W17" s="258">
        <f t="shared" si="1"/>
        <v>169</v>
      </c>
      <c r="X17" s="514"/>
      <c r="Y17" s="260" t="s">
        <v>555</v>
      </c>
    </row>
    <row r="18" spans="1:25">
      <c r="A18" s="242" t="s">
        <v>402</v>
      </c>
      <c r="B18" s="243">
        <v>150</v>
      </c>
      <c r="C18" s="244">
        <v>152</v>
      </c>
      <c r="D18" s="244">
        <v>165</v>
      </c>
      <c r="E18" s="244">
        <v>197</v>
      </c>
      <c r="F18" s="244"/>
      <c r="G18" s="245">
        <v>3</v>
      </c>
      <c r="H18" s="246" t="s">
        <v>559</v>
      </c>
      <c r="I18" s="247">
        <v>3</v>
      </c>
      <c r="J18" s="246">
        <v>135</v>
      </c>
      <c r="K18" s="246">
        <v>0</v>
      </c>
      <c r="L18" s="248">
        <v>135</v>
      </c>
      <c r="M18" s="242" t="s">
        <v>426</v>
      </c>
      <c r="N18" s="249">
        <v>67.5</v>
      </c>
      <c r="O18" s="201" t="s">
        <v>425</v>
      </c>
      <c r="P18" s="249">
        <v>58</v>
      </c>
      <c r="Q18" s="201" t="s">
        <v>384</v>
      </c>
      <c r="R18" s="249"/>
      <c r="S18" s="520"/>
      <c r="T18" s="240">
        <f t="shared" si="0"/>
        <v>125.5</v>
      </c>
      <c r="U18" s="271">
        <v>133</v>
      </c>
      <c r="V18" s="521"/>
      <c r="W18" s="249">
        <f t="shared" si="1"/>
        <v>127.5</v>
      </c>
      <c r="X18" s="514"/>
      <c r="Y18" s="250" t="s">
        <v>329</v>
      </c>
    </row>
    <row r="19" spans="1:25">
      <c r="A19" s="242" t="s">
        <v>400</v>
      </c>
      <c r="B19" s="243">
        <v>151</v>
      </c>
      <c r="C19" s="244">
        <v>173</v>
      </c>
      <c r="D19" s="244">
        <v>174</v>
      </c>
      <c r="E19" s="244">
        <v>176</v>
      </c>
      <c r="F19" s="244">
        <v>179</v>
      </c>
      <c r="G19" s="245">
        <v>5</v>
      </c>
      <c r="H19" s="246" t="s">
        <v>559</v>
      </c>
      <c r="I19" s="247">
        <v>4</v>
      </c>
      <c r="J19" s="246">
        <v>135</v>
      </c>
      <c r="K19" s="246">
        <v>0</v>
      </c>
      <c r="L19" s="248">
        <v>0</v>
      </c>
      <c r="M19" s="242" t="s">
        <v>398</v>
      </c>
      <c r="N19" s="249">
        <v>75.33</v>
      </c>
      <c r="O19" s="201" t="s">
        <v>386</v>
      </c>
      <c r="P19" s="249">
        <v>67.5</v>
      </c>
      <c r="Q19" s="201" t="s">
        <v>384</v>
      </c>
      <c r="R19" s="249"/>
      <c r="S19" s="520"/>
      <c r="T19" s="240">
        <f t="shared" si="0"/>
        <v>142.82999999999998</v>
      </c>
      <c r="U19" s="271">
        <v>131</v>
      </c>
      <c r="V19" s="521"/>
      <c r="W19" s="249">
        <f t="shared" si="1"/>
        <v>11.829999999999984</v>
      </c>
      <c r="X19" s="514"/>
      <c r="Y19" s="250" t="s">
        <v>329</v>
      </c>
    </row>
    <row r="20" spans="1:25">
      <c r="A20" s="242" t="s">
        <v>397</v>
      </c>
      <c r="B20" s="243">
        <v>154</v>
      </c>
      <c r="C20" s="244">
        <v>156</v>
      </c>
      <c r="D20" s="244">
        <v>171</v>
      </c>
      <c r="E20" s="244">
        <v>197</v>
      </c>
      <c r="F20" s="244"/>
      <c r="G20" s="245">
        <v>4</v>
      </c>
      <c r="H20" s="246" t="s">
        <v>559</v>
      </c>
      <c r="I20" s="247">
        <v>3</v>
      </c>
      <c r="J20" s="246">
        <v>135</v>
      </c>
      <c r="K20" s="246">
        <v>0</v>
      </c>
      <c r="L20" s="248">
        <v>0</v>
      </c>
      <c r="M20" s="242" t="s">
        <v>396</v>
      </c>
      <c r="N20" s="251">
        <v>75</v>
      </c>
      <c r="O20" s="201" t="s">
        <v>395</v>
      </c>
      <c r="P20" s="249">
        <v>56.5</v>
      </c>
      <c r="Q20" s="201" t="s">
        <v>384</v>
      </c>
      <c r="R20" s="249"/>
      <c r="S20" s="520"/>
      <c r="T20" s="240">
        <f t="shared" si="0"/>
        <v>131.5</v>
      </c>
      <c r="U20" s="271">
        <v>126</v>
      </c>
      <c r="V20" s="521"/>
      <c r="W20" s="249">
        <f t="shared" si="1"/>
        <v>5.5</v>
      </c>
      <c r="X20" s="514"/>
      <c r="Y20" s="250" t="s">
        <v>329</v>
      </c>
    </row>
    <row r="21" spans="1:25">
      <c r="A21" s="242" t="s">
        <v>394</v>
      </c>
      <c r="B21" s="243">
        <v>201</v>
      </c>
      <c r="C21" s="244">
        <v>212</v>
      </c>
      <c r="D21" s="244"/>
      <c r="E21" s="244"/>
      <c r="F21" s="244"/>
      <c r="G21" s="245">
        <v>2</v>
      </c>
      <c r="H21" s="246" t="s">
        <v>559</v>
      </c>
      <c r="I21" s="247">
        <v>2</v>
      </c>
      <c r="J21" s="246">
        <v>135</v>
      </c>
      <c r="K21" s="246">
        <v>0</v>
      </c>
      <c r="L21" s="248">
        <v>135</v>
      </c>
      <c r="M21" s="242" t="s">
        <v>426</v>
      </c>
      <c r="N21" s="249">
        <v>67.5</v>
      </c>
      <c r="O21" s="201" t="s">
        <v>425</v>
      </c>
      <c r="P21" s="249">
        <v>58</v>
      </c>
      <c r="Q21" s="201" t="s">
        <v>384</v>
      </c>
      <c r="R21" s="249"/>
      <c r="S21" s="520"/>
      <c r="T21" s="240">
        <f t="shared" si="0"/>
        <v>125.5</v>
      </c>
      <c r="U21" s="271">
        <v>133</v>
      </c>
      <c r="V21" s="521"/>
      <c r="W21" s="249">
        <f t="shared" si="1"/>
        <v>127.5</v>
      </c>
      <c r="X21" s="514"/>
      <c r="Y21" s="250" t="s">
        <v>329</v>
      </c>
    </row>
    <row r="22" spans="1:25">
      <c r="A22" s="242" t="s">
        <v>392</v>
      </c>
      <c r="B22" s="243">
        <v>195</v>
      </c>
      <c r="C22" s="244">
        <v>197</v>
      </c>
      <c r="D22" s="244">
        <v>205</v>
      </c>
      <c r="E22" s="244"/>
      <c r="F22" s="244"/>
      <c r="G22" s="245">
        <v>3</v>
      </c>
      <c r="H22" s="246" t="s">
        <v>559</v>
      </c>
      <c r="I22" s="247">
        <v>2</v>
      </c>
      <c r="J22" s="246">
        <v>135</v>
      </c>
      <c r="K22" s="246">
        <v>0</v>
      </c>
      <c r="L22" s="248">
        <v>0</v>
      </c>
      <c r="M22" s="242" t="s">
        <v>425</v>
      </c>
      <c r="N22" s="249">
        <v>58</v>
      </c>
      <c r="O22" s="201" t="s">
        <v>529</v>
      </c>
      <c r="P22" s="249">
        <v>76.5</v>
      </c>
      <c r="Q22" s="201" t="s">
        <v>384</v>
      </c>
      <c r="R22" s="249"/>
      <c r="S22" s="520"/>
      <c r="T22" s="240">
        <f t="shared" si="0"/>
        <v>134.5</v>
      </c>
      <c r="U22" s="271">
        <v>131</v>
      </c>
      <c r="V22" s="521"/>
      <c r="W22" s="249">
        <f t="shared" si="1"/>
        <v>3.5</v>
      </c>
      <c r="X22" s="514"/>
      <c r="Y22" s="250" t="s">
        <v>329</v>
      </c>
    </row>
    <row r="23" spans="1:25">
      <c r="A23" s="242" t="s">
        <v>390</v>
      </c>
      <c r="B23" s="243">
        <v>162</v>
      </c>
      <c r="C23" s="244">
        <v>189</v>
      </c>
      <c r="D23" s="244">
        <v>214</v>
      </c>
      <c r="E23" s="244">
        <v>223</v>
      </c>
      <c r="F23" s="244"/>
      <c r="G23" s="245">
        <v>4</v>
      </c>
      <c r="H23" s="246" t="s">
        <v>559</v>
      </c>
      <c r="I23" s="247">
        <v>3</v>
      </c>
      <c r="J23" s="246">
        <v>135</v>
      </c>
      <c r="K23" s="246">
        <v>0</v>
      </c>
      <c r="L23" s="248">
        <v>0</v>
      </c>
      <c r="M23" s="242" t="s">
        <v>426</v>
      </c>
      <c r="N23" s="249">
        <v>66</v>
      </c>
      <c r="O23" s="201" t="s">
        <v>528</v>
      </c>
      <c r="P23" s="249">
        <v>74.5</v>
      </c>
      <c r="Q23" s="201" t="s">
        <v>384</v>
      </c>
      <c r="R23" s="249"/>
      <c r="S23" s="520"/>
      <c r="T23" s="240">
        <f t="shared" si="0"/>
        <v>140.5</v>
      </c>
      <c r="U23" s="271">
        <v>133</v>
      </c>
      <c r="V23" s="521"/>
      <c r="W23" s="249">
        <f t="shared" si="1"/>
        <v>7.5</v>
      </c>
      <c r="X23" s="514"/>
      <c r="Y23" s="250" t="s">
        <v>329</v>
      </c>
    </row>
    <row r="24" spans="1:25">
      <c r="A24" s="242" t="s">
        <v>388</v>
      </c>
      <c r="B24" s="243">
        <v>195</v>
      </c>
      <c r="C24" s="244">
        <v>199</v>
      </c>
      <c r="D24" s="244">
        <v>223</v>
      </c>
      <c r="E24" s="244"/>
      <c r="F24" s="244"/>
      <c r="G24" s="245">
        <v>3</v>
      </c>
      <c r="H24" s="246" t="s">
        <v>559</v>
      </c>
      <c r="I24" s="247">
        <v>2</v>
      </c>
      <c r="J24" s="246">
        <v>135</v>
      </c>
      <c r="K24" s="246">
        <v>0</v>
      </c>
      <c r="L24" s="248">
        <v>0</v>
      </c>
      <c r="M24" s="242" t="s">
        <v>386</v>
      </c>
      <c r="N24" s="249">
        <v>67.5</v>
      </c>
      <c r="O24" s="201" t="s">
        <v>385</v>
      </c>
      <c r="P24" s="249">
        <v>58</v>
      </c>
      <c r="Q24" s="201" t="s">
        <v>384</v>
      </c>
      <c r="R24" s="249"/>
      <c r="S24" s="520"/>
      <c r="T24" s="240">
        <f>SUM(N24+P24+R24)</f>
        <v>125.5</v>
      </c>
      <c r="U24" s="271">
        <v>133</v>
      </c>
      <c r="V24" s="521"/>
      <c r="W24" s="249">
        <f t="shared" si="1"/>
        <v>-7.5</v>
      </c>
      <c r="X24" s="514"/>
      <c r="Y24" s="250" t="s">
        <v>329</v>
      </c>
    </row>
    <row r="25" spans="1:25" ht="15.75" thickBot="1">
      <c r="A25" s="261" t="s">
        <v>554</v>
      </c>
      <c r="B25" s="508" t="s">
        <v>383</v>
      </c>
      <c r="C25" s="509"/>
      <c r="D25" s="509"/>
      <c r="E25" s="509"/>
      <c r="F25" s="509"/>
      <c r="G25" s="509"/>
      <c r="H25" s="509"/>
      <c r="I25" s="509"/>
      <c r="J25" s="509"/>
      <c r="K25" s="509"/>
      <c r="L25" s="510"/>
      <c r="M25" s="517" t="s">
        <v>634</v>
      </c>
      <c r="N25" s="518"/>
      <c r="O25" s="518"/>
      <c r="P25" s="518"/>
      <c r="Q25" s="518"/>
      <c r="R25" s="518"/>
      <c r="S25" s="518"/>
      <c r="T25" s="519"/>
      <c r="U25" s="272" t="s">
        <v>382</v>
      </c>
      <c r="V25" s="261"/>
      <c r="W25" s="511" t="s">
        <v>637</v>
      </c>
      <c r="X25" s="511"/>
      <c r="Y25" s="512"/>
    </row>
    <row r="26" spans="1:25">
      <c r="P26" s="185"/>
    </row>
    <row r="29" spans="1:25">
      <c r="A29" s="172"/>
    </row>
    <row r="35" spans="1:17" s="171" customFormat="1">
      <c r="A35"/>
      <c r="G35"/>
      <c r="H35"/>
      <c r="I35"/>
      <c r="J35"/>
      <c r="K35"/>
      <c r="L35"/>
      <c r="M35"/>
      <c r="N35"/>
      <c r="O35"/>
      <c r="P35"/>
      <c r="Q35"/>
    </row>
    <row r="36" spans="1:17" s="171" customFormat="1">
      <c r="A36"/>
      <c r="G36"/>
      <c r="H36"/>
      <c r="I36"/>
      <c r="J36"/>
      <c r="K36"/>
      <c r="L36"/>
      <c r="M36"/>
      <c r="N36"/>
      <c r="O36"/>
      <c r="P36"/>
      <c r="Q36"/>
    </row>
  </sheetData>
  <mergeCells count="12">
    <mergeCell ref="A1:Y1"/>
    <mergeCell ref="G3:H3"/>
    <mergeCell ref="U2:Y2"/>
    <mergeCell ref="B3:F3"/>
    <mergeCell ref="B25:L25"/>
    <mergeCell ref="W25:Y25"/>
    <mergeCell ref="X4:X24"/>
    <mergeCell ref="B2:L2"/>
    <mergeCell ref="M2:T2"/>
    <mergeCell ref="M25:T25"/>
    <mergeCell ref="S4:S24"/>
    <mergeCell ref="V4:V24"/>
  </mergeCells>
  <phoneticPr fontId="20" type="noConversion"/>
  <conditionalFormatting sqref="B4:F24">
    <cfRule type="duplicateValues" dxfId="0" priority="1"/>
  </conditionalFormatting>
  <pageMargins left="0.7" right="0.7" top="0.75" bottom="0.75" header="0.3" footer="0.3"/>
  <pageSetup orientation="portrait" horizont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V43"/>
  <sheetViews>
    <sheetView workbookViewId="0">
      <selection activeCell="O4" sqref="O4:O42"/>
    </sheetView>
  </sheetViews>
  <sheetFormatPr defaultRowHeight="24.95" customHeight="1"/>
  <cols>
    <col min="23" max="23" width="6.42578125" customWidth="1"/>
  </cols>
  <sheetData>
    <row r="1" spans="1:22" ht="44.25" customHeight="1" thickBot="1">
      <c r="A1" s="522" t="s">
        <v>560</v>
      </c>
      <c r="B1" s="522"/>
      <c r="C1" s="522"/>
      <c r="D1" s="522"/>
      <c r="E1" s="522"/>
      <c r="F1" s="522"/>
      <c r="G1" s="522"/>
      <c r="H1" s="522"/>
      <c r="I1" s="522"/>
      <c r="J1" s="522"/>
      <c r="K1" s="522"/>
      <c r="L1" s="522"/>
      <c r="M1" s="522"/>
      <c r="N1" s="522"/>
      <c r="O1" s="522"/>
      <c r="P1" s="522"/>
      <c r="Q1" s="522"/>
      <c r="R1" s="522"/>
      <c r="S1" s="522"/>
      <c r="T1" s="522"/>
      <c r="U1" s="522"/>
      <c r="V1" s="522"/>
    </row>
    <row r="2" spans="1:22" ht="24.95" customHeight="1" thickBot="1">
      <c r="A2" s="183" t="s">
        <v>527</v>
      </c>
      <c r="B2" s="183" t="s">
        <v>509</v>
      </c>
      <c r="C2" s="183" t="s">
        <v>517</v>
      </c>
      <c r="D2" s="183" t="s">
        <v>5</v>
      </c>
      <c r="E2" s="183" t="s">
        <v>6</v>
      </c>
      <c r="F2" s="183" t="s">
        <v>526</v>
      </c>
      <c r="G2" s="183" t="s">
        <v>516</v>
      </c>
      <c r="H2" s="183" t="s">
        <v>525</v>
      </c>
      <c r="I2" s="183" t="s">
        <v>512</v>
      </c>
      <c r="J2" s="183" t="s">
        <v>510</v>
      </c>
      <c r="K2" s="183" t="s">
        <v>513</v>
      </c>
      <c r="L2" s="183" t="s">
        <v>524</v>
      </c>
      <c r="M2" s="183" t="s">
        <v>523</v>
      </c>
      <c r="N2" s="183" t="s">
        <v>522</v>
      </c>
      <c r="O2" s="195" t="s">
        <v>515</v>
      </c>
      <c r="P2" s="183" t="s">
        <v>7</v>
      </c>
      <c r="Q2" s="183" t="s">
        <v>521</v>
      </c>
      <c r="R2" s="183" t="s">
        <v>514</v>
      </c>
      <c r="S2" s="183" t="s">
        <v>511</v>
      </c>
      <c r="T2" s="183" t="s">
        <v>520</v>
      </c>
      <c r="U2" s="183" t="s">
        <v>519</v>
      </c>
      <c r="V2" s="183" t="s">
        <v>388</v>
      </c>
    </row>
    <row r="3" spans="1:22" ht="24.95" customHeight="1">
      <c r="A3" s="182" t="s">
        <v>518</v>
      </c>
      <c r="B3" s="181" t="s">
        <v>517</v>
      </c>
      <c r="C3" s="175" t="s">
        <v>516</v>
      </c>
      <c r="D3" s="181" t="s">
        <v>516</v>
      </c>
      <c r="E3" s="175" t="s">
        <v>5</v>
      </c>
      <c r="F3" s="181" t="s">
        <v>509</v>
      </c>
      <c r="G3" s="175" t="s">
        <v>5</v>
      </c>
      <c r="H3" s="181" t="s">
        <v>5</v>
      </c>
      <c r="I3" s="175" t="s">
        <v>515</v>
      </c>
      <c r="J3" s="181" t="s">
        <v>515</v>
      </c>
      <c r="K3" s="175" t="s">
        <v>7</v>
      </c>
      <c r="L3" s="181" t="s">
        <v>514</v>
      </c>
      <c r="M3" s="175" t="s">
        <v>510</v>
      </c>
      <c r="N3" s="181" t="s">
        <v>513</v>
      </c>
      <c r="O3" s="196" t="s">
        <v>512</v>
      </c>
      <c r="P3" s="181" t="s">
        <v>388</v>
      </c>
      <c r="Q3" s="175" t="s">
        <v>511</v>
      </c>
      <c r="R3" s="181" t="s">
        <v>510</v>
      </c>
      <c r="S3" s="175" t="s">
        <v>388</v>
      </c>
      <c r="T3" s="181" t="s">
        <v>509</v>
      </c>
      <c r="U3" s="175" t="s">
        <v>509</v>
      </c>
      <c r="V3" s="181" t="s">
        <v>7</v>
      </c>
    </row>
    <row r="4" spans="1:22" ht="24.95" customHeight="1">
      <c r="A4" s="178" t="s">
        <v>432</v>
      </c>
      <c r="B4" s="177">
        <v>97</v>
      </c>
      <c r="C4" s="175">
        <v>96</v>
      </c>
      <c r="D4" s="177">
        <v>95</v>
      </c>
      <c r="E4" s="175">
        <v>94</v>
      </c>
      <c r="F4" s="177">
        <v>94</v>
      </c>
      <c r="G4" s="175">
        <v>95</v>
      </c>
      <c r="H4" s="177">
        <v>95</v>
      </c>
      <c r="I4" s="175">
        <v>94</v>
      </c>
      <c r="J4" s="177">
        <v>93</v>
      </c>
      <c r="K4" s="175">
        <v>94</v>
      </c>
      <c r="L4" s="177">
        <v>96</v>
      </c>
      <c r="M4" s="175">
        <v>94</v>
      </c>
      <c r="N4" s="177">
        <v>89</v>
      </c>
      <c r="O4" s="196">
        <v>89</v>
      </c>
      <c r="P4" s="177">
        <v>90</v>
      </c>
      <c r="Q4" s="175">
        <v>94</v>
      </c>
      <c r="R4" s="177">
        <v>94</v>
      </c>
      <c r="S4" s="175">
        <v>93</v>
      </c>
      <c r="T4" s="177">
        <v>97</v>
      </c>
      <c r="U4" s="175">
        <v>97</v>
      </c>
      <c r="V4" s="177">
        <v>98</v>
      </c>
    </row>
    <row r="5" spans="1:22" ht="24.95" customHeight="1">
      <c r="A5" s="180" t="s">
        <v>508</v>
      </c>
      <c r="B5" s="179" t="s">
        <v>468</v>
      </c>
      <c r="C5" s="179" t="s">
        <v>482</v>
      </c>
      <c r="D5" s="179" t="s">
        <v>482</v>
      </c>
      <c r="E5" s="179" t="s">
        <v>419</v>
      </c>
      <c r="F5" s="179" t="s">
        <v>392</v>
      </c>
      <c r="G5" s="179" t="s">
        <v>482</v>
      </c>
      <c r="H5" s="179" t="s">
        <v>506</v>
      </c>
      <c r="I5" s="179" t="s">
        <v>436</v>
      </c>
      <c r="J5" s="179" t="s">
        <v>447</v>
      </c>
      <c r="K5" s="179" t="s">
        <v>394</v>
      </c>
      <c r="L5" s="179" t="s">
        <v>407</v>
      </c>
      <c r="M5" s="179" t="s">
        <v>358</v>
      </c>
      <c r="N5" s="179" t="s">
        <v>446</v>
      </c>
      <c r="O5" s="197" t="s">
        <v>456</v>
      </c>
      <c r="P5" s="179" t="s">
        <v>394</v>
      </c>
      <c r="Q5" s="179" t="s">
        <v>424</v>
      </c>
      <c r="R5" s="179" t="s">
        <v>411</v>
      </c>
      <c r="S5" s="179" t="s">
        <v>450</v>
      </c>
      <c r="T5" s="179" t="s">
        <v>483</v>
      </c>
      <c r="U5" s="179" t="s">
        <v>394</v>
      </c>
      <c r="V5" s="179" t="s">
        <v>394</v>
      </c>
    </row>
    <row r="6" spans="1:22" ht="24.95" customHeight="1">
      <c r="A6" s="178" t="s">
        <v>432</v>
      </c>
      <c r="B6" s="177">
        <v>92</v>
      </c>
      <c r="C6" s="177">
        <v>91</v>
      </c>
      <c r="D6" s="177">
        <v>93</v>
      </c>
      <c r="E6" s="177">
        <v>92</v>
      </c>
      <c r="F6" s="177">
        <v>93</v>
      </c>
      <c r="G6" s="177">
        <v>91</v>
      </c>
      <c r="H6" s="177">
        <v>92</v>
      </c>
      <c r="I6" s="177">
        <v>92</v>
      </c>
      <c r="J6" s="177">
        <v>89</v>
      </c>
      <c r="K6" s="177">
        <v>92</v>
      </c>
      <c r="L6" s="177">
        <v>89</v>
      </c>
      <c r="M6" s="177">
        <v>86</v>
      </c>
      <c r="N6" s="177">
        <v>85</v>
      </c>
      <c r="O6" s="198">
        <v>85</v>
      </c>
      <c r="P6" s="177">
        <v>86</v>
      </c>
      <c r="Q6" s="177">
        <v>90</v>
      </c>
      <c r="R6" s="177">
        <v>90</v>
      </c>
      <c r="S6" s="177">
        <v>90</v>
      </c>
      <c r="T6" s="177">
        <v>93</v>
      </c>
      <c r="U6" s="177">
        <v>92</v>
      </c>
      <c r="V6" s="177">
        <v>92</v>
      </c>
    </row>
    <row r="7" spans="1:22" ht="24.95" customHeight="1">
      <c r="A7" s="180" t="s">
        <v>507</v>
      </c>
      <c r="B7" s="179" t="s">
        <v>424</v>
      </c>
      <c r="C7" s="179" t="s">
        <v>424</v>
      </c>
      <c r="D7" s="179" t="s">
        <v>461</v>
      </c>
      <c r="E7" s="179" t="s">
        <v>506</v>
      </c>
      <c r="F7" s="179" t="s">
        <v>463</v>
      </c>
      <c r="G7" s="179" t="s">
        <v>419</v>
      </c>
      <c r="H7" s="179" t="s">
        <v>420</v>
      </c>
      <c r="I7" s="179" t="s">
        <v>419</v>
      </c>
      <c r="J7" s="179" t="s">
        <v>397</v>
      </c>
      <c r="K7" s="179" t="s">
        <v>454</v>
      </c>
      <c r="L7" s="179" t="s">
        <v>436</v>
      </c>
      <c r="M7" s="179" t="s">
        <v>482</v>
      </c>
      <c r="N7" s="179" t="s">
        <v>464</v>
      </c>
      <c r="O7" s="197" t="s">
        <v>419</v>
      </c>
      <c r="P7" s="179" t="s">
        <v>453</v>
      </c>
      <c r="Q7" s="179" t="s">
        <v>482</v>
      </c>
      <c r="R7" s="179" t="s">
        <v>417</v>
      </c>
      <c r="S7" s="179" t="s">
        <v>405</v>
      </c>
      <c r="T7" s="179" t="s">
        <v>421</v>
      </c>
      <c r="U7" s="179" t="s">
        <v>505</v>
      </c>
      <c r="V7" s="179" t="s">
        <v>413</v>
      </c>
    </row>
    <row r="8" spans="1:22" ht="24.95" customHeight="1">
      <c r="A8" s="178" t="s">
        <v>432</v>
      </c>
      <c r="B8" s="177">
        <v>87</v>
      </c>
      <c r="C8" s="177">
        <v>86</v>
      </c>
      <c r="D8" s="177">
        <v>88</v>
      </c>
      <c r="E8" s="177">
        <v>85</v>
      </c>
      <c r="F8" s="177">
        <v>78</v>
      </c>
      <c r="G8" s="177">
        <v>84</v>
      </c>
      <c r="H8" s="177">
        <v>84</v>
      </c>
      <c r="I8" s="177">
        <v>80</v>
      </c>
      <c r="J8" s="177">
        <v>77</v>
      </c>
      <c r="K8" s="177">
        <v>88</v>
      </c>
      <c r="L8" s="177">
        <v>79</v>
      </c>
      <c r="M8" s="177">
        <v>76</v>
      </c>
      <c r="N8" s="177">
        <v>71</v>
      </c>
      <c r="O8" s="198">
        <v>79</v>
      </c>
      <c r="P8" s="177">
        <v>80</v>
      </c>
      <c r="Q8" s="177">
        <v>85</v>
      </c>
      <c r="R8" s="177">
        <v>85</v>
      </c>
      <c r="S8" s="177">
        <v>85</v>
      </c>
      <c r="T8" s="177">
        <v>88</v>
      </c>
      <c r="U8" s="177">
        <v>87</v>
      </c>
      <c r="V8" s="177">
        <v>85</v>
      </c>
    </row>
    <row r="9" spans="1:22" ht="24.95" customHeight="1">
      <c r="A9" s="180" t="s">
        <v>504</v>
      </c>
      <c r="B9" s="179" t="s">
        <v>392</v>
      </c>
      <c r="C9" s="179" t="s">
        <v>503</v>
      </c>
      <c r="D9" s="179" t="s">
        <v>428</v>
      </c>
      <c r="E9" s="179" t="s">
        <v>483</v>
      </c>
      <c r="F9" s="179" t="s">
        <v>394</v>
      </c>
      <c r="G9" s="179" t="s">
        <v>503</v>
      </c>
      <c r="H9" s="179" t="s">
        <v>461</v>
      </c>
      <c r="I9" s="179" t="s">
        <v>434</v>
      </c>
      <c r="J9" s="179" t="s">
        <v>407</v>
      </c>
      <c r="K9" s="179" t="s">
        <v>405</v>
      </c>
      <c r="L9" s="179" t="s">
        <v>494</v>
      </c>
      <c r="M9" s="179" t="s">
        <v>400</v>
      </c>
      <c r="N9" s="179" t="s">
        <v>400</v>
      </c>
      <c r="O9" s="197" t="s">
        <v>407</v>
      </c>
      <c r="P9" s="179" t="s">
        <v>405</v>
      </c>
      <c r="Q9" s="179" t="s">
        <v>497</v>
      </c>
      <c r="R9" s="179" t="s">
        <v>407</v>
      </c>
      <c r="S9" s="179" t="s">
        <v>502</v>
      </c>
      <c r="T9" s="179" t="s">
        <v>419</v>
      </c>
      <c r="U9" s="179" t="s">
        <v>501</v>
      </c>
      <c r="V9" s="179" t="s">
        <v>400</v>
      </c>
    </row>
    <row r="10" spans="1:22" ht="24.95" customHeight="1">
      <c r="A10" s="178" t="s">
        <v>432</v>
      </c>
      <c r="B10" s="177">
        <v>66</v>
      </c>
      <c r="C10" s="177">
        <v>65</v>
      </c>
      <c r="D10" s="177">
        <v>67</v>
      </c>
      <c r="E10" s="177">
        <v>78</v>
      </c>
      <c r="F10" s="177">
        <v>74</v>
      </c>
      <c r="G10" s="177">
        <v>72</v>
      </c>
      <c r="H10" s="177">
        <v>69</v>
      </c>
      <c r="I10" s="177">
        <v>63</v>
      </c>
      <c r="J10" s="177">
        <v>60</v>
      </c>
      <c r="K10" s="177">
        <v>69</v>
      </c>
      <c r="L10" s="177">
        <v>67</v>
      </c>
      <c r="M10" s="177">
        <v>69</v>
      </c>
      <c r="N10" s="177">
        <v>68</v>
      </c>
      <c r="O10" s="198">
        <v>73</v>
      </c>
      <c r="P10" s="177">
        <v>74</v>
      </c>
      <c r="Q10" s="177">
        <v>76</v>
      </c>
      <c r="R10" s="177">
        <v>76</v>
      </c>
      <c r="S10" s="177">
        <v>73</v>
      </c>
      <c r="T10" s="177">
        <v>75</v>
      </c>
      <c r="U10" s="177">
        <v>76</v>
      </c>
      <c r="V10" s="177">
        <v>77</v>
      </c>
    </row>
    <row r="11" spans="1:22" ht="24.95" customHeight="1">
      <c r="A11" s="180" t="s">
        <v>500</v>
      </c>
      <c r="B11" s="179" t="s">
        <v>421</v>
      </c>
      <c r="C11" s="179" t="s">
        <v>421</v>
      </c>
      <c r="D11" s="179" t="s">
        <v>419</v>
      </c>
      <c r="E11" s="179" t="s">
        <v>468</v>
      </c>
      <c r="F11" s="179" t="s">
        <v>419</v>
      </c>
      <c r="G11" s="179" t="s">
        <v>422</v>
      </c>
      <c r="H11" s="179" t="s">
        <v>400</v>
      </c>
      <c r="I11" s="179" t="s">
        <v>407</v>
      </c>
      <c r="J11" s="179" t="s">
        <v>419</v>
      </c>
      <c r="K11" s="179" t="s">
        <v>390</v>
      </c>
      <c r="L11" s="179" t="s">
        <v>417</v>
      </c>
      <c r="M11" s="179" t="s">
        <v>471</v>
      </c>
      <c r="N11" s="179" t="s">
        <v>450</v>
      </c>
      <c r="O11" s="197" t="s">
        <v>434</v>
      </c>
      <c r="P11" s="179" t="s">
        <v>400</v>
      </c>
      <c r="Q11" s="179" t="s">
        <v>420</v>
      </c>
      <c r="R11" s="179" t="s">
        <v>358</v>
      </c>
      <c r="S11" s="179" t="s">
        <v>392</v>
      </c>
      <c r="T11" s="179" t="s">
        <v>468</v>
      </c>
      <c r="U11" s="179" t="s">
        <v>419</v>
      </c>
      <c r="V11" s="179" t="s">
        <v>405</v>
      </c>
    </row>
    <row r="12" spans="1:22" ht="24.95" customHeight="1">
      <c r="A12" s="178" t="s">
        <v>432</v>
      </c>
      <c r="B12" s="177">
        <v>62</v>
      </c>
      <c r="C12" s="177">
        <v>48</v>
      </c>
      <c r="D12" s="177">
        <v>61</v>
      </c>
      <c r="E12" s="177">
        <v>72</v>
      </c>
      <c r="F12" s="177">
        <v>57</v>
      </c>
      <c r="G12" s="177">
        <v>54</v>
      </c>
      <c r="H12" s="177">
        <v>59</v>
      </c>
      <c r="I12" s="177">
        <v>53</v>
      </c>
      <c r="J12" s="177">
        <v>53</v>
      </c>
      <c r="K12" s="177">
        <v>51</v>
      </c>
      <c r="L12" s="177">
        <v>54</v>
      </c>
      <c r="M12" s="177">
        <v>57</v>
      </c>
      <c r="N12" s="177">
        <v>62</v>
      </c>
      <c r="O12" s="198">
        <v>62</v>
      </c>
      <c r="P12" s="177">
        <v>63</v>
      </c>
      <c r="Q12" s="177">
        <v>69</v>
      </c>
      <c r="R12" s="177">
        <v>69</v>
      </c>
      <c r="S12" s="177">
        <v>56</v>
      </c>
      <c r="T12" s="177">
        <v>68</v>
      </c>
      <c r="U12" s="177">
        <v>70</v>
      </c>
      <c r="V12" s="177">
        <v>66</v>
      </c>
    </row>
    <row r="13" spans="1:22" ht="24.95" customHeight="1">
      <c r="A13" s="180" t="s">
        <v>499</v>
      </c>
      <c r="B13" s="179" t="s">
        <v>400</v>
      </c>
      <c r="C13" s="179" t="s">
        <v>461</v>
      </c>
      <c r="D13" s="179" t="s">
        <v>421</v>
      </c>
      <c r="E13" s="179" t="s">
        <v>498</v>
      </c>
      <c r="F13" s="179" t="s">
        <v>420</v>
      </c>
      <c r="G13" s="179" t="s">
        <v>428</v>
      </c>
      <c r="H13" s="179" t="s">
        <v>390</v>
      </c>
      <c r="I13" s="179" t="s">
        <v>411</v>
      </c>
      <c r="J13" s="179" t="s">
        <v>482</v>
      </c>
      <c r="K13" s="179" t="s">
        <v>400</v>
      </c>
      <c r="L13" s="179" t="s">
        <v>419</v>
      </c>
      <c r="M13" s="179" t="s">
        <v>497</v>
      </c>
      <c r="N13" s="179" t="s">
        <v>496</v>
      </c>
      <c r="O13" s="197" t="s">
        <v>495</v>
      </c>
      <c r="P13" s="179" t="s">
        <v>482</v>
      </c>
      <c r="Q13" s="179" t="s">
        <v>450</v>
      </c>
      <c r="R13" s="179" t="s">
        <v>494</v>
      </c>
      <c r="S13" s="179" t="s">
        <v>400</v>
      </c>
      <c r="T13" s="179" t="s">
        <v>472</v>
      </c>
      <c r="U13" s="179" t="s">
        <v>490</v>
      </c>
      <c r="V13" s="179" t="s">
        <v>480</v>
      </c>
    </row>
    <row r="14" spans="1:22" ht="24.95" customHeight="1">
      <c r="A14" s="178" t="s">
        <v>432</v>
      </c>
      <c r="B14" s="177">
        <v>47</v>
      </c>
      <c r="C14" s="177">
        <v>38</v>
      </c>
      <c r="D14" s="177">
        <v>54</v>
      </c>
      <c r="E14" s="177">
        <v>53</v>
      </c>
      <c r="F14" s="177">
        <v>47</v>
      </c>
      <c r="G14" s="177">
        <v>44</v>
      </c>
      <c r="H14" s="177">
        <v>49</v>
      </c>
      <c r="I14" s="177">
        <v>52</v>
      </c>
      <c r="J14" s="177">
        <v>49</v>
      </c>
      <c r="K14" s="177">
        <v>41</v>
      </c>
      <c r="L14" s="177">
        <v>53</v>
      </c>
      <c r="M14" s="177">
        <v>51</v>
      </c>
      <c r="N14" s="177">
        <v>46</v>
      </c>
      <c r="O14" s="198">
        <v>46</v>
      </c>
      <c r="P14" s="177">
        <v>47</v>
      </c>
      <c r="Q14" s="177">
        <v>57</v>
      </c>
      <c r="R14" s="177">
        <v>57</v>
      </c>
      <c r="S14" s="177">
        <v>46</v>
      </c>
      <c r="T14" s="177">
        <v>56</v>
      </c>
      <c r="U14" s="177">
        <v>59</v>
      </c>
      <c r="V14" s="177">
        <v>53</v>
      </c>
    </row>
    <row r="15" spans="1:22" ht="24.95" customHeight="1">
      <c r="A15" s="180" t="s">
        <v>493</v>
      </c>
      <c r="B15" s="179" t="s">
        <v>419</v>
      </c>
      <c r="C15" s="179" t="s">
        <v>392</v>
      </c>
      <c r="D15" s="179" t="s">
        <v>400</v>
      </c>
      <c r="E15" s="179" t="s">
        <v>400</v>
      </c>
      <c r="F15" s="179" t="s">
        <v>400</v>
      </c>
      <c r="G15" s="179" t="s">
        <v>421</v>
      </c>
      <c r="H15" s="179" t="s">
        <v>483</v>
      </c>
      <c r="I15" s="179" t="s">
        <v>482</v>
      </c>
      <c r="J15" s="179" t="s">
        <v>353</v>
      </c>
      <c r="K15" s="179" t="s">
        <v>482</v>
      </c>
      <c r="L15" s="179" t="s">
        <v>490</v>
      </c>
      <c r="M15" s="179" t="s">
        <v>394</v>
      </c>
      <c r="N15" s="179" t="s">
        <v>482</v>
      </c>
      <c r="O15" s="197" t="s">
        <v>482</v>
      </c>
      <c r="P15" s="179" t="s">
        <v>390</v>
      </c>
      <c r="Q15" s="179" t="s">
        <v>492</v>
      </c>
      <c r="R15" s="179" t="s">
        <v>336</v>
      </c>
      <c r="S15" s="179" t="s">
        <v>419</v>
      </c>
      <c r="T15" s="179" t="s">
        <v>424</v>
      </c>
      <c r="U15" s="179" t="s">
        <v>428</v>
      </c>
      <c r="V15" s="179" t="s">
        <v>419</v>
      </c>
    </row>
    <row r="16" spans="1:22" ht="24.95" customHeight="1">
      <c r="A16" s="178" t="s">
        <v>432</v>
      </c>
      <c r="B16" s="177">
        <v>37</v>
      </c>
      <c r="C16" s="177">
        <v>25</v>
      </c>
      <c r="D16" s="177">
        <v>45</v>
      </c>
      <c r="E16" s="177">
        <v>46</v>
      </c>
      <c r="F16" s="177">
        <v>46</v>
      </c>
      <c r="G16" s="177">
        <v>43</v>
      </c>
      <c r="H16" s="177">
        <v>37</v>
      </c>
      <c r="I16" s="177">
        <v>51</v>
      </c>
      <c r="J16" s="177">
        <v>42</v>
      </c>
      <c r="K16" s="177">
        <v>40</v>
      </c>
      <c r="L16" s="177">
        <v>49</v>
      </c>
      <c r="M16" s="177">
        <v>47</v>
      </c>
      <c r="N16" s="177">
        <v>42</v>
      </c>
      <c r="O16" s="198">
        <v>42</v>
      </c>
      <c r="P16" s="177">
        <v>43</v>
      </c>
      <c r="Q16" s="177">
        <v>53</v>
      </c>
      <c r="R16" s="177">
        <v>53</v>
      </c>
      <c r="S16" s="177">
        <v>45</v>
      </c>
      <c r="T16" s="177">
        <v>47</v>
      </c>
      <c r="U16" s="177">
        <v>54</v>
      </c>
      <c r="V16" s="177">
        <v>50</v>
      </c>
    </row>
    <row r="17" spans="1:22" ht="24.95" customHeight="1">
      <c r="A17" s="180" t="s">
        <v>491</v>
      </c>
      <c r="B17" s="179" t="s">
        <v>297</v>
      </c>
      <c r="C17" s="179" t="s">
        <v>390</v>
      </c>
      <c r="D17" s="179" t="s">
        <v>390</v>
      </c>
      <c r="E17" s="179" t="s">
        <v>490</v>
      </c>
      <c r="F17" s="179" t="s">
        <v>390</v>
      </c>
      <c r="G17" s="179" t="s">
        <v>392</v>
      </c>
      <c r="H17" s="179" t="s">
        <v>490</v>
      </c>
      <c r="I17" s="179" t="s">
        <v>424</v>
      </c>
      <c r="J17" s="179" t="s">
        <v>424</v>
      </c>
      <c r="K17" s="179" t="s">
        <v>489</v>
      </c>
      <c r="L17" s="179" t="s">
        <v>424</v>
      </c>
      <c r="M17" s="179" t="s">
        <v>424</v>
      </c>
      <c r="N17" s="179" t="s">
        <v>419</v>
      </c>
      <c r="O17" s="197" t="s">
        <v>392</v>
      </c>
      <c r="P17" s="179" t="s">
        <v>488</v>
      </c>
      <c r="Q17" s="179" t="s">
        <v>474</v>
      </c>
      <c r="R17" s="179" t="s">
        <v>424</v>
      </c>
      <c r="S17" s="179" t="s">
        <v>466</v>
      </c>
      <c r="T17" s="179" t="s">
        <v>487</v>
      </c>
      <c r="U17" s="179" t="s">
        <v>446</v>
      </c>
      <c r="V17" s="179" t="s">
        <v>390</v>
      </c>
    </row>
    <row r="18" spans="1:22" ht="24.95" customHeight="1">
      <c r="A18" s="178" t="s">
        <v>432</v>
      </c>
      <c r="B18" s="177">
        <v>26</v>
      </c>
      <c r="C18" s="177">
        <v>22</v>
      </c>
      <c r="D18" s="177">
        <v>44</v>
      </c>
      <c r="E18" s="177">
        <v>42</v>
      </c>
      <c r="F18" s="177">
        <v>45</v>
      </c>
      <c r="G18" s="177">
        <v>42</v>
      </c>
      <c r="H18" s="177">
        <v>34</v>
      </c>
      <c r="I18" s="177">
        <v>50</v>
      </c>
      <c r="J18" s="177">
        <v>37</v>
      </c>
      <c r="K18" s="177">
        <v>39</v>
      </c>
      <c r="L18" s="177">
        <v>47</v>
      </c>
      <c r="M18" s="177">
        <v>44</v>
      </c>
      <c r="N18" s="177">
        <v>41</v>
      </c>
      <c r="O18" s="198">
        <v>41</v>
      </c>
      <c r="P18" s="177">
        <v>42</v>
      </c>
      <c r="Q18" s="177">
        <v>48</v>
      </c>
      <c r="R18" s="177">
        <v>48</v>
      </c>
      <c r="S18" s="177">
        <v>44</v>
      </c>
      <c r="T18" s="177">
        <v>42</v>
      </c>
      <c r="U18" s="177">
        <v>49</v>
      </c>
      <c r="V18" s="177">
        <v>46</v>
      </c>
    </row>
    <row r="19" spans="1:22" ht="24.95" customHeight="1">
      <c r="A19" s="180" t="s">
        <v>486</v>
      </c>
      <c r="B19" s="179" t="s">
        <v>390</v>
      </c>
      <c r="C19" s="179" t="s">
        <v>455</v>
      </c>
      <c r="D19" s="179" t="s">
        <v>340</v>
      </c>
      <c r="E19" s="179" t="s">
        <v>394</v>
      </c>
      <c r="F19" s="179" t="s">
        <v>424</v>
      </c>
      <c r="G19" s="179" t="s">
        <v>402</v>
      </c>
      <c r="H19" s="179" t="s">
        <v>421</v>
      </c>
      <c r="I19" s="179" t="s">
        <v>420</v>
      </c>
      <c r="J19" s="179" t="s">
        <v>468</v>
      </c>
      <c r="K19" s="179" t="s">
        <v>424</v>
      </c>
      <c r="L19" s="179" t="s">
        <v>420</v>
      </c>
      <c r="M19" s="179" t="s">
        <v>390</v>
      </c>
      <c r="N19" s="179" t="s">
        <v>390</v>
      </c>
      <c r="O19" s="197" t="s">
        <v>424</v>
      </c>
      <c r="P19" s="179" t="s">
        <v>392</v>
      </c>
      <c r="Q19" s="179" t="s">
        <v>446</v>
      </c>
      <c r="R19" s="179" t="s">
        <v>400</v>
      </c>
      <c r="S19" s="179" t="s">
        <v>482</v>
      </c>
      <c r="T19" s="179" t="s">
        <v>411</v>
      </c>
      <c r="U19" s="179" t="s">
        <v>405</v>
      </c>
      <c r="V19" s="179" t="s">
        <v>392</v>
      </c>
    </row>
    <row r="20" spans="1:22" ht="24.95" customHeight="1">
      <c r="A20" s="178" t="s">
        <v>432</v>
      </c>
      <c r="B20" s="177">
        <v>23</v>
      </c>
      <c r="C20" s="177">
        <v>18</v>
      </c>
      <c r="D20" s="177">
        <v>36</v>
      </c>
      <c r="E20" s="177">
        <v>41</v>
      </c>
      <c r="F20" s="177">
        <v>44</v>
      </c>
      <c r="G20" s="177">
        <v>40</v>
      </c>
      <c r="H20" s="177">
        <v>33</v>
      </c>
      <c r="I20" s="177">
        <v>49</v>
      </c>
      <c r="J20" s="177">
        <v>34</v>
      </c>
      <c r="K20" s="177">
        <v>38</v>
      </c>
      <c r="L20" s="177">
        <v>45</v>
      </c>
      <c r="M20" s="177">
        <v>43</v>
      </c>
      <c r="N20" s="177">
        <v>39</v>
      </c>
      <c r="O20" s="198">
        <v>39</v>
      </c>
      <c r="P20" s="177">
        <v>40</v>
      </c>
      <c r="Q20" s="177">
        <v>46</v>
      </c>
      <c r="R20" s="177">
        <v>46</v>
      </c>
      <c r="S20" s="177">
        <v>42</v>
      </c>
      <c r="T20" s="177">
        <v>38</v>
      </c>
      <c r="U20" s="177">
        <v>47</v>
      </c>
      <c r="V20" s="177">
        <v>41</v>
      </c>
    </row>
    <row r="21" spans="1:22" ht="24.95" customHeight="1">
      <c r="A21" s="180" t="s">
        <v>485</v>
      </c>
      <c r="B21" s="179" t="s">
        <v>454</v>
      </c>
      <c r="C21" s="179" t="s">
        <v>446</v>
      </c>
      <c r="D21" s="179" t="s">
        <v>446</v>
      </c>
      <c r="E21" s="179" t="s">
        <v>446</v>
      </c>
      <c r="F21" s="179" t="s">
        <v>461</v>
      </c>
      <c r="G21" s="179" t="s">
        <v>479</v>
      </c>
      <c r="H21" s="179" t="s">
        <v>484</v>
      </c>
      <c r="I21" s="179" t="s">
        <v>392</v>
      </c>
      <c r="J21" s="179" t="s">
        <v>474</v>
      </c>
      <c r="K21" s="179" t="s">
        <v>483</v>
      </c>
      <c r="L21" s="179" t="s">
        <v>482</v>
      </c>
      <c r="M21" s="179" t="s">
        <v>450</v>
      </c>
      <c r="N21" s="179" t="s">
        <v>420</v>
      </c>
      <c r="O21" s="197" t="s">
        <v>481</v>
      </c>
      <c r="P21" s="179" t="s">
        <v>428</v>
      </c>
      <c r="Q21" s="179" t="s">
        <v>428</v>
      </c>
      <c r="R21" s="179" t="s">
        <v>480</v>
      </c>
      <c r="S21" s="179" t="s">
        <v>420</v>
      </c>
      <c r="T21" s="179" t="s">
        <v>479</v>
      </c>
      <c r="U21" s="179" t="s">
        <v>450</v>
      </c>
      <c r="V21" s="179" t="s">
        <v>420</v>
      </c>
    </row>
    <row r="22" spans="1:22" ht="24.95" customHeight="1">
      <c r="A22" s="178" t="s">
        <v>432</v>
      </c>
      <c r="B22" s="177">
        <v>20</v>
      </c>
      <c r="C22" s="177">
        <v>16</v>
      </c>
      <c r="D22" s="177">
        <v>31</v>
      </c>
      <c r="E22" s="177">
        <v>40</v>
      </c>
      <c r="F22" s="177">
        <v>43</v>
      </c>
      <c r="G22" s="177">
        <v>38</v>
      </c>
      <c r="H22" s="177">
        <v>32</v>
      </c>
      <c r="I22" s="177">
        <v>48</v>
      </c>
      <c r="J22" s="177">
        <v>21</v>
      </c>
      <c r="K22" s="177">
        <v>37</v>
      </c>
      <c r="L22" s="177">
        <v>43</v>
      </c>
      <c r="M22" s="177">
        <v>41</v>
      </c>
      <c r="N22" s="177">
        <v>37</v>
      </c>
      <c r="O22" s="198">
        <v>34</v>
      </c>
      <c r="P22" s="177">
        <v>35</v>
      </c>
      <c r="Q22" s="177">
        <v>39</v>
      </c>
      <c r="R22" s="177">
        <v>39</v>
      </c>
      <c r="S22" s="177">
        <v>40</v>
      </c>
      <c r="T22" s="177">
        <v>35</v>
      </c>
      <c r="U22" s="177">
        <v>40</v>
      </c>
      <c r="V22" s="177">
        <v>40</v>
      </c>
    </row>
    <row r="23" spans="1:22" ht="24.95" customHeight="1">
      <c r="A23" s="180" t="s">
        <v>478</v>
      </c>
      <c r="B23" s="179" t="s">
        <v>450</v>
      </c>
      <c r="C23" s="179" t="s">
        <v>419</v>
      </c>
      <c r="D23" s="179" t="s">
        <v>450</v>
      </c>
      <c r="E23" s="179" t="s">
        <v>450</v>
      </c>
      <c r="F23" s="179" t="s">
        <v>446</v>
      </c>
      <c r="G23" s="179" t="s">
        <v>477</v>
      </c>
      <c r="H23" s="179" t="s">
        <v>454</v>
      </c>
      <c r="I23" s="179" t="s">
        <v>428</v>
      </c>
      <c r="J23" s="179" t="s">
        <v>421</v>
      </c>
      <c r="K23" s="179" t="s">
        <v>420</v>
      </c>
      <c r="L23" s="179" t="s">
        <v>390</v>
      </c>
      <c r="M23" s="179" t="s">
        <v>420</v>
      </c>
      <c r="N23" s="179" t="s">
        <v>428</v>
      </c>
      <c r="O23" s="197" t="s">
        <v>420</v>
      </c>
      <c r="P23" s="179" t="s">
        <v>476</v>
      </c>
      <c r="Q23" s="179" t="s">
        <v>419</v>
      </c>
      <c r="R23" s="179" t="s">
        <v>428</v>
      </c>
      <c r="S23" s="179" t="s">
        <v>424</v>
      </c>
      <c r="T23" s="179" t="s">
        <v>446</v>
      </c>
      <c r="U23" s="179" t="s">
        <v>421</v>
      </c>
      <c r="V23" s="179" t="s">
        <v>424</v>
      </c>
    </row>
    <row r="24" spans="1:22" ht="24.95" customHeight="1">
      <c r="A24" s="178" t="s">
        <v>432</v>
      </c>
      <c r="B24" s="177">
        <v>14</v>
      </c>
      <c r="C24" s="177">
        <v>10</v>
      </c>
      <c r="D24" s="177">
        <v>29</v>
      </c>
      <c r="E24" s="177">
        <v>38</v>
      </c>
      <c r="F24" s="177">
        <v>41</v>
      </c>
      <c r="G24" s="177">
        <v>35</v>
      </c>
      <c r="H24" s="177">
        <v>29</v>
      </c>
      <c r="I24" s="177">
        <v>17</v>
      </c>
      <c r="J24" s="177">
        <v>12</v>
      </c>
      <c r="K24" s="177">
        <v>35</v>
      </c>
      <c r="L24" s="177">
        <v>-6</v>
      </c>
      <c r="M24" s="177">
        <v>41</v>
      </c>
      <c r="N24" s="177">
        <v>34</v>
      </c>
      <c r="O24" s="198">
        <v>32</v>
      </c>
      <c r="P24" s="177">
        <v>33</v>
      </c>
      <c r="Q24" s="177">
        <v>23</v>
      </c>
      <c r="R24" s="177">
        <v>23</v>
      </c>
      <c r="S24" s="177">
        <v>29</v>
      </c>
      <c r="T24" s="177">
        <v>33</v>
      </c>
      <c r="U24" s="177">
        <v>24</v>
      </c>
      <c r="V24" s="177">
        <v>37</v>
      </c>
    </row>
    <row r="25" spans="1:22" ht="24.95" customHeight="1">
      <c r="A25" s="180" t="s">
        <v>475</v>
      </c>
      <c r="B25" s="179" t="s">
        <v>394</v>
      </c>
      <c r="C25" s="179" t="s">
        <v>441</v>
      </c>
      <c r="D25" s="179" t="s">
        <v>405</v>
      </c>
      <c r="E25" s="179" t="s">
        <v>474</v>
      </c>
      <c r="F25" s="179" t="s">
        <v>405</v>
      </c>
      <c r="G25" s="179" t="s">
        <v>473</v>
      </c>
      <c r="H25" s="179" t="s">
        <v>407</v>
      </c>
      <c r="I25" s="179" t="s">
        <v>472</v>
      </c>
      <c r="J25" s="179" t="s">
        <v>392</v>
      </c>
      <c r="K25" s="179" t="s">
        <v>392</v>
      </c>
      <c r="L25" s="179" t="s">
        <v>428</v>
      </c>
      <c r="M25" s="179" t="s">
        <v>435</v>
      </c>
      <c r="N25" s="179" t="s">
        <v>424</v>
      </c>
      <c r="O25" s="197" t="s">
        <v>421</v>
      </c>
      <c r="P25" s="179" t="s">
        <v>421</v>
      </c>
      <c r="Q25" s="179" t="s">
        <v>471</v>
      </c>
      <c r="R25" s="179" t="s">
        <v>420</v>
      </c>
      <c r="S25" s="179" t="s">
        <v>461</v>
      </c>
      <c r="T25" s="179" t="s">
        <v>413</v>
      </c>
      <c r="U25" s="179" t="s">
        <v>453</v>
      </c>
      <c r="V25" s="179" t="s">
        <v>421</v>
      </c>
    </row>
    <row r="26" spans="1:22" ht="24.95" customHeight="1">
      <c r="A26" s="178" t="s">
        <v>432</v>
      </c>
      <c r="B26" s="177">
        <v>11</v>
      </c>
      <c r="C26" s="177">
        <v>7</v>
      </c>
      <c r="D26" s="177">
        <v>26</v>
      </c>
      <c r="E26" s="177">
        <v>37</v>
      </c>
      <c r="F26" s="177">
        <v>40</v>
      </c>
      <c r="G26" s="177">
        <v>31</v>
      </c>
      <c r="H26" s="177">
        <v>23</v>
      </c>
      <c r="I26" s="177">
        <v>13</v>
      </c>
      <c r="J26" s="177">
        <v>9</v>
      </c>
      <c r="K26" s="177">
        <v>34</v>
      </c>
      <c r="L26" s="177">
        <v>-11</v>
      </c>
      <c r="M26" s="177">
        <v>39</v>
      </c>
      <c r="N26" s="177">
        <v>31</v>
      </c>
      <c r="O26" s="198">
        <v>29</v>
      </c>
      <c r="P26" s="177">
        <v>28</v>
      </c>
      <c r="Q26" s="177">
        <v>20</v>
      </c>
      <c r="R26" s="177">
        <v>20</v>
      </c>
      <c r="S26" s="177">
        <v>18</v>
      </c>
      <c r="T26" s="177">
        <v>29</v>
      </c>
      <c r="U26" s="177">
        <v>21</v>
      </c>
      <c r="V26" s="177">
        <v>35</v>
      </c>
    </row>
    <row r="27" spans="1:22" ht="24.95" customHeight="1">
      <c r="A27" s="180" t="s">
        <v>470</v>
      </c>
      <c r="B27" s="179" t="s">
        <v>405</v>
      </c>
      <c r="C27" s="179" t="s">
        <v>413</v>
      </c>
      <c r="D27" s="179" t="s">
        <v>413</v>
      </c>
      <c r="E27" s="179" t="s">
        <v>405</v>
      </c>
      <c r="F27" s="179" t="s">
        <v>450</v>
      </c>
      <c r="G27" s="179" t="s">
        <v>390</v>
      </c>
      <c r="H27" s="179" t="s">
        <v>405</v>
      </c>
      <c r="I27" s="179" t="s">
        <v>390</v>
      </c>
      <c r="J27" s="179" t="s">
        <v>461</v>
      </c>
      <c r="K27" s="179" t="s">
        <v>421</v>
      </c>
      <c r="L27" s="179" t="s">
        <v>446</v>
      </c>
      <c r="M27" s="179" t="s">
        <v>461</v>
      </c>
      <c r="N27" s="179" t="s">
        <v>461</v>
      </c>
      <c r="O27" s="197" t="s">
        <v>400</v>
      </c>
      <c r="P27" s="179" t="s">
        <v>469</v>
      </c>
      <c r="Q27" s="179" t="s">
        <v>461</v>
      </c>
      <c r="R27" s="179" t="s">
        <v>446</v>
      </c>
      <c r="S27" s="179" t="s">
        <v>421</v>
      </c>
      <c r="T27" s="179" t="s">
        <v>422</v>
      </c>
      <c r="U27" s="179" t="s">
        <v>468</v>
      </c>
      <c r="V27" s="179" t="s">
        <v>461</v>
      </c>
    </row>
    <row r="28" spans="1:22" ht="24.95" customHeight="1">
      <c r="A28" s="178" t="s">
        <v>432</v>
      </c>
      <c r="B28" s="177">
        <v>8</v>
      </c>
      <c r="C28" s="177">
        <v>5</v>
      </c>
      <c r="D28" s="177">
        <v>23</v>
      </c>
      <c r="E28" s="177">
        <v>31</v>
      </c>
      <c r="F28" s="177">
        <v>26</v>
      </c>
      <c r="G28" s="177">
        <v>25</v>
      </c>
      <c r="H28" s="177">
        <v>19</v>
      </c>
      <c r="I28" s="177">
        <v>6</v>
      </c>
      <c r="J28" s="177">
        <v>-6</v>
      </c>
      <c r="K28" s="177">
        <v>23</v>
      </c>
      <c r="L28" s="177">
        <v>-14</v>
      </c>
      <c r="M28" s="177">
        <v>35</v>
      </c>
      <c r="N28" s="177">
        <v>29</v>
      </c>
      <c r="O28" s="198">
        <v>25</v>
      </c>
      <c r="P28" s="177">
        <v>26</v>
      </c>
      <c r="Q28" s="177">
        <v>17</v>
      </c>
      <c r="R28" s="177">
        <v>17</v>
      </c>
      <c r="S28" s="177">
        <v>6</v>
      </c>
      <c r="T28" s="177">
        <v>24</v>
      </c>
      <c r="U28" s="177">
        <v>18</v>
      </c>
      <c r="V28" s="177">
        <v>26</v>
      </c>
    </row>
    <row r="29" spans="1:22" ht="24.95" customHeight="1">
      <c r="A29" s="180" t="s">
        <v>467</v>
      </c>
      <c r="B29" s="179" t="s">
        <v>413</v>
      </c>
      <c r="C29" s="179" t="s">
        <v>351</v>
      </c>
      <c r="D29" s="179" t="s">
        <v>392</v>
      </c>
      <c r="E29" s="179" t="s">
        <v>453</v>
      </c>
      <c r="F29" s="179" t="s">
        <v>413</v>
      </c>
      <c r="G29" s="179" t="s">
        <v>405</v>
      </c>
      <c r="H29" s="179" t="s">
        <v>450</v>
      </c>
      <c r="I29" s="179" t="s">
        <v>421</v>
      </c>
      <c r="J29" s="179" t="s">
        <v>455</v>
      </c>
      <c r="K29" s="179" t="s">
        <v>461</v>
      </c>
      <c r="L29" s="179" t="s">
        <v>400</v>
      </c>
      <c r="M29" s="179" t="s">
        <v>397</v>
      </c>
      <c r="N29" s="179" t="s">
        <v>336</v>
      </c>
      <c r="O29" s="197" t="s">
        <v>466</v>
      </c>
      <c r="P29" s="179" t="s">
        <v>461</v>
      </c>
      <c r="Q29" s="179" t="s">
        <v>465</v>
      </c>
      <c r="R29" s="179" t="s">
        <v>464</v>
      </c>
      <c r="S29" s="179" t="s">
        <v>463</v>
      </c>
      <c r="T29" s="179" t="s">
        <v>450</v>
      </c>
      <c r="U29" s="179" t="s">
        <v>461</v>
      </c>
      <c r="V29" s="179" t="s">
        <v>428</v>
      </c>
    </row>
    <row r="30" spans="1:22" ht="24.95" customHeight="1">
      <c r="A30" s="178" t="s">
        <v>432</v>
      </c>
      <c r="B30" s="177">
        <v>5</v>
      </c>
      <c r="C30" s="177">
        <v>3</v>
      </c>
      <c r="D30" s="177">
        <v>17</v>
      </c>
      <c r="E30" s="177">
        <v>21</v>
      </c>
      <c r="F30" s="177">
        <v>12</v>
      </c>
      <c r="G30" s="177">
        <v>9</v>
      </c>
      <c r="H30" s="177">
        <v>11</v>
      </c>
      <c r="I30" s="177">
        <v>4</v>
      </c>
      <c r="J30" s="177">
        <v>-12</v>
      </c>
      <c r="K30" s="177">
        <v>6</v>
      </c>
      <c r="L30" s="177">
        <v>-17</v>
      </c>
      <c r="M30" s="177">
        <v>13</v>
      </c>
      <c r="N30" s="177">
        <v>13</v>
      </c>
      <c r="O30" s="198">
        <v>9</v>
      </c>
      <c r="P30" s="177">
        <v>17</v>
      </c>
      <c r="Q30" s="177">
        <v>13</v>
      </c>
      <c r="R30" s="177">
        <v>13</v>
      </c>
      <c r="S30" s="177">
        <v>5</v>
      </c>
      <c r="T30" s="177">
        <v>23</v>
      </c>
      <c r="U30" s="177">
        <v>14</v>
      </c>
      <c r="V30" s="177">
        <v>14</v>
      </c>
    </row>
    <row r="31" spans="1:22" ht="24.95" customHeight="1">
      <c r="A31" s="180" t="s">
        <v>462</v>
      </c>
      <c r="B31" s="179" t="s">
        <v>407</v>
      </c>
      <c r="C31" s="179" t="s">
        <v>407</v>
      </c>
      <c r="D31" s="179" t="s">
        <v>436</v>
      </c>
      <c r="E31" s="179" t="s">
        <v>407</v>
      </c>
      <c r="F31" s="179" t="s">
        <v>397</v>
      </c>
      <c r="G31" s="179" t="s">
        <v>352</v>
      </c>
      <c r="H31" s="179" t="s">
        <v>413</v>
      </c>
      <c r="I31" s="179" t="s">
        <v>461</v>
      </c>
      <c r="J31" s="179" t="s">
        <v>400</v>
      </c>
      <c r="K31" s="179" t="s">
        <v>411</v>
      </c>
      <c r="L31" s="179" t="s">
        <v>421</v>
      </c>
      <c r="M31" s="179" t="s">
        <v>417</v>
      </c>
      <c r="N31" s="179" t="s">
        <v>436</v>
      </c>
      <c r="O31" s="197" t="s">
        <v>461</v>
      </c>
      <c r="P31" s="179" t="s">
        <v>397</v>
      </c>
      <c r="Q31" s="179" t="s">
        <v>456</v>
      </c>
      <c r="R31" s="179" t="s">
        <v>450</v>
      </c>
      <c r="S31" s="179" t="s">
        <v>460</v>
      </c>
      <c r="T31" s="179" t="s">
        <v>405</v>
      </c>
      <c r="U31" s="179" t="s">
        <v>460</v>
      </c>
      <c r="V31" s="179" t="s">
        <v>411</v>
      </c>
    </row>
    <row r="32" spans="1:22" ht="24.95" customHeight="1">
      <c r="A32" s="178" t="s">
        <v>432</v>
      </c>
      <c r="B32" s="177">
        <v>-2</v>
      </c>
      <c r="C32" s="177">
        <v>-6</v>
      </c>
      <c r="D32" s="177">
        <v>-6</v>
      </c>
      <c r="E32" s="177">
        <v>-8</v>
      </c>
      <c r="F32" s="177">
        <v>-11</v>
      </c>
      <c r="G32" s="177">
        <v>-8</v>
      </c>
      <c r="H32" s="177">
        <v>6</v>
      </c>
      <c r="I32" s="177">
        <v>3</v>
      </c>
      <c r="J32" s="177">
        <v>-15</v>
      </c>
      <c r="K32" s="177">
        <v>-5</v>
      </c>
      <c r="L32" s="177">
        <v>-19</v>
      </c>
      <c r="M32" s="177">
        <v>11</v>
      </c>
      <c r="N32" s="177">
        <v>-7</v>
      </c>
      <c r="O32" s="198">
        <v>-3</v>
      </c>
      <c r="P32" s="177">
        <v>-8</v>
      </c>
      <c r="Q32" s="177">
        <v>-9</v>
      </c>
      <c r="R32" s="177">
        <v>9</v>
      </c>
      <c r="S32" s="177">
        <v>-7</v>
      </c>
      <c r="T32" s="177">
        <v>22</v>
      </c>
      <c r="U32" s="177">
        <v>-11</v>
      </c>
      <c r="V32" s="177">
        <v>-8</v>
      </c>
    </row>
    <row r="33" spans="1:22" ht="24.95" customHeight="1">
      <c r="A33" s="180" t="s">
        <v>459</v>
      </c>
      <c r="B33" s="179" t="s">
        <v>411</v>
      </c>
      <c r="C33" s="179" t="s">
        <v>417</v>
      </c>
      <c r="D33" s="179" t="s">
        <v>433</v>
      </c>
      <c r="E33" s="179" t="s">
        <v>417</v>
      </c>
      <c r="F33" s="179" t="s">
        <v>436</v>
      </c>
      <c r="G33" s="179" t="s">
        <v>447</v>
      </c>
      <c r="H33" s="179" t="s">
        <v>436</v>
      </c>
      <c r="I33" s="179" t="s">
        <v>446</v>
      </c>
      <c r="J33" s="179" t="s">
        <v>428</v>
      </c>
      <c r="K33" s="179" t="s">
        <v>433</v>
      </c>
      <c r="L33" s="179" t="s">
        <v>450</v>
      </c>
      <c r="M33" s="179" t="s">
        <v>433</v>
      </c>
      <c r="N33" s="179" t="s">
        <v>411</v>
      </c>
      <c r="O33" s="197" t="s">
        <v>394</v>
      </c>
      <c r="P33" s="179" t="s">
        <v>407</v>
      </c>
      <c r="Q33" s="179" t="s">
        <v>458</v>
      </c>
      <c r="R33" s="179" t="s">
        <v>405</v>
      </c>
      <c r="S33" s="179" t="s">
        <v>417</v>
      </c>
      <c r="T33" s="179" t="s">
        <v>436</v>
      </c>
      <c r="U33" s="179" t="s">
        <v>436</v>
      </c>
      <c r="V33" s="179" t="s">
        <v>456</v>
      </c>
    </row>
    <row r="34" spans="1:22" ht="24.95" customHeight="1">
      <c r="A34" s="178" t="s">
        <v>432</v>
      </c>
      <c r="B34" s="177">
        <v>-10</v>
      </c>
      <c r="C34" s="177">
        <v>-12</v>
      </c>
      <c r="D34" s="177">
        <v>-6</v>
      </c>
      <c r="E34" s="177">
        <v>-10</v>
      </c>
      <c r="F34" s="177">
        <v>-13</v>
      </c>
      <c r="G34" s="177">
        <v>-10</v>
      </c>
      <c r="H34" s="177">
        <v>-10</v>
      </c>
      <c r="I34" s="177">
        <v>-8</v>
      </c>
      <c r="J34" s="177">
        <v>-17</v>
      </c>
      <c r="K34" s="177">
        <v>-7</v>
      </c>
      <c r="L34" s="177">
        <v>-21</v>
      </c>
      <c r="M34" s="177">
        <v>8</v>
      </c>
      <c r="N34" s="177">
        <v>-9</v>
      </c>
      <c r="O34" s="198">
        <v>-11</v>
      </c>
      <c r="P34" s="177">
        <v>-10</v>
      </c>
      <c r="Q34" s="177">
        <v>-11</v>
      </c>
      <c r="R34" s="177">
        <v>6</v>
      </c>
      <c r="S34" s="177">
        <v>-10</v>
      </c>
      <c r="T34" s="177">
        <v>19</v>
      </c>
      <c r="U34" s="177">
        <v>-20</v>
      </c>
      <c r="V34" s="177">
        <v>-12</v>
      </c>
    </row>
    <row r="35" spans="1:22" ht="24.95" customHeight="1">
      <c r="A35" s="180" t="s">
        <v>457</v>
      </c>
      <c r="B35" s="179" t="s">
        <v>436</v>
      </c>
      <c r="C35" s="179" t="s">
        <v>433</v>
      </c>
      <c r="D35" s="179" t="s">
        <v>411</v>
      </c>
      <c r="E35" s="179" t="s">
        <v>436</v>
      </c>
      <c r="F35" s="179" t="s">
        <v>407</v>
      </c>
      <c r="G35" s="179" t="s">
        <v>456</v>
      </c>
      <c r="H35" s="179" t="s">
        <v>417</v>
      </c>
      <c r="I35" s="179" t="s">
        <v>455</v>
      </c>
      <c r="J35" s="179" t="s">
        <v>446</v>
      </c>
      <c r="K35" s="179" t="s">
        <v>417</v>
      </c>
      <c r="L35" s="179" t="s">
        <v>394</v>
      </c>
      <c r="M35" s="179" t="s">
        <v>454</v>
      </c>
      <c r="N35" s="179" t="s">
        <v>397</v>
      </c>
      <c r="O35" s="197" t="s">
        <v>450</v>
      </c>
      <c r="P35" s="179" t="s">
        <v>415</v>
      </c>
      <c r="Q35" s="179" t="s">
        <v>397</v>
      </c>
      <c r="R35" s="179" t="s">
        <v>453</v>
      </c>
      <c r="S35" s="179" t="s">
        <v>433</v>
      </c>
      <c r="T35" s="179" t="s">
        <v>433</v>
      </c>
      <c r="U35" s="179" t="s">
        <v>417</v>
      </c>
      <c r="V35" s="179" t="s">
        <v>397</v>
      </c>
    </row>
    <row r="36" spans="1:22" ht="24.95" customHeight="1">
      <c r="A36" s="178" t="s">
        <v>432</v>
      </c>
      <c r="B36" s="177">
        <v>-14</v>
      </c>
      <c r="C36" s="177">
        <v>-18</v>
      </c>
      <c r="D36" s="177">
        <v>-11</v>
      </c>
      <c r="E36" s="177">
        <v>-12</v>
      </c>
      <c r="F36" s="177">
        <v>-15</v>
      </c>
      <c r="G36" s="177">
        <v>-12</v>
      </c>
      <c r="H36" s="177">
        <v>-15</v>
      </c>
      <c r="I36" s="177">
        <v>-11</v>
      </c>
      <c r="J36" s="177">
        <v>-21</v>
      </c>
      <c r="K36" s="177">
        <v>-9</v>
      </c>
      <c r="L36" s="177">
        <v>-25</v>
      </c>
      <c r="M36" s="177">
        <v>6</v>
      </c>
      <c r="N36" s="177">
        <v>-11</v>
      </c>
      <c r="O36" s="198">
        <v>-13</v>
      </c>
      <c r="P36" s="177">
        <v>-16</v>
      </c>
      <c r="Q36" s="177">
        <v>-17</v>
      </c>
      <c r="R36" s="177">
        <v>2</v>
      </c>
      <c r="S36" s="177">
        <v>-13</v>
      </c>
      <c r="T36" s="177">
        <v>13</v>
      </c>
      <c r="U36" s="177">
        <v>-22</v>
      </c>
      <c r="V36" s="177">
        <v>-14</v>
      </c>
    </row>
    <row r="37" spans="1:22" ht="24.95" customHeight="1">
      <c r="A37" s="180" t="s">
        <v>452</v>
      </c>
      <c r="B37" s="179" t="s">
        <v>447</v>
      </c>
      <c r="C37" s="179" t="s">
        <v>451</v>
      </c>
      <c r="D37" s="179" t="s">
        <v>397</v>
      </c>
      <c r="E37" s="179" t="s">
        <v>397</v>
      </c>
      <c r="F37" s="179" t="s">
        <v>411</v>
      </c>
      <c r="G37" s="179" t="s">
        <v>397</v>
      </c>
      <c r="H37" s="179" t="s">
        <v>433</v>
      </c>
      <c r="I37" s="179" t="s">
        <v>450</v>
      </c>
      <c r="J37" s="179" t="s">
        <v>405</v>
      </c>
      <c r="K37" s="179" t="s">
        <v>449</v>
      </c>
      <c r="L37" s="179" t="s">
        <v>448</v>
      </c>
      <c r="M37" s="179" t="s">
        <v>428</v>
      </c>
      <c r="N37" s="179" t="s">
        <v>447</v>
      </c>
      <c r="O37" s="197" t="s">
        <v>446</v>
      </c>
      <c r="P37" s="179" t="s">
        <v>433</v>
      </c>
      <c r="Q37" s="179" t="s">
        <v>445</v>
      </c>
      <c r="R37" s="179" t="s">
        <v>444</v>
      </c>
      <c r="S37" s="179" t="s">
        <v>415</v>
      </c>
      <c r="T37" s="179" t="s">
        <v>407</v>
      </c>
      <c r="U37" s="179" t="s">
        <v>433</v>
      </c>
      <c r="V37" s="179" t="s">
        <v>407</v>
      </c>
    </row>
    <row r="38" spans="1:22" ht="24.95" customHeight="1">
      <c r="A38" s="178" t="s">
        <v>432</v>
      </c>
      <c r="B38" s="177">
        <v>-20</v>
      </c>
      <c r="C38" s="177">
        <v>-22</v>
      </c>
      <c r="D38" s="177">
        <v>-22</v>
      </c>
      <c r="E38" s="177">
        <v>-16</v>
      </c>
      <c r="F38" s="177">
        <v>-19</v>
      </c>
      <c r="G38" s="177">
        <v>-16</v>
      </c>
      <c r="H38" s="177">
        <v>-17</v>
      </c>
      <c r="I38" s="177">
        <v>-13</v>
      </c>
      <c r="J38" s="177">
        <v>-25</v>
      </c>
      <c r="K38" s="177">
        <v>-13</v>
      </c>
      <c r="L38" s="177">
        <v>-28</v>
      </c>
      <c r="M38" s="177">
        <v>5</v>
      </c>
      <c r="N38" s="177">
        <v>-15</v>
      </c>
      <c r="O38" s="198">
        <v>-16</v>
      </c>
      <c r="P38" s="177">
        <v>-20</v>
      </c>
      <c r="Q38" s="177">
        <v>-21</v>
      </c>
      <c r="R38" s="177">
        <v>-16</v>
      </c>
      <c r="S38" s="177">
        <v>-15</v>
      </c>
      <c r="T38" s="177">
        <v>11</v>
      </c>
      <c r="U38" s="177">
        <v>-25</v>
      </c>
      <c r="V38" s="177">
        <v>-18</v>
      </c>
    </row>
    <row r="39" spans="1:22" ht="24.95" customHeight="1">
      <c r="A39" s="180" t="s">
        <v>443</v>
      </c>
      <c r="B39" s="179" t="s">
        <v>433</v>
      </c>
      <c r="C39" s="179" t="s">
        <v>436</v>
      </c>
      <c r="D39" s="179" t="s">
        <v>417</v>
      </c>
      <c r="E39" s="179" t="s">
        <v>411</v>
      </c>
      <c r="F39" s="179" t="s">
        <v>442</v>
      </c>
      <c r="G39" s="179" t="s">
        <v>411</v>
      </c>
      <c r="H39" s="179" t="s">
        <v>353</v>
      </c>
      <c r="I39" s="179" t="s">
        <v>413</v>
      </c>
      <c r="J39" s="179" t="s">
        <v>441</v>
      </c>
      <c r="K39" s="179" t="s">
        <v>407</v>
      </c>
      <c r="L39" s="179" t="s">
        <v>422</v>
      </c>
      <c r="M39" s="179" t="s">
        <v>421</v>
      </c>
      <c r="N39" s="179" t="s">
        <v>433</v>
      </c>
      <c r="O39" s="197" t="s">
        <v>413</v>
      </c>
      <c r="P39" s="179" t="s">
        <v>417</v>
      </c>
      <c r="Q39" s="179" t="s">
        <v>433</v>
      </c>
      <c r="R39" s="179" t="s">
        <v>390</v>
      </c>
      <c r="S39" s="179" t="s">
        <v>411</v>
      </c>
      <c r="T39" s="179" t="s">
        <v>440</v>
      </c>
      <c r="U39" s="179" t="s">
        <v>411</v>
      </c>
      <c r="V39" s="179" t="s">
        <v>417</v>
      </c>
    </row>
    <row r="40" spans="1:22" ht="24.95" customHeight="1">
      <c r="A40" s="178" t="s">
        <v>432</v>
      </c>
      <c r="B40" s="177">
        <v>-26</v>
      </c>
      <c r="C40" s="177">
        <v>-24</v>
      </c>
      <c r="D40" s="177">
        <v>-24</v>
      </c>
      <c r="E40" s="177">
        <v>-19</v>
      </c>
      <c r="F40" s="177">
        <v>-22</v>
      </c>
      <c r="G40" s="177">
        <v>-19</v>
      </c>
      <c r="H40" s="177">
        <v>-23</v>
      </c>
      <c r="I40" s="177">
        <v>-15</v>
      </c>
      <c r="J40" s="177">
        <v>-27</v>
      </c>
      <c r="K40" s="177">
        <v>-15</v>
      </c>
      <c r="L40" s="177">
        <v>-31</v>
      </c>
      <c r="M40" s="177">
        <v>2</v>
      </c>
      <c r="N40" s="177">
        <v>-17</v>
      </c>
      <c r="O40" s="198">
        <v>-17</v>
      </c>
      <c r="P40" s="177">
        <v>-25</v>
      </c>
      <c r="Q40" s="177">
        <v>-26</v>
      </c>
      <c r="R40" s="177">
        <v>-18</v>
      </c>
      <c r="S40" s="177">
        <v>-20</v>
      </c>
      <c r="T40" s="177">
        <v>9</v>
      </c>
      <c r="U40" s="177">
        <v>-28</v>
      </c>
      <c r="V40" s="177">
        <v>-23</v>
      </c>
    </row>
    <row r="41" spans="1:22" ht="24.95" customHeight="1">
      <c r="A41" s="176" t="s">
        <v>439</v>
      </c>
      <c r="B41" s="175" t="s">
        <v>438</v>
      </c>
      <c r="C41" s="175" t="s">
        <v>411</v>
      </c>
      <c r="D41" s="175" t="s">
        <v>407</v>
      </c>
      <c r="E41" s="175" t="s">
        <v>437</v>
      </c>
      <c r="F41" s="175" t="s">
        <v>417</v>
      </c>
      <c r="G41" s="175" t="s">
        <v>433</v>
      </c>
      <c r="H41" s="175" t="s">
        <v>397</v>
      </c>
      <c r="I41" s="175" t="s">
        <v>405</v>
      </c>
      <c r="J41" s="175" t="s">
        <v>413</v>
      </c>
      <c r="K41" s="175" t="s">
        <v>436</v>
      </c>
      <c r="L41" s="175" t="s">
        <v>435</v>
      </c>
      <c r="M41" s="175" t="s">
        <v>411</v>
      </c>
      <c r="N41" s="175" t="s">
        <v>407</v>
      </c>
      <c r="O41" s="196" t="s">
        <v>405</v>
      </c>
      <c r="P41" s="175" t="s">
        <v>411</v>
      </c>
      <c r="Q41" s="175" t="s">
        <v>411</v>
      </c>
      <c r="R41" s="175" t="s">
        <v>421</v>
      </c>
      <c r="S41" s="175" t="s">
        <v>397</v>
      </c>
      <c r="T41" s="175" t="s">
        <v>434</v>
      </c>
      <c r="U41" s="175" t="s">
        <v>397</v>
      </c>
      <c r="V41" s="175" t="s">
        <v>433</v>
      </c>
    </row>
    <row r="42" spans="1:22" ht="24.95" customHeight="1" thickBot="1">
      <c r="A42" s="174" t="s">
        <v>432</v>
      </c>
      <c r="B42" s="173">
        <v>-28</v>
      </c>
      <c r="C42" s="173">
        <v>-27</v>
      </c>
      <c r="D42" s="173">
        <v>-27</v>
      </c>
      <c r="E42" s="173">
        <v>-26</v>
      </c>
      <c r="F42" s="173">
        <v>-27</v>
      </c>
      <c r="G42" s="173">
        <v>-27</v>
      </c>
      <c r="H42" s="173">
        <v>-27</v>
      </c>
      <c r="I42" s="173">
        <v>-16</v>
      </c>
      <c r="J42" s="173">
        <v>-31</v>
      </c>
      <c r="K42" s="173">
        <v>-24</v>
      </c>
      <c r="L42" s="173">
        <v>-36</v>
      </c>
      <c r="M42" s="173">
        <v>-6</v>
      </c>
      <c r="N42" s="173">
        <v>-21</v>
      </c>
      <c r="O42" s="199">
        <v>-26</v>
      </c>
      <c r="P42" s="173">
        <v>-28</v>
      </c>
      <c r="Q42" s="173">
        <v>-29</v>
      </c>
      <c r="R42" s="173">
        <v>-23</v>
      </c>
      <c r="S42" s="173">
        <v>-26</v>
      </c>
      <c r="T42" s="173">
        <v>3</v>
      </c>
      <c r="U42" s="173">
        <v>-31</v>
      </c>
      <c r="V42" s="173">
        <v>-27</v>
      </c>
    </row>
    <row r="43" spans="1:22" ht="24.95" customHeight="1">
      <c r="O43" s="262" t="s">
        <v>617</v>
      </c>
      <c r="P43" s="262"/>
      <c r="Q43" s="262"/>
      <c r="R43" s="262"/>
      <c r="S43" s="262"/>
      <c r="T43" s="262"/>
    </row>
  </sheetData>
  <mergeCells count="1">
    <mergeCell ref="A1:V1"/>
  </mergeCells>
  <phoneticPr fontId="2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B1:O23"/>
  <sheetViews>
    <sheetView topLeftCell="A4" workbookViewId="0">
      <selection activeCell="J4" sqref="J4"/>
    </sheetView>
  </sheetViews>
  <sheetFormatPr defaultRowHeight="24.95" customHeight="1"/>
  <cols>
    <col min="1" max="1" width="6.42578125" customWidth="1"/>
    <col min="3" max="3" width="21.7109375" bestFit="1" customWidth="1"/>
    <col min="4" max="8" width="4.85546875" customWidth="1"/>
    <col min="9" max="11" width="14.5703125" customWidth="1"/>
    <col min="12" max="12" width="17.5703125" bestFit="1" customWidth="1"/>
    <col min="13" max="14" width="17.5703125" customWidth="1"/>
  </cols>
  <sheetData>
    <row r="1" spans="2:15" ht="44.25" customHeight="1" thickBot="1">
      <c r="B1" s="523" t="s">
        <v>607</v>
      </c>
      <c r="C1" s="523"/>
      <c r="D1" s="524"/>
      <c r="E1" s="524"/>
      <c r="F1" s="524"/>
      <c r="G1" s="524"/>
      <c r="H1" s="524"/>
      <c r="I1" s="524"/>
      <c r="J1" s="524"/>
      <c r="K1" s="524"/>
      <c r="L1" s="523"/>
      <c r="M1" s="523"/>
      <c r="N1" s="524"/>
      <c r="O1" s="524"/>
    </row>
    <row r="2" spans="2:15" ht="24.95" customHeight="1">
      <c r="B2" s="206" t="s">
        <v>545</v>
      </c>
      <c r="C2" s="209" t="s">
        <v>622</v>
      </c>
      <c r="D2" s="525" t="s">
        <v>608</v>
      </c>
      <c r="E2" s="526"/>
      <c r="F2" s="526"/>
      <c r="G2" s="526"/>
      <c r="H2" s="527"/>
      <c r="I2" s="211" t="s">
        <v>618</v>
      </c>
      <c r="J2" s="206" t="s">
        <v>619</v>
      </c>
      <c r="K2" s="206" t="s">
        <v>620</v>
      </c>
      <c r="L2" s="206" t="s">
        <v>621</v>
      </c>
      <c r="M2" s="269" t="s">
        <v>551</v>
      </c>
      <c r="N2" s="278" t="s">
        <v>547</v>
      </c>
      <c r="O2" s="162" t="s">
        <v>548</v>
      </c>
    </row>
    <row r="3" spans="2:15" ht="24.95" customHeight="1">
      <c r="B3" s="204" t="s">
        <v>515</v>
      </c>
      <c r="C3" s="216" t="s">
        <v>557</v>
      </c>
      <c r="D3" s="212">
        <v>30</v>
      </c>
      <c r="E3" s="263">
        <v>175</v>
      </c>
      <c r="F3" s="263">
        <v>183</v>
      </c>
      <c r="G3" s="263">
        <v>218</v>
      </c>
      <c r="H3" s="263"/>
      <c r="I3" s="267">
        <v>28</v>
      </c>
      <c r="J3" s="268">
        <v>33</v>
      </c>
      <c r="K3" s="268"/>
      <c r="L3" s="273">
        <v>0</v>
      </c>
      <c r="M3" s="277" t="s">
        <v>556</v>
      </c>
      <c r="N3" s="279">
        <v>168</v>
      </c>
      <c r="O3" s="193">
        <v>1</v>
      </c>
    </row>
    <row r="4" spans="2:15" ht="24.95" customHeight="1">
      <c r="B4" s="203" t="s">
        <v>512</v>
      </c>
      <c r="C4" s="210">
        <v>89</v>
      </c>
      <c r="D4" s="213">
        <v>161</v>
      </c>
      <c r="E4" s="264">
        <v>178</v>
      </c>
      <c r="F4" s="264">
        <v>184</v>
      </c>
      <c r="G4" s="264"/>
      <c r="H4" s="264"/>
      <c r="I4" s="267">
        <v>28</v>
      </c>
      <c r="J4" s="268">
        <v>33</v>
      </c>
      <c r="K4" s="268"/>
      <c r="L4" s="274">
        <v>0</v>
      </c>
      <c r="M4" s="528" t="s">
        <v>623</v>
      </c>
      <c r="N4" s="279">
        <f t="shared" ref="N4:N23" si="0">C4+L4</f>
        <v>89</v>
      </c>
      <c r="O4" s="193">
        <v>5</v>
      </c>
    </row>
    <row r="5" spans="2:15" ht="24.95" customHeight="1">
      <c r="B5" s="203" t="s">
        <v>456</v>
      </c>
      <c r="C5" s="210">
        <v>85</v>
      </c>
      <c r="D5" s="212">
        <v>10</v>
      </c>
      <c r="E5" s="263">
        <v>50</v>
      </c>
      <c r="F5" s="263">
        <v>151</v>
      </c>
      <c r="G5" s="263"/>
      <c r="H5" s="263"/>
      <c r="I5" s="267">
        <v>28</v>
      </c>
      <c r="J5" s="268">
        <v>33</v>
      </c>
      <c r="K5" s="268">
        <v>2</v>
      </c>
      <c r="L5" s="273">
        <v>33</v>
      </c>
      <c r="M5" s="529"/>
      <c r="N5" s="279">
        <f t="shared" si="0"/>
        <v>118</v>
      </c>
      <c r="O5" s="193">
        <v>2</v>
      </c>
    </row>
    <row r="6" spans="2:15" ht="24.95" customHeight="1">
      <c r="B6" s="203" t="s">
        <v>419</v>
      </c>
      <c r="C6" s="210">
        <v>79</v>
      </c>
      <c r="D6" s="213">
        <v>100</v>
      </c>
      <c r="E6" s="264">
        <v>120</v>
      </c>
      <c r="F6" s="264">
        <v>153</v>
      </c>
      <c r="G6" s="264">
        <v>164</v>
      </c>
      <c r="H6" s="264"/>
      <c r="I6" s="267">
        <v>28</v>
      </c>
      <c r="J6" s="268">
        <v>33</v>
      </c>
      <c r="K6" s="268"/>
      <c r="L6" s="274">
        <v>0</v>
      </c>
      <c r="M6" s="529"/>
      <c r="N6" s="279">
        <f t="shared" si="0"/>
        <v>79</v>
      </c>
      <c r="O6" s="193">
        <v>6</v>
      </c>
    </row>
    <row r="7" spans="2:15" ht="24.95" customHeight="1">
      <c r="B7" s="203" t="s">
        <v>407</v>
      </c>
      <c r="C7" s="210">
        <v>73</v>
      </c>
      <c r="D7" s="212">
        <v>151</v>
      </c>
      <c r="E7" s="263">
        <v>157</v>
      </c>
      <c r="F7" s="263">
        <v>160</v>
      </c>
      <c r="G7" s="263"/>
      <c r="H7" s="263"/>
      <c r="I7" s="267">
        <v>28</v>
      </c>
      <c r="J7" s="268">
        <v>33</v>
      </c>
      <c r="K7" s="268">
        <v>2</v>
      </c>
      <c r="L7" s="273">
        <v>33</v>
      </c>
      <c r="M7" s="529"/>
      <c r="N7" s="279">
        <f t="shared" si="0"/>
        <v>106</v>
      </c>
      <c r="O7" s="193">
        <v>3</v>
      </c>
    </row>
    <row r="8" spans="2:15" ht="24.95" customHeight="1">
      <c r="B8" s="203" t="s">
        <v>434</v>
      </c>
      <c r="C8" s="210">
        <v>62</v>
      </c>
      <c r="D8" s="212">
        <v>15</v>
      </c>
      <c r="E8" s="263">
        <v>156</v>
      </c>
      <c r="F8" s="263">
        <v>171</v>
      </c>
      <c r="G8" s="263">
        <v>197</v>
      </c>
      <c r="H8" s="263"/>
      <c r="I8" s="267">
        <v>28</v>
      </c>
      <c r="J8" s="268">
        <v>33</v>
      </c>
      <c r="K8" s="268">
        <v>2</v>
      </c>
      <c r="L8" s="273">
        <v>33</v>
      </c>
      <c r="M8" s="529"/>
      <c r="N8" s="279">
        <f t="shared" si="0"/>
        <v>95</v>
      </c>
      <c r="O8" s="193">
        <v>4</v>
      </c>
    </row>
    <row r="9" spans="2:15" ht="24.95" customHeight="1">
      <c r="B9" s="203" t="s">
        <v>495</v>
      </c>
      <c r="C9" s="210">
        <v>46</v>
      </c>
      <c r="D9" s="213">
        <v>159</v>
      </c>
      <c r="E9" s="264">
        <v>177</v>
      </c>
      <c r="F9" s="264">
        <v>180</v>
      </c>
      <c r="G9" s="264">
        <v>181</v>
      </c>
      <c r="H9" s="264">
        <v>182</v>
      </c>
      <c r="I9" s="267">
        <v>28</v>
      </c>
      <c r="J9" s="268">
        <v>33</v>
      </c>
      <c r="K9" s="268"/>
      <c r="L9" s="274">
        <v>0</v>
      </c>
      <c r="M9" s="529"/>
      <c r="N9" s="279">
        <f t="shared" si="0"/>
        <v>46</v>
      </c>
      <c r="O9" s="193">
        <v>10</v>
      </c>
    </row>
    <row r="10" spans="2:15" ht="24.95" customHeight="1">
      <c r="B10" s="203" t="s">
        <v>482</v>
      </c>
      <c r="C10" s="210">
        <v>42</v>
      </c>
      <c r="D10" s="212">
        <v>86</v>
      </c>
      <c r="E10" s="263">
        <v>140</v>
      </c>
      <c r="F10" s="263">
        <v>185</v>
      </c>
      <c r="G10" s="263"/>
      <c r="H10" s="263"/>
      <c r="I10" s="267">
        <v>28</v>
      </c>
      <c r="J10" s="268">
        <v>33</v>
      </c>
      <c r="K10" s="268"/>
      <c r="L10" s="275"/>
      <c r="M10" s="529"/>
      <c r="N10" s="279">
        <f t="shared" si="0"/>
        <v>42</v>
      </c>
      <c r="O10" s="193">
        <v>11</v>
      </c>
    </row>
    <row r="11" spans="2:15" ht="24.95" customHeight="1">
      <c r="B11" s="203" t="s">
        <v>392</v>
      </c>
      <c r="C11" s="210">
        <v>41</v>
      </c>
      <c r="D11" s="214">
        <v>195</v>
      </c>
      <c r="E11" s="265">
        <v>197</v>
      </c>
      <c r="F11" s="265">
        <v>205</v>
      </c>
      <c r="G11" s="265"/>
      <c r="H11" s="265"/>
      <c r="I11" s="267">
        <v>28</v>
      </c>
      <c r="J11" s="268">
        <v>33</v>
      </c>
      <c r="K11" s="268">
        <v>1</v>
      </c>
      <c r="L11" s="276">
        <v>28</v>
      </c>
      <c r="M11" s="529"/>
      <c r="N11" s="279">
        <f t="shared" si="0"/>
        <v>69</v>
      </c>
      <c r="O11" s="193">
        <v>7</v>
      </c>
    </row>
    <row r="12" spans="2:15" ht="24.95" customHeight="1">
      <c r="B12" s="203" t="s">
        <v>424</v>
      </c>
      <c r="C12" s="210">
        <v>39</v>
      </c>
      <c r="D12" s="213">
        <v>20</v>
      </c>
      <c r="E12" s="264">
        <v>80</v>
      </c>
      <c r="F12" s="264">
        <v>86</v>
      </c>
      <c r="G12" s="264"/>
      <c r="H12" s="264"/>
      <c r="I12" s="267">
        <v>28</v>
      </c>
      <c r="J12" s="268">
        <v>33</v>
      </c>
      <c r="K12" s="268"/>
      <c r="L12" s="274">
        <v>0</v>
      </c>
      <c r="M12" s="529"/>
      <c r="N12" s="279">
        <f t="shared" si="0"/>
        <v>39</v>
      </c>
      <c r="O12" s="193">
        <v>12</v>
      </c>
    </row>
    <row r="13" spans="2:15" ht="24.95" customHeight="1">
      <c r="B13" s="203" t="s">
        <v>481</v>
      </c>
      <c r="C13" s="210">
        <v>34</v>
      </c>
      <c r="D13" s="213">
        <v>216</v>
      </c>
      <c r="E13" s="264">
        <v>219</v>
      </c>
      <c r="F13" s="264">
        <v>226</v>
      </c>
      <c r="G13" s="264"/>
      <c r="H13" s="264"/>
      <c r="I13" s="267">
        <v>28</v>
      </c>
      <c r="J13" s="268">
        <v>33</v>
      </c>
      <c r="K13" s="268"/>
      <c r="L13" s="274">
        <v>0</v>
      </c>
      <c r="M13" s="529"/>
      <c r="N13" s="279">
        <f t="shared" si="0"/>
        <v>34</v>
      </c>
      <c r="O13" s="193">
        <v>13</v>
      </c>
    </row>
    <row r="14" spans="2:15" ht="24.95" customHeight="1">
      <c r="B14" s="203" t="s">
        <v>420</v>
      </c>
      <c r="C14" s="210">
        <v>32</v>
      </c>
      <c r="D14" s="212">
        <v>20</v>
      </c>
      <c r="E14" s="263">
        <v>80</v>
      </c>
      <c r="F14" s="263">
        <v>220</v>
      </c>
      <c r="G14" s="263">
        <v>221</v>
      </c>
      <c r="H14" s="263">
        <v>228</v>
      </c>
      <c r="I14" s="267">
        <v>28</v>
      </c>
      <c r="J14" s="268">
        <v>33</v>
      </c>
      <c r="K14" s="268">
        <v>2</v>
      </c>
      <c r="L14" s="273">
        <v>33</v>
      </c>
      <c r="M14" s="529"/>
      <c r="N14" s="279">
        <f t="shared" si="0"/>
        <v>65</v>
      </c>
      <c r="O14" s="193">
        <v>8</v>
      </c>
    </row>
    <row r="15" spans="2:15" ht="24.95" customHeight="1">
      <c r="B15" s="203" t="s">
        <v>421</v>
      </c>
      <c r="C15" s="210">
        <v>29</v>
      </c>
      <c r="D15" s="214">
        <v>186</v>
      </c>
      <c r="E15" s="265">
        <v>211</v>
      </c>
      <c r="F15" s="265">
        <v>214</v>
      </c>
      <c r="G15" s="265"/>
      <c r="H15" s="265"/>
      <c r="I15" s="267">
        <v>28</v>
      </c>
      <c r="J15" s="268">
        <v>33</v>
      </c>
      <c r="K15" s="268">
        <v>1</v>
      </c>
      <c r="L15" s="276">
        <v>28</v>
      </c>
      <c r="M15" s="529"/>
      <c r="N15" s="279">
        <f t="shared" si="0"/>
        <v>57</v>
      </c>
      <c r="O15" s="193">
        <v>9</v>
      </c>
    </row>
    <row r="16" spans="2:15" ht="24.95" customHeight="1">
      <c r="B16" s="203" t="s">
        <v>400</v>
      </c>
      <c r="C16" s="210">
        <v>25</v>
      </c>
      <c r="D16" s="213">
        <v>151</v>
      </c>
      <c r="E16" s="264">
        <v>173</v>
      </c>
      <c r="F16" s="264">
        <v>174</v>
      </c>
      <c r="G16" s="264">
        <v>176</v>
      </c>
      <c r="H16" s="264">
        <v>179</v>
      </c>
      <c r="I16" s="267">
        <v>28</v>
      </c>
      <c r="J16" s="268">
        <v>33</v>
      </c>
      <c r="K16" s="268"/>
      <c r="L16" s="275"/>
      <c r="M16" s="529"/>
      <c r="N16" s="279">
        <f t="shared" si="0"/>
        <v>25</v>
      </c>
      <c r="O16" s="193">
        <v>15</v>
      </c>
    </row>
    <row r="17" spans="2:15" ht="24.95" customHeight="1">
      <c r="B17" s="203" t="s">
        <v>466</v>
      </c>
      <c r="C17" s="210">
        <v>9</v>
      </c>
      <c r="D17" s="213">
        <v>162</v>
      </c>
      <c r="E17" s="264">
        <v>189</v>
      </c>
      <c r="F17" s="264">
        <v>214</v>
      </c>
      <c r="G17" s="264">
        <v>223</v>
      </c>
      <c r="H17" s="264"/>
      <c r="I17" s="267">
        <v>28</v>
      </c>
      <c r="J17" s="268">
        <v>33</v>
      </c>
      <c r="K17" s="268"/>
      <c r="L17" s="274">
        <v>0</v>
      </c>
      <c r="M17" s="529"/>
      <c r="N17" s="279">
        <f t="shared" si="0"/>
        <v>9</v>
      </c>
      <c r="O17" s="193">
        <v>18</v>
      </c>
    </row>
    <row r="18" spans="2:15" ht="24.95" customHeight="1">
      <c r="B18" s="203" t="s">
        <v>461</v>
      </c>
      <c r="C18" s="210">
        <v>-3</v>
      </c>
      <c r="D18" s="212">
        <v>40</v>
      </c>
      <c r="E18" s="263">
        <v>60</v>
      </c>
      <c r="F18" s="263">
        <v>90</v>
      </c>
      <c r="G18" s="263">
        <v>121</v>
      </c>
      <c r="H18" s="263"/>
      <c r="I18" s="267">
        <v>28</v>
      </c>
      <c r="J18" s="268">
        <v>33</v>
      </c>
      <c r="K18" s="268">
        <v>2</v>
      </c>
      <c r="L18" s="273">
        <v>33</v>
      </c>
      <c r="M18" s="529"/>
      <c r="N18" s="279">
        <f t="shared" si="0"/>
        <v>30</v>
      </c>
      <c r="O18" s="193">
        <v>14</v>
      </c>
    </row>
    <row r="19" spans="2:15" ht="24.95" customHeight="1">
      <c r="B19" s="203" t="s">
        <v>394</v>
      </c>
      <c r="C19" s="210">
        <v>-11</v>
      </c>
      <c r="D19" s="212">
        <v>201</v>
      </c>
      <c r="E19" s="263">
        <v>212</v>
      </c>
      <c r="F19" s="263"/>
      <c r="G19" s="263"/>
      <c r="H19" s="263"/>
      <c r="I19" s="267">
        <v>28</v>
      </c>
      <c r="J19" s="268">
        <v>33</v>
      </c>
      <c r="K19" s="268">
        <v>2</v>
      </c>
      <c r="L19" s="273">
        <v>33</v>
      </c>
      <c r="M19" s="529"/>
      <c r="N19" s="279">
        <f t="shared" si="0"/>
        <v>22</v>
      </c>
      <c r="O19" s="193">
        <v>16</v>
      </c>
    </row>
    <row r="20" spans="2:15" ht="24.95" customHeight="1">
      <c r="B20" s="203" t="s">
        <v>450</v>
      </c>
      <c r="C20" s="210">
        <v>-13</v>
      </c>
      <c r="D20" s="213">
        <v>150</v>
      </c>
      <c r="E20" s="264">
        <v>152</v>
      </c>
      <c r="F20" s="264">
        <v>165</v>
      </c>
      <c r="G20" s="264">
        <v>197</v>
      </c>
      <c r="H20" s="264"/>
      <c r="I20" s="267">
        <v>28</v>
      </c>
      <c r="J20" s="268">
        <v>33</v>
      </c>
      <c r="K20" s="268"/>
      <c r="L20" s="274">
        <v>0</v>
      </c>
      <c r="M20" s="529"/>
      <c r="N20" s="279">
        <f t="shared" si="0"/>
        <v>-13</v>
      </c>
      <c r="O20" s="193">
        <v>19</v>
      </c>
    </row>
    <row r="21" spans="2:15" ht="24.95" customHeight="1">
      <c r="B21" s="203" t="s">
        <v>446</v>
      </c>
      <c r="C21" s="210">
        <v>-16</v>
      </c>
      <c r="D21" s="213">
        <v>195</v>
      </c>
      <c r="E21" s="264">
        <v>199</v>
      </c>
      <c r="F21" s="264">
        <v>223</v>
      </c>
      <c r="G21" s="264"/>
      <c r="H21" s="264"/>
      <c r="I21" s="267">
        <v>28</v>
      </c>
      <c r="J21" s="268">
        <v>33</v>
      </c>
      <c r="K21" s="268"/>
      <c r="L21" s="274">
        <v>0</v>
      </c>
      <c r="M21" s="529"/>
      <c r="N21" s="279">
        <f t="shared" si="0"/>
        <v>-16</v>
      </c>
      <c r="O21" s="193">
        <v>20</v>
      </c>
    </row>
    <row r="22" spans="2:15" ht="24.95" customHeight="1">
      <c r="B22" s="203" t="s">
        <v>413</v>
      </c>
      <c r="C22" s="210">
        <v>-17</v>
      </c>
      <c r="D22" s="212">
        <v>110</v>
      </c>
      <c r="E22" s="263">
        <v>150</v>
      </c>
      <c r="F22" s="263">
        <v>170</v>
      </c>
      <c r="G22" s="263"/>
      <c r="H22" s="263"/>
      <c r="I22" s="267">
        <v>28</v>
      </c>
      <c r="J22" s="268">
        <v>33</v>
      </c>
      <c r="K22" s="268">
        <v>2</v>
      </c>
      <c r="L22" s="273">
        <v>33</v>
      </c>
      <c r="M22" s="529"/>
      <c r="N22" s="279">
        <f t="shared" si="0"/>
        <v>16</v>
      </c>
      <c r="O22" s="193">
        <v>17</v>
      </c>
    </row>
    <row r="23" spans="2:15" ht="24.95" customHeight="1" thickBot="1">
      <c r="B23" s="203" t="s">
        <v>405</v>
      </c>
      <c r="C23" s="210">
        <v>-26</v>
      </c>
      <c r="D23" s="215">
        <v>227</v>
      </c>
      <c r="E23" s="266"/>
      <c r="F23" s="266"/>
      <c r="G23" s="266"/>
      <c r="H23" s="266"/>
      <c r="I23" s="267">
        <v>28</v>
      </c>
      <c r="J23" s="268">
        <v>33</v>
      </c>
      <c r="K23" s="268"/>
      <c r="L23" s="274">
        <v>0</v>
      </c>
      <c r="M23" s="530"/>
      <c r="N23" s="280">
        <f t="shared" si="0"/>
        <v>-26</v>
      </c>
      <c r="O23" s="194">
        <v>21</v>
      </c>
    </row>
  </sheetData>
  <mergeCells count="3">
    <mergeCell ref="B1:O1"/>
    <mergeCell ref="D2:H2"/>
    <mergeCell ref="M4:M23"/>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U46"/>
  <sheetViews>
    <sheetView showGridLines="0" topLeftCell="H1" zoomScale="85" zoomScaleNormal="85" workbookViewId="0">
      <selection activeCell="H22" sqref="H22"/>
    </sheetView>
  </sheetViews>
  <sheetFormatPr defaultColWidth="9.28515625" defaultRowHeight="18.75" customHeight="1"/>
  <cols>
    <col min="33" max="33" width="13.140625" customWidth="1"/>
  </cols>
  <sheetData>
    <row r="1" spans="1:73" ht="18.75" customHeight="1" thickBot="1">
      <c r="A1" s="412" t="s">
        <v>0</v>
      </c>
      <c r="B1" s="413"/>
      <c r="C1" s="413"/>
      <c r="D1" s="413"/>
      <c r="E1" s="413"/>
      <c r="F1" s="413"/>
      <c r="G1" s="413"/>
      <c r="H1" s="413"/>
      <c r="I1" s="413"/>
      <c r="J1" s="413"/>
      <c r="K1" s="414"/>
      <c r="L1" s="412" t="s">
        <v>59</v>
      </c>
      <c r="M1" s="413"/>
      <c r="N1" s="413"/>
      <c r="O1" s="413"/>
      <c r="P1" s="413"/>
      <c r="Q1" s="413"/>
      <c r="R1" s="413"/>
      <c r="S1" s="414"/>
      <c r="T1" s="412" t="s">
        <v>849</v>
      </c>
      <c r="U1" s="413"/>
      <c r="V1" s="413"/>
      <c r="W1" s="413"/>
      <c r="X1" s="414"/>
      <c r="Y1" s="412" t="s">
        <v>850</v>
      </c>
      <c r="Z1" s="413"/>
      <c r="AA1" s="413"/>
      <c r="AB1" s="414"/>
      <c r="AC1" s="406" t="s">
        <v>322</v>
      </c>
      <c r="AD1" s="407"/>
      <c r="AE1" s="407"/>
      <c r="AF1" s="407"/>
      <c r="AG1" s="407"/>
      <c r="AH1" s="407"/>
      <c r="AI1" s="407"/>
      <c r="AJ1" s="407"/>
      <c r="AK1" s="407"/>
      <c r="AL1" s="407"/>
      <c r="AM1" s="407"/>
      <c r="AN1" s="407"/>
      <c r="AO1" s="407"/>
      <c r="AP1" s="407"/>
      <c r="AQ1" s="407"/>
      <c r="AR1" s="407"/>
      <c r="AS1" s="407"/>
      <c r="AT1" s="407"/>
      <c r="AU1" s="407"/>
      <c r="AV1" s="407"/>
      <c r="AW1" s="407"/>
      <c r="AX1" s="407"/>
      <c r="AY1" s="407"/>
      <c r="AZ1" s="408"/>
      <c r="BA1" s="409" t="s">
        <v>975</v>
      </c>
      <c r="BB1" s="410"/>
      <c r="BC1" s="410"/>
      <c r="BD1" s="410"/>
      <c r="BE1" s="410"/>
      <c r="BF1" s="410"/>
      <c r="BG1" s="410"/>
      <c r="BH1" s="410"/>
      <c r="BI1" s="410"/>
      <c r="BJ1" s="410"/>
      <c r="BK1" s="410"/>
      <c r="BL1" s="410"/>
      <c r="BM1" s="410"/>
      <c r="BN1" s="410"/>
      <c r="BO1" s="410"/>
      <c r="BP1" s="410"/>
      <c r="BQ1" s="410"/>
      <c r="BR1" s="410"/>
      <c r="BS1" s="410"/>
      <c r="BT1" s="410"/>
      <c r="BU1" s="411"/>
    </row>
    <row r="2" spans="1:73" ht="27" customHeight="1">
      <c r="A2" s="21"/>
      <c r="B2" s="22"/>
      <c r="C2" s="22"/>
      <c r="D2" s="22"/>
      <c r="E2" s="22"/>
      <c r="F2" s="22"/>
      <c r="G2" s="22"/>
      <c r="H2" s="22"/>
      <c r="I2" s="22"/>
      <c r="J2" s="22"/>
      <c r="K2" s="24"/>
      <c r="L2" s="21"/>
      <c r="M2" s="22"/>
      <c r="N2" s="22"/>
      <c r="O2" s="22"/>
      <c r="P2" s="22"/>
      <c r="Q2" s="22"/>
      <c r="R2" s="22"/>
      <c r="S2" s="24"/>
      <c r="T2" s="21"/>
      <c r="U2" s="22"/>
      <c r="V2" s="22"/>
      <c r="W2" s="22"/>
      <c r="X2" s="24"/>
      <c r="Y2" s="21"/>
      <c r="Z2" s="22"/>
      <c r="AA2" s="22"/>
      <c r="AB2" s="22"/>
      <c r="AC2" s="421" t="s">
        <v>977</v>
      </c>
      <c r="AD2" s="422"/>
      <c r="AE2" s="422"/>
      <c r="AF2" s="423"/>
      <c r="AG2" s="34" t="s">
        <v>978</v>
      </c>
      <c r="AH2" s="421" t="s">
        <v>979</v>
      </c>
      <c r="AI2" s="422"/>
      <c r="AJ2" s="423"/>
      <c r="AK2" s="403" t="s">
        <v>980</v>
      </c>
      <c r="AL2" s="404"/>
      <c r="AM2" s="405"/>
      <c r="AN2" s="403" t="s">
        <v>981</v>
      </c>
      <c r="AO2" s="404"/>
      <c r="AP2" s="405"/>
      <c r="AQ2" s="403" t="s">
        <v>982</v>
      </c>
      <c r="AR2" s="404"/>
      <c r="AS2" s="405"/>
      <c r="AT2" s="403" t="s">
        <v>983</v>
      </c>
      <c r="AU2" s="404"/>
      <c r="AV2" s="405"/>
      <c r="AW2" s="403" t="s">
        <v>984</v>
      </c>
      <c r="AX2" s="404"/>
      <c r="AY2" s="405"/>
      <c r="AZ2" s="555" t="s">
        <v>976</v>
      </c>
      <c r="BA2" s="23"/>
      <c r="BB2" s="23"/>
      <c r="BC2" s="23"/>
      <c r="BD2" s="23"/>
      <c r="BE2" s="23"/>
      <c r="BF2" s="23"/>
      <c r="BG2" s="23"/>
      <c r="BH2" s="23"/>
      <c r="BI2" s="23"/>
      <c r="BJ2" s="23"/>
      <c r="BK2" s="23"/>
      <c r="BL2" s="23"/>
      <c r="BM2" s="23"/>
      <c r="BN2" s="23"/>
      <c r="BO2" s="23"/>
      <c r="BP2" s="23"/>
      <c r="BQ2" s="23"/>
      <c r="BR2" s="23"/>
      <c r="BS2" s="23"/>
      <c r="BT2" s="23"/>
      <c r="BU2" s="36"/>
    </row>
    <row r="3" spans="1:73" ht="29.25" customHeight="1">
      <c r="A3" s="556" t="s">
        <v>821</v>
      </c>
      <c r="B3" s="556" t="s">
        <v>822</v>
      </c>
      <c r="C3" s="557" t="s">
        <v>823</v>
      </c>
      <c r="D3" s="557" t="s">
        <v>824</v>
      </c>
      <c r="E3" s="558" t="s">
        <v>825</v>
      </c>
      <c r="F3" s="557" t="s">
        <v>826</v>
      </c>
      <c r="G3" s="557" t="s">
        <v>827</v>
      </c>
      <c r="H3" s="558" t="s">
        <v>828</v>
      </c>
      <c r="I3" s="556" t="s">
        <v>829</v>
      </c>
      <c r="J3" s="556" t="s">
        <v>830</v>
      </c>
      <c r="K3" s="556" t="s">
        <v>831</v>
      </c>
      <c r="L3" s="556" t="s">
        <v>832</v>
      </c>
      <c r="M3" s="556" t="s">
        <v>833</v>
      </c>
      <c r="N3" s="556" t="s">
        <v>834</v>
      </c>
      <c r="O3" s="556" t="s">
        <v>835</v>
      </c>
      <c r="P3" s="556" t="s">
        <v>839</v>
      </c>
      <c r="Q3" s="556" t="s">
        <v>836</v>
      </c>
      <c r="R3" s="556" t="s">
        <v>837</v>
      </c>
      <c r="S3" s="556" t="s">
        <v>838</v>
      </c>
      <c r="T3" s="556" t="s">
        <v>840</v>
      </c>
      <c r="U3" s="556" t="s">
        <v>841</v>
      </c>
      <c r="V3" s="556" t="s">
        <v>842</v>
      </c>
      <c r="W3" s="556" t="s">
        <v>843</v>
      </c>
      <c r="X3" s="556" t="s">
        <v>844</v>
      </c>
      <c r="Y3" s="556" t="s">
        <v>845</v>
      </c>
      <c r="Z3" s="556" t="s">
        <v>846</v>
      </c>
      <c r="AA3" s="556" t="s">
        <v>847</v>
      </c>
      <c r="AB3" s="559" t="s">
        <v>848</v>
      </c>
      <c r="AC3" s="543" t="s">
        <v>851</v>
      </c>
      <c r="AD3" s="560" t="s">
        <v>852</v>
      </c>
      <c r="AE3" s="545" t="s">
        <v>853</v>
      </c>
      <c r="AF3" s="549" t="s">
        <v>854</v>
      </c>
      <c r="AG3" s="561" t="s">
        <v>855</v>
      </c>
      <c r="AH3" s="543" t="s">
        <v>856</v>
      </c>
      <c r="AI3" s="542" t="s">
        <v>857</v>
      </c>
      <c r="AJ3" s="32" t="s">
        <v>858</v>
      </c>
      <c r="AK3" s="544" t="s">
        <v>859</v>
      </c>
      <c r="AL3" s="545" t="s">
        <v>860</v>
      </c>
      <c r="AM3" s="33" t="s">
        <v>858</v>
      </c>
      <c r="AN3" s="543" t="s">
        <v>861</v>
      </c>
      <c r="AO3" s="546" t="s">
        <v>862</v>
      </c>
      <c r="AP3" s="33" t="s">
        <v>858</v>
      </c>
      <c r="AQ3" s="547" t="s">
        <v>863</v>
      </c>
      <c r="AR3" s="542" t="s">
        <v>864</v>
      </c>
      <c r="AS3" s="33" t="s">
        <v>858</v>
      </c>
      <c r="AT3" s="543" t="s">
        <v>865</v>
      </c>
      <c r="AU3" s="545" t="s">
        <v>866</v>
      </c>
      <c r="AV3" s="33" t="s">
        <v>858</v>
      </c>
      <c r="AW3" s="548" t="s">
        <v>867</v>
      </c>
      <c r="AX3" s="545" t="s">
        <v>868</v>
      </c>
      <c r="AY3" s="549" t="s">
        <v>869</v>
      </c>
      <c r="AZ3" s="550" t="s">
        <v>960</v>
      </c>
      <c r="BA3" s="551" t="s">
        <v>761</v>
      </c>
      <c r="BB3" s="552" t="s">
        <v>763</v>
      </c>
      <c r="BC3" s="552" t="s">
        <v>961</v>
      </c>
      <c r="BD3" s="552" t="s">
        <v>764</v>
      </c>
      <c r="BE3" s="552" t="s">
        <v>765</v>
      </c>
      <c r="BF3" s="552" t="s">
        <v>962</v>
      </c>
      <c r="BG3" s="552" t="s">
        <v>766</v>
      </c>
      <c r="BH3" s="552" t="s">
        <v>767</v>
      </c>
      <c r="BI3" s="552" t="s">
        <v>768</v>
      </c>
      <c r="BJ3" s="552" t="s">
        <v>963</v>
      </c>
      <c r="BK3" s="552" t="s">
        <v>964</v>
      </c>
      <c r="BL3" s="552" t="s">
        <v>965</v>
      </c>
      <c r="BM3" s="552" t="s">
        <v>966</v>
      </c>
      <c r="BN3" s="552" t="s">
        <v>967</v>
      </c>
      <c r="BO3" s="552" t="s">
        <v>968</v>
      </c>
      <c r="BP3" s="552" t="s">
        <v>969</v>
      </c>
      <c r="BQ3" s="552" t="s">
        <v>970</v>
      </c>
      <c r="BR3" s="553" t="s">
        <v>971</v>
      </c>
      <c r="BS3" s="554" t="s">
        <v>972</v>
      </c>
      <c r="BT3" s="554" t="s">
        <v>973</v>
      </c>
      <c r="BU3" s="554" t="s">
        <v>974</v>
      </c>
    </row>
    <row r="4" spans="1:73" ht="18.75" customHeight="1">
      <c r="A4" s="3" t="s">
        <v>257</v>
      </c>
      <c r="B4" s="4">
        <v>43395</v>
      </c>
      <c r="C4" s="3" t="s">
        <v>10</v>
      </c>
      <c r="D4" s="3" t="s">
        <v>11</v>
      </c>
      <c r="E4" s="3" t="s">
        <v>66</v>
      </c>
      <c r="F4" s="3" t="s">
        <v>13</v>
      </c>
      <c r="G4" s="3"/>
      <c r="H4" s="63"/>
      <c r="I4" s="3">
        <v>2012023246</v>
      </c>
      <c r="J4" s="3" t="s">
        <v>14</v>
      </c>
      <c r="K4" s="3">
        <v>1</v>
      </c>
      <c r="L4" s="3">
        <v>54</v>
      </c>
      <c r="M4" s="3" t="s">
        <v>312</v>
      </c>
      <c r="N4" s="3" t="s">
        <v>60</v>
      </c>
      <c r="O4" s="3">
        <v>67</v>
      </c>
      <c r="P4" s="3">
        <v>6</v>
      </c>
      <c r="Q4" s="3" t="s">
        <v>640</v>
      </c>
      <c r="R4" s="3" t="s">
        <v>641</v>
      </c>
      <c r="S4" s="3" t="s">
        <v>369</v>
      </c>
      <c r="T4" s="3" t="s">
        <v>15</v>
      </c>
      <c r="U4" s="3">
        <v>82</v>
      </c>
      <c r="V4" s="3">
        <v>77</v>
      </c>
      <c r="W4" s="3">
        <v>0</v>
      </c>
      <c r="X4" s="3">
        <v>67</v>
      </c>
      <c r="Y4" s="3">
        <v>77</v>
      </c>
      <c r="Z4" s="3">
        <v>23</v>
      </c>
      <c r="AA4" s="3">
        <v>35</v>
      </c>
      <c r="AB4" s="136">
        <f>SUM(Y4:AA4)/3</f>
        <v>45</v>
      </c>
      <c r="AC4" s="29">
        <v>54</v>
      </c>
      <c r="AD4" s="11">
        <v>69</v>
      </c>
      <c r="AE4" s="11">
        <v>88</v>
      </c>
      <c r="AF4" s="31">
        <f>SUM(AC4+AD4+AE4)/3</f>
        <v>70.333333333333329</v>
      </c>
      <c r="AG4" s="28">
        <v>72</v>
      </c>
      <c r="AH4" s="29">
        <v>58</v>
      </c>
      <c r="AI4" s="11">
        <v>70</v>
      </c>
      <c r="AJ4" s="31">
        <f>SUM(AH4+AI4)/2</f>
        <v>64</v>
      </c>
      <c r="AK4" s="29">
        <v>64</v>
      </c>
      <c r="AL4" s="11">
        <v>85</v>
      </c>
      <c r="AM4" s="31">
        <f>SUM(AK4+AL4)/2</f>
        <v>74.5</v>
      </c>
      <c r="AN4" s="29">
        <v>81</v>
      </c>
      <c r="AO4" s="11">
        <v>70</v>
      </c>
      <c r="AP4" s="31">
        <f>SUM(AN4+AO4)/2</f>
        <v>75.5</v>
      </c>
      <c r="AQ4" s="30">
        <v>72</v>
      </c>
      <c r="AR4" s="12">
        <v>70</v>
      </c>
      <c r="AS4" s="31">
        <f>SUM(AQ4+AR4)/2</f>
        <v>71</v>
      </c>
      <c r="AT4" s="29">
        <v>88</v>
      </c>
      <c r="AU4" s="12">
        <v>64</v>
      </c>
      <c r="AV4" s="31">
        <f>SUM(AT4+AU4)/2</f>
        <v>76</v>
      </c>
      <c r="AW4" s="30">
        <v>54</v>
      </c>
      <c r="AX4" s="12">
        <v>70</v>
      </c>
      <c r="AY4" s="31">
        <f>SUM(AW4+AX4)/2</f>
        <v>62</v>
      </c>
      <c r="AZ4" s="298">
        <v>64</v>
      </c>
      <c r="BA4" s="300">
        <v>168</v>
      </c>
      <c r="BB4" s="299">
        <v>97</v>
      </c>
      <c r="BC4" s="299">
        <v>92</v>
      </c>
      <c r="BD4" s="299">
        <v>87</v>
      </c>
      <c r="BE4" s="299">
        <v>66</v>
      </c>
      <c r="BF4" s="299">
        <v>62</v>
      </c>
      <c r="BG4" s="299">
        <v>47</v>
      </c>
      <c r="BH4" s="299">
        <v>37</v>
      </c>
      <c r="BI4" s="299">
        <v>26</v>
      </c>
      <c r="BJ4" s="299">
        <v>23</v>
      </c>
      <c r="BK4" s="299">
        <v>20</v>
      </c>
      <c r="BL4" s="299">
        <v>14</v>
      </c>
      <c r="BM4" s="299">
        <v>11</v>
      </c>
      <c r="BN4" s="299">
        <v>8</v>
      </c>
      <c r="BO4" s="299">
        <v>5</v>
      </c>
      <c r="BP4" s="299">
        <v>-2</v>
      </c>
      <c r="BQ4" s="299">
        <v>-10</v>
      </c>
      <c r="BR4" s="299">
        <v>-14</v>
      </c>
      <c r="BS4" s="299">
        <v>-20</v>
      </c>
      <c r="BT4" s="299">
        <v>-26</v>
      </c>
      <c r="BU4" s="299">
        <v>-28</v>
      </c>
    </row>
    <row r="5" spans="1:73" ht="18.75" customHeight="1">
      <c r="A5" s="3" t="s">
        <v>257</v>
      </c>
      <c r="B5" s="4">
        <v>43395</v>
      </c>
      <c r="C5" s="3" t="s">
        <v>10</v>
      </c>
      <c r="D5" s="3" t="s">
        <v>16</v>
      </c>
      <c r="E5" s="3" t="s">
        <v>67</v>
      </c>
      <c r="F5" s="3" t="s">
        <v>21</v>
      </c>
      <c r="G5" s="2"/>
      <c r="H5" s="2"/>
      <c r="I5" s="3"/>
      <c r="J5" s="3" t="s">
        <v>18</v>
      </c>
      <c r="K5" s="3">
        <v>2</v>
      </c>
      <c r="L5" s="3">
        <v>36</v>
      </c>
      <c r="M5" s="3" t="s">
        <v>313</v>
      </c>
      <c r="N5" s="3" t="s">
        <v>61</v>
      </c>
      <c r="O5" s="3">
        <v>78</v>
      </c>
      <c r="P5" s="3">
        <v>7</v>
      </c>
      <c r="Q5" s="3" t="s">
        <v>9</v>
      </c>
      <c r="R5" s="3" t="s">
        <v>7</v>
      </c>
      <c r="S5" s="3" t="s">
        <v>296</v>
      </c>
      <c r="T5" s="3" t="s">
        <v>638</v>
      </c>
      <c r="U5" s="3">
        <v>90</v>
      </c>
      <c r="V5" s="3">
        <v>88</v>
      </c>
      <c r="W5" s="3">
        <v>0</v>
      </c>
      <c r="X5" s="3">
        <v>78</v>
      </c>
      <c r="Y5" s="3">
        <v>88</v>
      </c>
      <c r="Z5" s="3">
        <v>16</v>
      </c>
      <c r="AA5" s="3">
        <v>23</v>
      </c>
      <c r="AB5" s="136">
        <f t="shared" ref="AB5:AB9" si="0">SUM(Y5:AA5)/3</f>
        <v>42.333333333333336</v>
      </c>
      <c r="AC5" s="29">
        <v>68</v>
      </c>
      <c r="AD5" s="11">
        <v>79</v>
      </c>
      <c r="AE5" s="11">
        <v>76</v>
      </c>
      <c r="AF5" s="31">
        <f t="shared" ref="AF5:AF9" si="1">SUM(AC5+AD5+AE5)/3</f>
        <v>74.333333333333329</v>
      </c>
      <c r="AG5" s="28">
        <v>86</v>
      </c>
      <c r="AH5" s="29">
        <v>82</v>
      </c>
      <c r="AI5" s="11">
        <v>91</v>
      </c>
      <c r="AJ5" s="31">
        <f t="shared" ref="AJ5:AJ9" si="2">SUM(AH5+AI5)/2</f>
        <v>86.5</v>
      </c>
      <c r="AK5" s="29">
        <v>80</v>
      </c>
      <c r="AL5" s="11">
        <v>86</v>
      </c>
      <c r="AM5" s="31">
        <f t="shared" ref="AM5:AM9" si="3">SUM(AK5+AL5)/2</f>
        <v>83</v>
      </c>
      <c r="AN5" s="29">
        <v>89</v>
      </c>
      <c r="AO5" s="11">
        <v>91</v>
      </c>
      <c r="AP5" s="31">
        <f t="shared" ref="AP5:AP9" si="4">SUM(AN5+AO5)/2</f>
        <v>90</v>
      </c>
      <c r="AQ5" s="29">
        <v>86</v>
      </c>
      <c r="AR5" s="11">
        <v>91</v>
      </c>
      <c r="AS5" s="31">
        <f t="shared" ref="AS5:AS9" si="5">SUM(AQ5+AR5)/2</f>
        <v>88.5</v>
      </c>
      <c r="AT5" s="29">
        <v>76</v>
      </c>
      <c r="AU5" s="11">
        <v>80</v>
      </c>
      <c r="AV5" s="31">
        <f t="shared" ref="AV5:AV9" si="6">SUM(AT5+AU5)/2</f>
        <v>78</v>
      </c>
      <c r="AW5" s="29">
        <v>68</v>
      </c>
      <c r="AX5" s="11">
        <v>91</v>
      </c>
      <c r="AY5" s="31">
        <f t="shared" ref="AY5:AY9" si="7">SUM(AW5+AX5)/2</f>
        <v>79.5</v>
      </c>
      <c r="AZ5" s="28">
        <v>80</v>
      </c>
      <c r="BA5" s="300">
        <v>168</v>
      </c>
      <c r="BB5" s="299">
        <v>97</v>
      </c>
      <c r="BC5" s="299">
        <v>92</v>
      </c>
      <c r="BD5" s="299">
        <v>87</v>
      </c>
      <c r="BE5" s="299">
        <v>66</v>
      </c>
      <c r="BF5" s="299">
        <v>62</v>
      </c>
      <c r="BG5" s="299">
        <v>47</v>
      </c>
      <c r="BH5" s="299">
        <v>37</v>
      </c>
      <c r="BI5" s="299">
        <v>26</v>
      </c>
      <c r="BJ5" s="299">
        <v>23</v>
      </c>
      <c r="BK5" s="299">
        <v>20</v>
      </c>
      <c r="BL5" s="299">
        <v>14</v>
      </c>
      <c r="BM5" s="299">
        <v>11</v>
      </c>
      <c r="BN5" s="299">
        <v>8</v>
      </c>
      <c r="BO5" s="299">
        <v>5</v>
      </c>
      <c r="BP5" s="299">
        <v>-2</v>
      </c>
      <c r="BQ5" s="299">
        <v>-10</v>
      </c>
      <c r="BR5" s="299">
        <v>-14</v>
      </c>
      <c r="BS5" s="299">
        <v>-20</v>
      </c>
      <c r="BT5" s="299">
        <v>-26</v>
      </c>
      <c r="BU5" s="299">
        <v>-28</v>
      </c>
    </row>
    <row r="6" spans="1:73" ht="18.75" customHeight="1">
      <c r="A6" s="3" t="s">
        <v>257</v>
      </c>
      <c r="B6" s="4">
        <v>43395</v>
      </c>
      <c r="C6" s="3" t="s">
        <v>10</v>
      </c>
      <c r="D6" s="3" t="s">
        <v>19</v>
      </c>
      <c r="E6" s="3" t="s">
        <v>68</v>
      </c>
      <c r="F6" s="3"/>
      <c r="G6" s="3"/>
      <c r="H6" s="2"/>
      <c r="I6" s="3"/>
      <c r="J6" s="3"/>
      <c r="K6" s="3">
        <v>3</v>
      </c>
      <c r="L6" s="3">
        <v>36</v>
      </c>
      <c r="M6" s="3" t="s">
        <v>314</v>
      </c>
      <c r="N6" s="3" t="s">
        <v>62</v>
      </c>
      <c r="O6" s="3">
        <v>76</v>
      </c>
      <c r="P6" s="3">
        <v>5</v>
      </c>
      <c r="Q6" s="3" t="s">
        <v>4</v>
      </c>
      <c r="R6" s="3" t="s">
        <v>8</v>
      </c>
      <c r="S6" s="3" t="s">
        <v>297</v>
      </c>
      <c r="T6" s="3" t="s">
        <v>639</v>
      </c>
      <c r="U6" s="3">
        <v>91</v>
      </c>
      <c r="V6" s="3">
        <v>85</v>
      </c>
      <c r="W6" s="3">
        <v>0</v>
      </c>
      <c r="X6" s="3">
        <v>76</v>
      </c>
      <c r="Y6" s="3">
        <v>85</v>
      </c>
      <c r="Z6" s="3">
        <v>21</v>
      </c>
      <c r="AA6" s="3">
        <v>35</v>
      </c>
      <c r="AB6" s="136">
        <f t="shared" si="0"/>
        <v>47</v>
      </c>
      <c r="AC6" s="29">
        <v>75</v>
      </c>
      <c r="AD6" s="11">
        <v>58</v>
      </c>
      <c r="AE6" s="11">
        <v>66</v>
      </c>
      <c r="AF6" s="31">
        <f t="shared" si="1"/>
        <v>66.333333333333329</v>
      </c>
      <c r="AG6" s="28">
        <v>62</v>
      </c>
      <c r="AH6" s="29">
        <v>53</v>
      </c>
      <c r="AI6" s="11">
        <v>84</v>
      </c>
      <c r="AJ6" s="31">
        <f t="shared" si="2"/>
        <v>68.5</v>
      </c>
      <c r="AK6" s="29">
        <v>82</v>
      </c>
      <c r="AL6" s="11">
        <v>86</v>
      </c>
      <c r="AM6" s="31">
        <f t="shared" si="3"/>
        <v>84</v>
      </c>
      <c r="AN6" s="29">
        <v>77</v>
      </c>
      <c r="AO6" s="11">
        <v>84</v>
      </c>
      <c r="AP6" s="31">
        <f t="shared" si="4"/>
        <v>80.5</v>
      </c>
      <c r="AQ6" s="29">
        <v>62</v>
      </c>
      <c r="AR6" s="11">
        <v>84</v>
      </c>
      <c r="AS6" s="31">
        <f t="shared" si="5"/>
        <v>73</v>
      </c>
      <c r="AT6" s="29">
        <v>66</v>
      </c>
      <c r="AU6" s="11">
        <v>82</v>
      </c>
      <c r="AV6" s="31">
        <f t="shared" si="6"/>
        <v>74</v>
      </c>
      <c r="AW6" s="29">
        <v>75</v>
      </c>
      <c r="AX6" s="11">
        <v>84</v>
      </c>
      <c r="AY6" s="31">
        <f t="shared" si="7"/>
        <v>79.5</v>
      </c>
      <c r="AZ6" s="28">
        <v>82</v>
      </c>
      <c r="BA6" s="300">
        <v>168</v>
      </c>
      <c r="BB6" s="299">
        <v>97</v>
      </c>
      <c r="BC6" s="299">
        <v>92</v>
      </c>
      <c r="BD6" s="299">
        <v>87</v>
      </c>
      <c r="BE6" s="299">
        <v>66</v>
      </c>
      <c r="BF6" s="299">
        <v>62</v>
      </c>
      <c r="BG6" s="299">
        <v>47</v>
      </c>
      <c r="BH6" s="299">
        <v>37</v>
      </c>
      <c r="BI6" s="299">
        <v>26</v>
      </c>
      <c r="BJ6" s="299">
        <v>23</v>
      </c>
      <c r="BK6" s="299">
        <v>20</v>
      </c>
      <c r="BL6" s="299">
        <v>14</v>
      </c>
      <c r="BM6" s="299">
        <v>11</v>
      </c>
      <c r="BN6" s="299">
        <v>8</v>
      </c>
      <c r="BO6" s="299">
        <v>5</v>
      </c>
      <c r="BP6" s="299">
        <v>-2</v>
      </c>
      <c r="BQ6" s="299">
        <v>-10</v>
      </c>
      <c r="BR6" s="299">
        <v>-14</v>
      </c>
      <c r="BS6" s="299">
        <v>-20</v>
      </c>
      <c r="BT6" s="299">
        <v>-26</v>
      </c>
      <c r="BU6" s="299">
        <v>-28</v>
      </c>
    </row>
    <row r="7" spans="1:73" ht="18.75" customHeight="1">
      <c r="A7" s="3" t="s">
        <v>257</v>
      </c>
      <c r="B7" s="4">
        <v>43395</v>
      </c>
      <c r="C7" s="3" t="s">
        <v>10</v>
      </c>
      <c r="D7" s="3" t="s">
        <v>22</v>
      </c>
      <c r="E7" s="3" t="s">
        <v>69</v>
      </c>
      <c r="F7" s="3"/>
      <c r="G7" s="3"/>
      <c r="H7" s="2"/>
      <c r="I7" s="3"/>
      <c r="J7" s="3"/>
      <c r="K7" s="3">
        <v>4</v>
      </c>
      <c r="L7" s="3">
        <v>31</v>
      </c>
      <c r="M7" s="3"/>
      <c r="N7" s="3"/>
      <c r="O7" s="3">
        <v>73</v>
      </c>
      <c r="P7" s="3">
        <v>8</v>
      </c>
      <c r="Q7" s="3" t="s">
        <v>4</v>
      </c>
      <c r="R7" s="3" t="s">
        <v>8</v>
      </c>
      <c r="S7" s="3" t="s">
        <v>297</v>
      </c>
      <c r="T7" s="3"/>
      <c r="U7" s="3">
        <v>83</v>
      </c>
      <c r="V7" s="3">
        <v>73</v>
      </c>
      <c r="W7" s="3">
        <v>0</v>
      </c>
      <c r="X7" s="3">
        <v>73</v>
      </c>
      <c r="Y7" s="3">
        <v>73</v>
      </c>
      <c r="Z7" s="3">
        <v>34</v>
      </c>
      <c r="AA7" s="3">
        <v>23</v>
      </c>
      <c r="AB7" s="136">
        <f t="shared" si="0"/>
        <v>43.333333333333336</v>
      </c>
      <c r="AC7" s="29">
        <v>66</v>
      </c>
      <c r="AD7" s="11">
        <v>79</v>
      </c>
      <c r="AE7" s="11">
        <v>37</v>
      </c>
      <c r="AF7" s="31">
        <f t="shared" si="1"/>
        <v>60.666666666666664</v>
      </c>
      <c r="AG7" s="28">
        <v>87</v>
      </c>
      <c r="AH7" s="29">
        <v>65</v>
      </c>
      <c r="AI7" s="11">
        <v>71</v>
      </c>
      <c r="AJ7" s="31">
        <f t="shared" si="2"/>
        <v>68</v>
      </c>
      <c r="AK7" s="29">
        <v>67</v>
      </c>
      <c r="AL7" s="11">
        <v>76</v>
      </c>
      <c r="AM7" s="31">
        <f t="shared" si="3"/>
        <v>71.5</v>
      </c>
      <c r="AN7" s="29">
        <v>81</v>
      </c>
      <c r="AO7" s="11">
        <v>71</v>
      </c>
      <c r="AP7" s="31">
        <f t="shared" si="4"/>
        <v>76</v>
      </c>
      <c r="AQ7" s="29">
        <v>87</v>
      </c>
      <c r="AR7" s="11">
        <v>71</v>
      </c>
      <c r="AS7" s="31">
        <f t="shared" si="5"/>
        <v>79</v>
      </c>
      <c r="AT7" s="29">
        <v>37</v>
      </c>
      <c r="AU7" s="11">
        <v>67</v>
      </c>
      <c r="AV7" s="31">
        <f t="shared" si="6"/>
        <v>52</v>
      </c>
      <c r="AW7" s="29">
        <v>66</v>
      </c>
      <c r="AX7" s="11">
        <v>71</v>
      </c>
      <c r="AY7" s="31">
        <f t="shared" si="7"/>
        <v>68.5</v>
      </c>
      <c r="AZ7" s="28">
        <v>67</v>
      </c>
      <c r="BA7" s="300">
        <v>168</v>
      </c>
      <c r="BB7" s="299">
        <v>97</v>
      </c>
      <c r="BC7" s="299">
        <v>92</v>
      </c>
      <c r="BD7" s="299">
        <v>87</v>
      </c>
      <c r="BE7" s="299">
        <v>66</v>
      </c>
      <c r="BF7" s="299">
        <v>62</v>
      </c>
      <c r="BG7" s="299">
        <v>47</v>
      </c>
      <c r="BH7" s="299">
        <v>37</v>
      </c>
      <c r="BI7" s="299">
        <v>26</v>
      </c>
      <c r="BJ7" s="299">
        <v>23</v>
      </c>
      <c r="BK7" s="299">
        <v>20</v>
      </c>
      <c r="BL7" s="299">
        <v>14</v>
      </c>
      <c r="BM7" s="299">
        <v>11</v>
      </c>
      <c r="BN7" s="299">
        <v>8</v>
      </c>
      <c r="BO7" s="299">
        <v>5</v>
      </c>
      <c r="BP7" s="299">
        <v>-2</v>
      </c>
      <c r="BQ7" s="299">
        <v>-10</v>
      </c>
      <c r="BR7" s="299">
        <v>-14</v>
      </c>
      <c r="BS7" s="299">
        <v>-20</v>
      </c>
      <c r="BT7" s="299">
        <v>-26</v>
      </c>
      <c r="BU7" s="299">
        <v>-28</v>
      </c>
    </row>
    <row r="8" spans="1:73" ht="18.75" customHeight="1">
      <c r="A8" s="3" t="s">
        <v>257</v>
      </c>
      <c r="B8" s="4">
        <v>43395</v>
      </c>
      <c r="C8" s="3" t="s">
        <v>10</v>
      </c>
      <c r="D8" s="3" t="s">
        <v>23</v>
      </c>
      <c r="E8" s="3" t="s">
        <v>70</v>
      </c>
      <c r="F8" s="3"/>
      <c r="G8" s="3"/>
      <c r="H8" s="2"/>
      <c r="I8" s="3"/>
      <c r="J8" s="3"/>
      <c r="K8" s="3" t="s">
        <v>323</v>
      </c>
      <c r="L8" s="3">
        <v>29</v>
      </c>
      <c r="M8" s="3"/>
      <c r="N8" s="3"/>
      <c r="O8" s="3">
        <v>64</v>
      </c>
      <c r="P8" s="3">
        <v>4</v>
      </c>
      <c r="Q8" s="3" t="s">
        <v>5</v>
      </c>
      <c r="R8" s="3" t="s">
        <v>6</v>
      </c>
      <c r="S8" s="3" t="s">
        <v>298</v>
      </c>
      <c r="T8" s="3"/>
      <c r="U8" s="3">
        <v>84</v>
      </c>
      <c r="V8" s="3">
        <v>83</v>
      </c>
      <c r="W8" s="3">
        <v>0</v>
      </c>
      <c r="X8" s="3">
        <v>64</v>
      </c>
      <c r="Y8" s="3">
        <v>83</v>
      </c>
      <c r="Z8" s="3">
        <v>27</v>
      </c>
      <c r="AA8" s="3">
        <v>27</v>
      </c>
      <c r="AB8" s="136">
        <f t="shared" si="0"/>
        <v>45.666666666666664</v>
      </c>
      <c r="AC8" s="29">
        <v>66</v>
      </c>
      <c r="AD8" s="11">
        <v>82</v>
      </c>
      <c r="AE8" s="11">
        <v>67</v>
      </c>
      <c r="AF8" s="31">
        <f t="shared" si="1"/>
        <v>71.666666666666671</v>
      </c>
      <c r="AG8" s="28">
        <v>73</v>
      </c>
      <c r="AH8" s="29">
        <v>64</v>
      </c>
      <c r="AI8" s="11">
        <v>87</v>
      </c>
      <c r="AJ8" s="31">
        <f t="shared" si="2"/>
        <v>75.5</v>
      </c>
      <c r="AK8" s="29">
        <v>69</v>
      </c>
      <c r="AL8" s="11">
        <v>79</v>
      </c>
      <c r="AM8" s="31">
        <f t="shared" si="3"/>
        <v>74</v>
      </c>
      <c r="AN8" s="29">
        <v>63</v>
      </c>
      <c r="AO8" s="11">
        <v>87</v>
      </c>
      <c r="AP8" s="31">
        <f t="shared" si="4"/>
        <v>75</v>
      </c>
      <c r="AQ8" s="29">
        <v>73</v>
      </c>
      <c r="AR8" s="11">
        <v>87</v>
      </c>
      <c r="AS8" s="31">
        <f t="shared" si="5"/>
        <v>80</v>
      </c>
      <c r="AT8" s="29">
        <v>67</v>
      </c>
      <c r="AU8" s="11">
        <v>69</v>
      </c>
      <c r="AV8" s="31">
        <f t="shared" si="6"/>
        <v>68</v>
      </c>
      <c r="AW8" s="29">
        <v>66</v>
      </c>
      <c r="AX8" s="11">
        <v>87</v>
      </c>
      <c r="AY8" s="31">
        <f t="shared" si="7"/>
        <v>76.5</v>
      </c>
      <c r="AZ8" s="28">
        <v>69</v>
      </c>
      <c r="BA8" s="300">
        <v>168</v>
      </c>
      <c r="BB8" s="299">
        <v>97</v>
      </c>
      <c r="BC8" s="299">
        <v>92</v>
      </c>
      <c r="BD8" s="299">
        <v>87</v>
      </c>
      <c r="BE8" s="299">
        <v>66</v>
      </c>
      <c r="BF8" s="299">
        <v>62</v>
      </c>
      <c r="BG8" s="299">
        <v>47</v>
      </c>
      <c r="BH8" s="299">
        <v>37</v>
      </c>
      <c r="BI8" s="299">
        <v>26</v>
      </c>
      <c r="BJ8" s="299">
        <v>23</v>
      </c>
      <c r="BK8" s="299">
        <v>20</v>
      </c>
      <c r="BL8" s="299">
        <v>14</v>
      </c>
      <c r="BM8" s="299">
        <v>11</v>
      </c>
      <c r="BN8" s="299">
        <v>8</v>
      </c>
      <c r="BO8" s="299">
        <v>5</v>
      </c>
      <c r="BP8" s="299">
        <v>-2</v>
      </c>
      <c r="BQ8" s="299">
        <v>-10</v>
      </c>
      <c r="BR8" s="299">
        <v>-14</v>
      </c>
      <c r="BS8" s="299">
        <v>-20</v>
      </c>
      <c r="BT8" s="299">
        <v>-26</v>
      </c>
      <c r="BU8" s="299">
        <v>-28</v>
      </c>
    </row>
    <row r="9" spans="1:73" ht="18.75" customHeight="1">
      <c r="A9" s="3" t="s">
        <v>257</v>
      </c>
      <c r="B9" s="4">
        <v>43395</v>
      </c>
      <c r="C9" s="3" t="s">
        <v>10</v>
      </c>
      <c r="D9" s="3" t="s">
        <v>24</v>
      </c>
      <c r="E9" s="3" t="s">
        <v>71</v>
      </c>
      <c r="F9" s="3"/>
      <c r="G9" s="3"/>
      <c r="H9" s="2"/>
      <c r="I9" s="3"/>
      <c r="J9" s="3"/>
      <c r="K9" s="3"/>
      <c r="L9" s="3">
        <v>38</v>
      </c>
      <c r="M9" s="3"/>
      <c r="N9" s="3"/>
      <c r="O9" s="3">
        <v>82</v>
      </c>
      <c r="P9" s="3">
        <v>2</v>
      </c>
      <c r="Q9" s="3" t="s">
        <v>6</v>
      </c>
      <c r="R9" s="3" t="s">
        <v>5</v>
      </c>
      <c r="S9" s="3" t="s">
        <v>298</v>
      </c>
      <c r="T9" s="3"/>
      <c r="U9" s="3">
        <v>90</v>
      </c>
      <c r="V9" s="3">
        <v>89</v>
      </c>
      <c r="W9" s="3">
        <v>0</v>
      </c>
      <c r="X9" s="3">
        <v>82</v>
      </c>
      <c r="Y9" s="3">
        <v>89</v>
      </c>
      <c r="Z9" s="3">
        <v>14</v>
      </c>
      <c r="AA9" s="3">
        <v>25</v>
      </c>
      <c r="AB9" s="136">
        <f t="shared" si="0"/>
        <v>42.666666666666664</v>
      </c>
      <c r="AC9" s="29">
        <v>83</v>
      </c>
      <c r="AD9" s="11">
        <v>73</v>
      </c>
      <c r="AE9" s="11">
        <v>93</v>
      </c>
      <c r="AF9" s="31">
        <f t="shared" si="1"/>
        <v>83</v>
      </c>
      <c r="AG9" s="28">
        <v>70</v>
      </c>
      <c r="AH9" s="29">
        <v>83</v>
      </c>
      <c r="AI9" s="11">
        <v>91</v>
      </c>
      <c r="AJ9" s="31">
        <f t="shared" si="2"/>
        <v>87</v>
      </c>
      <c r="AK9" s="29">
        <v>80</v>
      </c>
      <c r="AL9" s="11">
        <v>87</v>
      </c>
      <c r="AM9" s="31">
        <f t="shared" si="3"/>
        <v>83.5</v>
      </c>
      <c r="AN9" s="29">
        <v>81</v>
      </c>
      <c r="AO9" s="11">
        <v>91</v>
      </c>
      <c r="AP9" s="31">
        <f t="shared" si="4"/>
        <v>86</v>
      </c>
      <c r="AQ9" s="29">
        <v>70</v>
      </c>
      <c r="AR9" s="11">
        <v>91</v>
      </c>
      <c r="AS9" s="31">
        <f t="shared" si="5"/>
        <v>80.5</v>
      </c>
      <c r="AT9" s="29">
        <v>93</v>
      </c>
      <c r="AU9" s="11">
        <v>80</v>
      </c>
      <c r="AV9" s="31">
        <f t="shared" si="6"/>
        <v>86.5</v>
      </c>
      <c r="AW9" s="29">
        <v>83</v>
      </c>
      <c r="AX9" s="11">
        <v>91</v>
      </c>
      <c r="AY9" s="31">
        <f t="shared" si="7"/>
        <v>87</v>
      </c>
      <c r="AZ9" s="28">
        <v>80</v>
      </c>
      <c r="BA9" s="300">
        <v>168</v>
      </c>
      <c r="BB9" s="299">
        <v>97</v>
      </c>
      <c r="BC9" s="299">
        <v>92</v>
      </c>
      <c r="BD9" s="299">
        <v>87</v>
      </c>
      <c r="BE9" s="299">
        <v>66</v>
      </c>
      <c r="BF9" s="299">
        <v>62</v>
      </c>
      <c r="BG9" s="299">
        <v>47</v>
      </c>
      <c r="BH9" s="299">
        <v>37</v>
      </c>
      <c r="BI9" s="299">
        <v>26</v>
      </c>
      <c r="BJ9" s="299">
        <v>23</v>
      </c>
      <c r="BK9" s="299">
        <v>20</v>
      </c>
      <c r="BL9" s="299">
        <v>14</v>
      </c>
      <c r="BM9" s="299">
        <v>11</v>
      </c>
      <c r="BN9" s="299">
        <v>8</v>
      </c>
      <c r="BO9" s="299">
        <v>5</v>
      </c>
      <c r="BP9" s="299">
        <v>-2</v>
      </c>
      <c r="BQ9" s="299">
        <v>-10</v>
      </c>
      <c r="BR9" s="299">
        <v>-14</v>
      </c>
      <c r="BS9" s="299">
        <v>-20</v>
      </c>
      <c r="BT9" s="299">
        <v>-26</v>
      </c>
      <c r="BU9" s="299">
        <v>-28</v>
      </c>
    </row>
    <row r="10" spans="1:73" s="10" customFormat="1" ht="18.75" customHeight="1"/>
    <row r="11" spans="1:73" s="10" customFormat="1" ht="18.75" customHeight="1">
      <c r="A11" s="13" t="s">
        <v>795</v>
      </c>
      <c r="B11" s="13"/>
      <c r="L11" s="6" t="s">
        <v>790</v>
      </c>
      <c r="M11" s="6"/>
      <c r="N11" s="6"/>
      <c r="O11" s="6"/>
      <c r="P11" s="6"/>
      <c r="Q11" s="6"/>
      <c r="R11" s="6"/>
      <c r="S11" s="6"/>
      <c r="T11" s="5" t="s">
        <v>769</v>
      </c>
      <c r="U11" s="6"/>
      <c r="V11" s="6"/>
      <c r="W11" s="6"/>
      <c r="X11" s="6"/>
      <c r="Y11" s="5" t="s">
        <v>809</v>
      </c>
      <c r="Z11" s="6"/>
      <c r="AA11" s="6"/>
      <c r="AB11" s="6"/>
      <c r="AC11" s="297" t="s">
        <v>820</v>
      </c>
      <c r="AD11" s="6"/>
      <c r="AE11" s="6"/>
      <c r="AF11" s="6"/>
      <c r="AG11" s="297"/>
      <c r="BA11" s="296" t="s">
        <v>870</v>
      </c>
    </row>
    <row r="12" spans="1:73" s="10" customFormat="1" ht="18.75" customHeight="1">
      <c r="A12" s="13" t="s">
        <v>796</v>
      </c>
      <c r="B12" s="13"/>
      <c r="L12" s="6"/>
      <c r="M12" s="6"/>
      <c r="N12" s="6"/>
      <c r="O12" s="6"/>
      <c r="P12" s="6"/>
      <c r="Q12" s="6"/>
      <c r="R12" s="6"/>
      <c r="S12" s="6"/>
      <c r="T12" s="5" t="s">
        <v>770</v>
      </c>
      <c r="U12" s="7"/>
      <c r="V12" s="7"/>
      <c r="W12" s="7"/>
      <c r="X12" s="7"/>
      <c r="Y12" s="5" t="s">
        <v>810</v>
      </c>
      <c r="Z12" s="6"/>
      <c r="AA12" s="6"/>
      <c r="AB12" s="6"/>
      <c r="AC12" s="16"/>
      <c r="AD12" s="6"/>
      <c r="AE12" s="6"/>
      <c r="AF12" s="6"/>
      <c r="AG12" s="16"/>
      <c r="AH12" s="297"/>
      <c r="AI12" s="16"/>
      <c r="AJ12" s="16"/>
      <c r="AK12" s="16"/>
      <c r="AL12" s="16"/>
      <c r="AM12" s="16"/>
      <c r="AN12" s="16"/>
      <c r="AO12" s="16"/>
      <c r="AP12" s="16"/>
      <c r="AQ12" s="16"/>
      <c r="AR12" s="16"/>
      <c r="AS12" s="16"/>
      <c r="AT12" s="16"/>
      <c r="AU12" s="16"/>
      <c r="AV12" s="16"/>
      <c r="AW12" s="16"/>
      <c r="AX12" s="16"/>
      <c r="AY12" s="16"/>
    </row>
    <row r="13" spans="1:73" s="10" customFormat="1" ht="18.75" customHeight="1">
      <c r="A13" s="13" t="s">
        <v>797</v>
      </c>
      <c r="B13" s="13"/>
      <c r="L13" s="140" t="s">
        <v>780</v>
      </c>
      <c r="M13" s="6"/>
      <c r="N13" s="6"/>
      <c r="O13" s="6"/>
      <c r="P13" s="6"/>
      <c r="Q13" s="6"/>
      <c r="R13" s="6"/>
      <c r="S13" s="6"/>
      <c r="T13" s="9" t="s">
        <v>771</v>
      </c>
      <c r="U13" s="6"/>
      <c r="V13" s="6"/>
      <c r="W13" s="6"/>
      <c r="X13" s="6"/>
      <c r="Y13" s="5"/>
      <c r="Z13" s="6"/>
      <c r="AA13" s="6"/>
      <c r="AB13" s="6"/>
      <c r="AC13" s="15"/>
      <c r="AD13" s="6"/>
      <c r="AE13" s="6"/>
      <c r="AF13" s="6"/>
      <c r="AG13" s="16"/>
      <c r="AH13" s="16"/>
      <c r="AI13" s="16"/>
      <c r="AJ13" s="16"/>
      <c r="AK13" s="15"/>
      <c r="AL13" s="16"/>
      <c r="AM13" s="16"/>
      <c r="AN13" s="16"/>
      <c r="AO13" s="16"/>
      <c r="AP13" s="16"/>
      <c r="AQ13" s="16"/>
      <c r="AR13" s="16"/>
      <c r="AS13" s="16"/>
      <c r="AT13" s="16"/>
      <c r="AU13" s="16"/>
      <c r="AV13" s="16"/>
      <c r="AW13" s="16"/>
      <c r="AX13" s="16"/>
      <c r="AY13" s="16"/>
      <c r="AZ13" s="16"/>
    </row>
    <row r="14" spans="1:73" s="10" customFormat="1" ht="18.75" customHeight="1">
      <c r="A14" s="13" t="s">
        <v>798</v>
      </c>
      <c r="B14" s="13"/>
      <c r="L14" s="6" t="s">
        <v>777</v>
      </c>
      <c r="M14" s="6"/>
      <c r="N14" s="6"/>
      <c r="O14" s="6"/>
      <c r="P14" s="6"/>
      <c r="Q14" s="6"/>
      <c r="R14" s="6"/>
      <c r="S14" s="6"/>
      <c r="T14" s="9" t="s">
        <v>772</v>
      </c>
      <c r="U14" s="6"/>
      <c r="V14" s="6"/>
      <c r="W14" s="6"/>
      <c r="X14" s="6"/>
      <c r="Y14" s="5" t="s">
        <v>811</v>
      </c>
      <c r="Z14" s="6"/>
      <c r="AA14" s="6"/>
      <c r="AB14" s="6"/>
      <c r="AC14" s="16"/>
      <c r="AD14" s="6"/>
      <c r="AE14" s="6"/>
      <c r="AF14" s="6"/>
      <c r="AG14" s="16"/>
      <c r="AH14" s="16"/>
      <c r="AI14" s="16"/>
      <c r="AJ14" s="16"/>
      <c r="AK14" s="16"/>
      <c r="AL14" s="16"/>
      <c r="AM14" s="16"/>
      <c r="AN14" s="16"/>
      <c r="AO14" s="16"/>
      <c r="AP14" s="16"/>
      <c r="AQ14" s="16"/>
      <c r="AR14" s="16"/>
      <c r="AS14" s="16"/>
      <c r="AT14" s="16"/>
      <c r="AU14" s="16"/>
      <c r="AV14" s="16"/>
      <c r="AW14" s="16"/>
      <c r="AX14" s="16"/>
      <c r="AY14" s="16"/>
      <c r="AZ14" s="16"/>
    </row>
    <row r="15" spans="1:73" s="10" customFormat="1" ht="18.75" customHeight="1">
      <c r="A15" s="13" t="s">
        <v>799</v>
      </c>
      <c r="B15" s="13"/>
      <c r="L15" s="6" t="s">
        <v>778</v>
      </c>
      <c r="M15" s="6"/>
      <c r="N15" s="6"/>
      <c r="O15" s="6"/>
      <c r="P15" s="6"/>
      <c r="Q15" s="6"/>
      <c r="R15" s="6"/>
      <c r="S15" s="6"/>
      <c r="T15" s="5"/>
      <c r="U15" s="6"/>
      <c r="V15" s="6"/>
      <c r="W15" s="6"/>
      <c r="X15" s="6"/>
      <c r="Y15" s="5" t="s">
        <v>812</v>
      </c>
      <c r="Z15" s="6"/>
      <c r="AA15" s="6"/>
      <c r="AB15" s="6"/>
      <c r="AC15" s="15"/>
      <c r="AD15" s="6"/>
      <c r="AE15" s="6"/>
      <c r="AF15" s="6"/>
      <c r="AG15" s="16"/>
      <c r="AH15" s="16"/>
      <c r="AI15" s="16"/>
      <c r="AJ15" s="16"/>
      <c r="AK15" s="16"/>
      <c r="AL15" s="16"/>
      <c r="AM15" s="16"/>
      <c r="AN15" s="15"/>
      <c r="AO15" s="16"/>
      <c r="AP15" s="16"/>
      <c r="AQ15" s="16"/>
      <c r="AR15" s="16"/>
      <c r="AS15" s="16"/>
      <c r="AT15" s="16"/>
      <c r="AU15" s="16"/>
      <c r="AV15" s="16"/>
      <c r="AW15" s="16"/>
      <c r="AX15" s="16"/>
      <c r="AY15" s="16"/>
      <c r="AZ15" s="16"/>
    </row>
    <row r="16" spans="1:73" s="10" customFormat="1" ht="18.75" customHeight="1" thickBot="1">
      <c r="A16" s="13" t="s">
        <v>800</v>
      </c>
      <c r="B16" s="13"/>
      <c r="L16" s="6" t="s">
        <v>779</v>
      </c>
      <c r="M16" s="6"/>
      <c r="N16" s="6"/>
      <c r="O16" s="6"/>
      <c r="P16" s="6"/>
      <c r="Q16" s="6"/>
      <c r="R16" s="6"/>
      <c r="S16" s="6"/>
      <c r="T16" s="5" t="s">
        <v>773</v>
      </c>
      <c r="U16" s="6"/>
      <c r="V16" s="6"/>
      <c r="W16" s="6"/>
      <c r="X16" s="6"/>
      <c r="Y16" s="5"/>
      <c r="Z16" s="6"/>
      <c r="AA16" s="6"/>
      <c r="AB16" s="6"/>
      <c r="AC16" s="16"/>
      <c r="AD16" s="6"/>
      <c r="AE16" s="6"/>
      <c r="AF16" s="6"/>
      <c r="AG16" s="16"/>
      <c r="AH16" s="16"/>
      <c r="AI16" s="16"/>
      <c r="AJ16" s="16"/>
      <c r="AK16" s="16"/>
      <c r="AL16" s="16"/>
      <c r="AM16" s="16"/>
      <c r="AN16" s="16"/>
      <c r="AO16" s="16"/>
      <c r="AP16" s="16"/>
      <c r="AQ16" s="16"/>
      <c r="AR16" s="16"/>
      <c r="AS16" s="16"/>
      <c r="AT16" s="16"/>
      <c r="AU16" s="16"/>
      <c r="AV16" s="16"/>
      <c r="AW16" s="16"/>
      <c r="AX16" s="16"/>
      <c r="AY16" s="16"/>
      <c r="AZ16" s="16"/>
    </row>
    <row r="17" spans="1:52" s="10" customFormat="1" ht="18.75" customHeight="1" thickBot="1">
      <c r="A17" s="13" t="s">
        <v>801</v>
      </c>
      <c r="B17" s="13"/>
      <c r="L17" s="35"/>
      <c r="M17" s="6"/>
      <c r="N17" s="6"/>
      <c r="O17" s="6"/>
      <c r="P17" s="6"/>
      <c r="Q17" s="6"/>
      <c r="R17" s="6"/>
      <c r="S17" s="6"/>
      <c r="T17" s="8" t="s">
        <v>774</v>
      </c>
      <c r="U17" s="6"/>
      <c r="V17" s="6"/>
      <c r="W17" s="6"/>
      <c r="X17" s="6"/>
      <c r="Y17" s="5" t="s">
        <v>813</v>
      </c>
      <c r="Z17" s="6"/>
      <c r="AA17" s="6"/>
      <c r="AB17" s="6"/>
      <c r="AC17" s="15"/>
      <c r="AG17" s="16"/>
      <c r="AH17" s="16"/>
      <c r="AI17" s="16"/>
      <c r="AJ17" s="16"/>
      <c r="AK17" s="16"/>
      <c r="AL17" s="16"/>
      <c r="AM17" s="16"/>
      <c r="AN17" s="16"/>
      <c r="AO17" s="16"/>
      <c r="AP17" s="16"/>
      <c r="AQ17" s="15"/>
      <c r="AR17" s="16"/>
      <c r="AS17" s="16"/>
      <c r="AT17" s="16"/>
      <c r="AU17" s="16"/>
      <c r="AV17" s="16"/>
      <c r="AW17" s="16"/>
      <c r="AX17" s="16"/>
      <c r="AY17" s="16"/>
      <c r="AZ17" s="16"/>
    </row>
    <row r="18" spans="1:52" s="10" customFormat="1" ht="18.75" customHeight="1" thickBot="1">
      <c r="A18" s="13" t="s">
        <v>791</v>
      </c>
      <c r="B18" s="13"/>
      <c r="L18" s="139" t="s">
        <v>781</v>
      </c>
      <c r="M18" s="6"/>
      <c r="N18" s="6"/>
      <c r="O18" s="6"/>
      <c r="P18" s="6"/>
      <c r="Q18" s="6"/>
      <c r="R18" s="6"/>
      <c r="S18" s="6"/>
      <c r="T18" s="8" t="s">
        <v>775</v>
      </c>
      <c r="U18" s="6"/>
      <c r="V18" s="6"/>
      <c r="W18" s="6"/>
      <c r="X18" s="6"/>
      <c r="Y18" s="5" t="s">
        <v>814</v>
      </c>
      <c r="Z18" s="6"/>
      <c r="AA18" s="6"/>
      <c r="AB18" s="6"/>
      <c r="AC18" s="16"/>
      <c r="AD18" s="6"/>
      <c r="AE18" s="6"/>
      <c r="AF18" s="6"/>
      <c r="AG18" s="16"/>
      <c r="AH18" s="16"/>
      <c r="AI18" s="16"/>
      <c r="AJ18" s="16"/>
      <c r="AK18" s="16"/>
      <c r="AL18" s="16"/>
      <c r="AM18" s="16"/>
      <c r="AN18" s="16"/>
      <c r="AO18" s="16"/>
      <c r="AP18" s="16"/>
      <c r="AQ18" s="16"/>
      <c r="AR18" s="16"/>
      <c r="AS18" s="16"/>
      <c r="AT18" s="16"/>
      <c r="AU18" s="16"/>
      <c r="AV18" s="16"/>
      <c r="AW18" s="16"/>
      <c r="AX18" s="16"/>
      <c r="AY18" s="16"/>
      <c r="AZ18" s="16"/>
    </row>
    <row r="19" spans="1:52" s="10" customFormat="1" ht="18.75" customHeight="1" thickBot="1">
      <c r="A19" s="13" t="s">
        <v>792</v>
      </c>
      <c r="B19" s="13"/>
      <c r="L19" s="35" t="s">
        <v>782</v>
      </c>
      <c r="M19" s="6"/>
      <c r="N19" s="6"/>
      <c r="O19" s="6"/>
      <c r="P19" s="6"/>
      <c r="Q19" s="6"/>
      <c r="R19" s="6"/>
      <c r="S19" s="6"/>
      <c r="T19" s="8" t="s">
        <v>776</v>
      </c>
      <c r="U19" s="6"/>
      <c r="V19" s="6"/>
      <c r="W19" s="6"/>
      <c r="X19" s="6"/>
      <c r="Y19" s="5"/>
      <c r="Z19" s="6"/>
      <c r="AA19" s="6"/>
      <c r="AB19" s="6"/>
      <c r="AC19" s="15"/>
      <c r="AD19" s="6"/>
      <c r="AE19" s="6"/>
      <c r="AF19" s="6"/>
      <c r="AG19" s="16"/>
      <c r="AH19" s="16"/>
      <c r="AI19" s="16"/>
      <c r="AJ19" s="16"/>
      <c r="AK19" s="16"/>
      <c r="AL19" s="16"/>
      <c r="AM19" s="16"/>
      <c r="AN19" s="16"/>
      <c r="AO19" s="16"/>
      <c r="AP19" s="16"/>
      <c r="AQ19" s="16"/>
      <c r="AR19" s="16"/>
      <c r="AS19" s="16"/>
      <c r="AT19" s="15"/>
      <c r="AU19" s="16"/>
      <c r="AV19" s="16"/>
      <c r="AW19" s="16"/>
      <c r="AX19" s="16"/>
      <c r="AY19" s="16"/>
      <c r="AZ19" s="16"/>
    </row>
    <row r="20" spans="1:52" s="10" customFormat="1" ht="18.75" customHeight="1" thickBot="1">
      <c r="A20" s="13" t="s">
        <v>793</v>
      </c>
      <c r="B20" s="13"/>
      <c r="L20" s="35" t="s">
        <v>783</v>
      </c>
      <c r="M20" s="6"/>
      <c r="N20" s="6"/>
      <c r="O20" s="6"/>
      <c r="P20" s="6"/>
      <c r="Q20" s="6"/>
      <c r="R20" s="6"/>
      <c r="S20" s="6"/>
      <c r="T20" s="6"/>
      <c r="U20" s="6"/>
      <c r="V20" s="6"/>
      <c r="W20" s="6"/>
      <c r="X20" s="6"/>
      <c r="Y20" s="9"/>
      <c r="Z20" s="6"/>
      <c r="AA20" s="6"/>
      <c r="AB20" s="6"/>
      <c r="AC20" s="16"/>
      <c r="AD20" s="6"/>
      <c r="AE20" s="6"/>
      <c r="AF20" s="6"/>
      <c r="AG20" s="16"/>
      <c r="AH20" s="16"/>
      <c r="AI20" s="16"/>
      <c r="AJ20" s="16"/>
      <c r="AK20" s="16"/>
      <c r="AL20" s="16"/>
      <c r="AM20" s="16"/>
      <c r="AN20" s="16"/>
      <c r="AO20" s="16"/>
      <c r="AP20" s="16"/>
      <c r="AQ20" s="16"/>
      <c r="AR20" s="16"/>
      <c r="AS20" s="16"/>
      <c r="AT20" s="16"/>
      <c r="AU20" s="16"/>
      <c r="AV20" s="16"/>
      <c r="AW20" s="16"/>
      <c r="AX20" s="16"/>
      <c r="AY20" s="16"/>
      <c r="AZ20" s="16"/>
    </row>
    <row r="21" spans="1:52" s="10" customFormat="1" ht="18.75" customHeight="1" thickBot="1">
      <c r="A21" s="13" t="s">
        <v>794</v>
      </c>
      <c r="B21" s="13"/>
      <c r="L21" s="35" t="s">
        <v>784</v>
      </c>
      <c r="M21" s="6"/>
      <c r="N21" s="6"/>
      <c r="O21" s="6"/>
      <c r="P21" s="6"/>
      <c r="Q21" s="6"/>
      <c r="R21" s="6"/>
      <c r="S21" s="6"/>
      <c r="T21" s="6"/>
      <c r="U21" s="6"/>
      <c r="V21" s="6"/>
      <c r="W21" s="6"/>
      <c r="X21" s="6"/>
      <c r="Y21" s="5" t="s">
        <v>815</v>
      </c>
      <c r="Z21" s="6"/>
      <c r="AA21" s="6"/>
      <c r="AB21" s="6"/>
      <c r="AC21" s="15"/>
      <c r="AD21" s="6"/>
      <c r="AE21" s="6"/>
      <c r="AF21" s="6"/>
      <c r="AG21" s="16"/>
      <c r="AH21" s="16"/>
      <c r="AI21" s="16"/>
      <c r="AJ21" s="16"/>
      <c r="AK21" s="16"/>
      <c r="AL21" s="16"/>
      <c r="AM21" s="16"/>
      <c r="AN21" s="16"/>
      <c r="AO21" s="16"/>
      <c r="AP21" s="16"/>
      <c r="AQ21" s="16"/>
      <c r="AR21" s="16"/>
      <c r="AS21" s="16"/>
      <c r="AT21" s="16"/>
      <c r="AU21" s="16"/>
      <c r="AV21" s="16"/>
      <c r="AW21" s="15"/>
      <c r="AX21" s="16"/>
      <c r="AY21" s="16"/>
      <c r="AZ21" s="16"/>
    </row>
    <row r="22" spans="1:52" s="10" customFormat="1" ht="18.75" customHeight="1" thickBot="1">
      <c r="B22" s="13"/>
      <c r="L22" s="35" t="s">
        <v>785</v>
      </c>
      <c r="M22" s="6"/>
      <c r="N22" s="6"/>
      <c r="O22" s="6"/>
      <c r="P22" s="6"/>
      <c r="Q22" s="6"/>
      <c r="R22" s="6"/>
      <c r="S22" s="6"/>
      <c r="T22" s="6"/>
      <c r="U22" s="6"/>
      <c r="V22" s="6"/>
      <c r="W22" s="6"/>
      <c r="X22" s="6"/>
      <c r="Y22" s="5" t="s">
        <v>816</v>
      </c>
      <c r="Z22" s="6"/>
      <c r="AA22" s="6"/>
      <c r="AB22" s="6"/>
      <c r="AC22" s="16"/>
      <c r="AD22" s="6"/>
      <c r="AE22" s="6"/>
      <c r="AF22" s="6"/>
      <c r="AG22" s="16"/>
      <c r="AH22" s="16"/>
      <c r="AI22" s="16"/>
      <c r="AJ22" s="16"/>
      <c r="AK22" s="16"/>
      <c r="AL22" s="16"/>
      <c r="AM22" s="16"/>
      <c r="AN22" s="16"/>
      <c r="AO22" s="16"/>
      <c r="AP22" s="16"/>
      <c r="AQ22" s="16"/>
      <c r="AR22" s="16"/>
      <c r="AS22" s="16"/>
      <c r="AT22" s="16"/>
      <c r="AU22" s="16"/>
      <c r="AV22" s="16"/>
      <c r="AW22" s="16"/>
      <c r="AX22" s="16"/>
      <c r="AY22" s="16"/>
      <c r="AZ22" s="16"/>
    </row>
    <row r="23" spans="1:52" s="10" customFormat="1" ht="18.75" customHeight="1" thickBot="1">
      <c r="L23" s="35" t="s">
        <v>786</v>
      </c>
      <c r="M23" s="6"/>
      <c r="N23" s="6"/>
      <c r="O23" s="6"/>
      <c r="P23" s="6"/>
      <c r="Q23" s="6"/>
      <c r="R23" s="6"/>
      <c r="S23" s="6"/>
      <c r="T23" s="6"/>
      <c r="U23" s="6"/>
      <c r="V23" s="6"/>
      <c r="W23" s="6"/>
      <c r="X23" s="6"/>
      <c r="Y23" s="8" t="s">
        <v>817</v>
      </c>
      <c r="Z23" s="6"/>
      <c r="AA23" s="6"/>
      <c r="AB23" s="6"/>
      <c r="AC23" s="15"/>
      <c r="AD23" s="6"/>
      <c r="AE23" s="6"/>
      <c r="AF23" s="6"/>
      <c r="AG23" s="16"/>
      <c r="AH23" s="16"/>
      <c r="AI23" s="16"/>
      <c r="AJ23" s="16"/>
      <c r="AK23" s="16"/>
      <c r="AL23" s="16"/>
      <c r="AM23" s="16"/>
      <c r="AN23" s="16"/>
      <c r="AO23" s="16"/>
      <c r="AP23" s="16"/>
      <c r="AQ23" s="16"/>
      <c r="AR23" s="16"/>
      <c r="AS23" s="16"/>
      <c r="AT23" s="16"/>
      <c r="AU23" s="16"/>
      <c r="AV23" s="16"/>
      <c r="AW23" s="16"/>
      <c r="AX23" s="16"/>
      <c r="AY23" s="16"/>
      <c r="AZ23" s="16"/>
    </row>
    <row r="24" spans="1:52" s="10" customFormat="1" ht="18.75" customHeight="1" thickBot="1">
      <c r="L24" s="35" t="s">
        <v>787</v>
      </c>
      <c r="M24" s="6"/>
      <c r="N24" s="6"/>
      <c r="O24" s="6"/>
      <c r="P24" s="6"/>
      <c r="Q24" s="6"/>
      <c r="R24" s="6"/>
      <c r="S24" s="6"/>
      <c r="T24" s="6"/>
      <c r="U24" s="6"/>
      <c r="V24" s="6"/>
      <c r="W24" s="6"/>
      <c r="X24" s="6"/>
      <c r="Y24" s="8" t="s">
        <v>818</v>
      </c>
      <c r="Z24" s="6"/>
      <c r="AA24" s="6"/>
      <c r="AB24" s="6"/>
      <c r="AC24" s="16"/>
      <c r="AD24" s="6"/>
      <c r="AE24" s="6"/>
      <c r="AF24" s="6"/>
      <c r="AZ24" s="16"/>
    </row>
    <row r="25" spans="1:52" s="10" customFormat="1" ht="18.75" customHeight="1" thickBot="1">
      <c r="L25" s="35" t="s">
        <v>788</v>
      </c>
      <c r="M25" s="6"/>
      <c r="N25" s="6"/>
      <c r="O25" s="6"/>
      <c r="P25" s="6"/>
      <c r="Q25" s="6"/>
      <c r="R25" s="6"/>
      <c r="S25" s="6"/>
      <c r="T25" s="6"/>
      <c r="U25" s="6"/>
      <c r="V25" s="6"/>
      <c r="W25" s="6"/>
      <c r="X25" s="6"/>
      <c r="Y25" s="8" t="s">
        <v>819</v>
      </c>
      <c r="Z25" s="6"/>
      <c r="AA25" s="6"/>
      <c r="AB25" s="6"/>
      <c r="AC25" s="15"/>
      <c r="AD25" s="6"/>
      <c r="AE25" s="6"/>
      <c r="AF25" s="6"/>
      <c r="AZ25" s="16"/>
    </row>
    <row r="26" spans="1:52" s="10" customFormat="1" ht="18.75" customHeight="1" thickBot="1">
      <c r="L26" s="35" t="s">
        <v>789</v>
      </c>
      <c r="M26" s="6"/>
      <c r="N26" s="6"/>
      <c r="O26" s="6"/>
      <c r="P26" s="6"/>
      <c r="Q26" s="6"/>
      <c r="R26" s="6"/>
      <c r="S26" s="6"/>
      <c r="T26" s="6"/>
      <c r="U26" s="6"/>
      <c r="V26" s="6"/>
      <c r="W26" s="6"/>
      <c r="X26" s="6"/>
      <c r="Z26" s="6"/>
      <c r="AA26" s="6"/>
      <c r="AB26" s="6"/>
      <c r="AC26" s="16"/>
      <c r="AZ26" s="16"/>
    </row>
    <row r="27" spans="1:52" s="10" customFormat="1" ht="18.75" customHeight="1" thickBot="1">
      <c r="L27" s="35"/>
      <c r="M27" s="6"/>
      <c r="N27" s="6"/>
      <c r="O27" s="6"/>
      <c r="P27" s="6"/>
      <c r="Q27" s="6"/>
      <c r="R27" s="6"/>
      <c r="S27" s="6"/>
      <c r="U27" s="6"/>
      <c r="V27" s="6"/>
      <c r="W27" s="6"/>
      <c r="X27" s="6"/>
      <c r="Z27" s="6"/>
      <c r="AA27" s="6"/>
      <c r="AB27" s="6"/>
      <c r="AC27" s="15"/>
      <c r="AZ27" s="15"/>
    </row>
    <row r="28" spans="1:52" s="10" customFormat="1" ht="18.75" customHeight="1" thickBot="1">
      <c r="L28" s="139" t="s">
        <v>802</v>
      </c>
      <c r="M28" s="6"/>
      <c r="N28" s="6"/>
      <c r="O28" s="6"/>
      <c r="P28" s="6"/>
      <c r="Q28" s="6"/>
      <c r="R28" s="6"/>
      <c r="S28" s="6"/>
      <c r="U28" s="6"/>
      <c r="V28" s="6"/>
      <c r="W28" s="6"/>
      <c r="X28" s="6"/>
      <c r="Z28" s="6"/>
      <c r="AA28" s="6"/>
      <c r="AB28" s="6"/>
      <c r="AC28" s="14"/>
    </row>
    <row r="29" spans="1:52" s="10" customFormat="1" ht="18.75" customHeight="1">
      <c r="L29" s="6" t="s">
        <v>803</v>
      </c>
      <c r="M29" s="6"/>
      <c r="N29" s="6"/>
      <c r="O29" s="6"/>
      <c r="P29" s="6"/>
      <c r="Q29" s="6"/>
      <c r="R29" s="6"/>
      <c r="S29" s="6"/>
      <c r="U29" s="6"/>
      <c r="V29" s="6"/>
      <c r="W29" s="6"/>
      <c r="X29" s="6"/>
      <c r="Z29" s="6"/>
      <c r="AA29" s="6"/>
      <c r="AB29" s="6"/>
    </row>
    <row r="30" spans="1:52" s="10" customFormat="1" ht="18.75" customHeight="1" thickBot="1">
      <c r="L30" s="6"/>
      <c r="M30" s="6"/>
      <c r="N30" s="6"/>
      <c r="O30" s="6"/>
      <c r="P30" s="6"/>
      <c r="Q30" s="6"/>
      <c r="R30" s="6"/>
      <c r="S30" s="6"/>
    </row>
    <row r="31" spans="1:52" s="10" customFormat="1" ht="18.75" customHeight="1" thickBot="1">
      <c r="L31" s="139" t="s">
        <v>804</v>
      </c>
    </row>
    <row r="32" spans="1:52" s="10" customFormat="1" ht="18.75" customHeight="1">
      <c r="L32" s="6" t="s">
        <v>805</v>
      </c>
      <c r="Y32"/>
      <c r="AC32" s="15"/>
      <c r="AD32"/>
      <c r="AE32"/>
      <c r="AF32"/>
      <c r="AG32"/>
      <c r="AH32"/>
      <c r="AI32"/>
      <c r="AJ32"/>
      <c r="AK32" s="15"/>
      <c r="AL32"/>
      <c r="AM32"/>
      <c r="AN32"/>
      <c r="AO32"/>
      <c r="AP32"/>
      <c r="AQ32"/>
      <c r="AR32"/>
      <c r="AS32"/>
      <c r="AT32"/>
      <c r="AU32"/>
      <c r="AV32"/>
      <c r="AW32"/>
      <c r="AX32"/>
      <c r="AY32"/>
    </row>
    <row r="33" spans="12:51" s="10" customFormat="1" ht="18.75" customHeight="1" thickBot="1">
      <c r="L33"/>
      <c r="T33"/>
      <c r="Y33"/>
      <c r="AC33" s="14"/>
      <c r="AD33"/>
      <c r="AE33"/>
      <c r="AF33"/>
      <c r="AG33"/>
      <c r="AH33"/>
      <c r="AI33"/>
      <c r="AJ33"/>
      <c r="AK33" s="16"/>
      <c r="AL33"/>
      <c r="AM33"/>
      <c r="AN33"/>
      <c r="AO33"/>
      <c r="AP33"/>
      <c r="AQ33"/>
      <c r="AR33"/>
      <c r="AS33"/>
      <c r="AT33"/>
      <c r="AU33"/>
      <c r="AV33"/>
      <c r="AW33"/>
      <c r="AX33"/>
      <c r="AY33"/>
    </row>
    <row r="34" spans="12:51" s="10" customFormat="1" ht="18.75" customHeight="1" thickBot="1">
      <c r="L34" s="139" t="s">
        <v>806</v>
      </c>
      <c r="T34"/>
      <c r="Y34"/>
      <c r="AC34" s="14"/>
      <c r="AD34"/>
      <c r="AE34"/>
      <c r="AF34"/>
      <c r="AG34"/>
      <c r="AH34"/>
      <c r="AI34"/>
      <c r="AJ34"/>
      <c r="AK34" s="15"/>
      <c r="AL34"/>
      <c r="AM34"/>
      <c r="AN34"/>
      <c r="AO34"/>
      <c r="AP34"/>
      <c r="AQ34"/>
      <c r="AR34"/>
      <c r="AS34"/>
      <c r="AT34"/>
      <c r="AU34"/>
      <c r="AV34"/>
      <c r="AW34"/>
      <c r="AX34"/>
      <c r="AY34"/>
    </row>
    <row r="35" spans="12:51" s="10" customFormat="1" ht="18.75" customHeight="1">
      <c r="L35" s="6" t="s">
        <v>807</v>
      </c>
      <c r="T35"/>
      <c r="Y35"/>
      <c r="AC35" s="14"/>
      <c r="AD35"/>
      <c r="AE35"/>
      <c r="AF35"/>
      <c r="AG35"/>
      <c r="AH35"/>
      <c r="AI35"/>
      <c r="AJ35"/>
      <c r="AK35" s="16"/>
      <c r="AL35"/>
      <c r="AM35"/>
      <c r="AN35"/>
      <c r="AO35"/>
      <c r="AP35"/>
      <c r="AQ35"/>
      <c r="AR35"/>
      <c r="AS35"/>
      <c r="AT35"/>
      <c r="AU35"/>
      <c r="AV35"/>
      <c r="AW35"/>
      <c r="AX35"/>
      <c r="AY35"/>
    </row>
    <row r="36" spans="12:51" ht="18.75" customHeight="1">
      <c r="L36" s="296" t="s">
        <v>808</v>
      </c>
      <c r="AC36" s="14"/>
      <c r="AK36" s="15"/>
    </row>
    <row r="37" spans="12:51" ht="18.75" customHeight="1">
      <c r="AC37" s="14"/>
      <c r="AK37" s="16"/>
    </row>
    <row r="38" spans="12:51" ht="18.75" customHeight="1">
      <c r="AC38" s="14"/>
      <c r="AK38" s="15"/>
    </row>
    <row r="39" spans="12:51" ht="18.75" customHeight="1">
      <c r="AC39" s="14"/>
      <c r="AK39" s="16"/>
    </row>
    <row r="40" spans="12:51" ht="18.75" customHeight="1">
      <c r="AC40" s="14"/>
      <c r="AK40" s="15"/>
    </row>
    <row r="41" spans="12:51" ht="18.75" customHeight="1">
      <c r="AK41" s="16"/>
    </row>
    <row r="42" spans="12:51" ht="18.75" customHeight="1">
      <c r="AK42" s="15"/>
    </row>
    <row r="43" spans="12:51" ht="18.75" customHeight="1">
      <c r="AK43" s="16"/>
    </row>
    <row r="44" spans="12:51" ht="18.75" customHeight="1">
      <c r="AK44" s="15"/>
    </row>
    <row r="45" spans="12:51" ht="18.75" customHeight="1">
      <c r="AK45" s="16"/>
    </row>
    <row r="46" spans="12:51" ht="18.75" customHeight="1">
      <c r="AK46" s="15"/>
    </row>
  </sheetData>
  <mergeCells count="13">
    <mergeCell ref="AC1:AZ1"/>
    <mergeCell ref="BA1:BU1"/>
    <mergeCell ref="L1:S1"/>
    <mergeCell ref="A1:K1"/>
    <mergeCell ref="T1:X1"/>
    <mergeCell ref="Y1:AB1"/>
    <mergeCell ref="AT2:AV2"/>
    <mergeCell ref="AW2:AY2"/>
    <mergeCell ref="AC2:AF2"/>
    <mergeCell ref="AH2:AJ2"/>
    <mergeCell ref="AK2:AM2"/>
    <mergeCell ref="AN2:AP2"/>
    <mergeCell ref="AQ2:AS2"/>
  </mergeCells>
  <phoneticPr fontId="20" type="noConversion"/>
  <pageMargins left="0.75" right="0.75" top="1" bottom="1" header="0.5" footer="0.5"/>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39997558519241921"/>
  </sheetPr>
  <dimension ref="A1:N30"/>
  <sheetViews>
    <sheetView topLeftCell="A17" workbookViewId="0">
      <selection activeCell="A2" sqref="A2:L2"/>
    </sheetView>
  </sheetViews>
  <sheetFormatPr defaultRowHeight="15"/>
  <cols>
    <col min="1" max="1" width="11.85546875" customWidth="1"/>
    <col min="2" max="2" width="18" customWidth="1"/>
    <col min="3" max="3" width="9" customWidth="1"/>
    <col min="4" max="4" width="12.42578125" customWidth="1"/>
    <col min="5" max="5" width="14.7109375" customWidth="1"/>
    <col min="6" max="6" width="12.42578125" customWidth="1"/>
    <col min="7" max="7" width="14.7109375" customWidth="1"/>
    <col min="8" max="8" width="12.42578125" customWidth="1"/>
    <col min="9" max="9" width="14.7109375" customWidth="1"/>
    <col min="10" max="10" width="17.42578125" customWidth="1"/>
    <col min="12" max="12" width="14.140625" bestFit="1" customWidth="1"/>
    <col min="15" max="17" width="9" customWidth="1"/>
  </cols>
  <sheetData>
    <row r="1" spans="1:14" ht="15.75" thickBot="1">
      <c r="B1" s="531" t="s">
        <v>606</v>
      </c>
      <c r="C1" s="532"/>
      <c r="D1" s="532"/>
      <c r="E1" s="532"/>
      <c r="F1" s="532"/>
      <c r="G1" s="532"/>
      <c r="H1" s="532"/>
      <c r="I1" s="533"/>
      <c r="J1" s="534" t="s">
        <v>605</v>
      </c>
      <c r="K1" s="535"/>
      <c r="L1" s="536"/>
    </row>
    <row r="2" spans="1:14" s="54" customFormat="1" ht="51" customHeight="1">
      <c r="A2" s="282" t="s">
        <v>545</v>
      </c>
      <c r="B2" s="283" t="s">
        <v>604</v>
      </c>
      <c r="C2" s="284" t="s">
        <v>624</v>
      </c>
      <c r="D2" s="282" t="s">
        <v>577</v>
      </c>
      <c r="E2" s="290" t="s">
        <v>625</v>
      </c>
      <c r="F2" s="290" t="s">
        <v>430</v>
      </c>
      <c r="G2" s="290" t="s">
        <v>625</v>
      </c>
      <c r="H2" s="290" t="s">
        <v>429</v>
      </c>
      <c r="I2" s="284" t="s">
        <v>626</v>
      </c>
      <c r="J2" s="292" t="s">
        <v>544</v>
      </c>
      <c r="K2" s="290" t="s">
        <v>320</v>
      </c>
      <c r="L2" s="284" t="s">
        <v>603</v>
      </c>
    </row>
    <row r="3" spans="1:14">
      <c r="A3" s="285" t="s">
        <v>373</v>
      </c>
      <c r="B3" s="243" t="s">
        <v>602</v>
      </c>
      <c r="C3" s="250">
        <v>3</v>
      </c>
      <c r="D3" s="286" t="s">
        <v>528</v>
      </c>
      <c r="E3" s="202">
        <v>67</v>
      </c>
      <c r="F3" s="202" t="s">
        <v>329</v>
      </c>
      <c r="G3" s="202" t="s">
        <v>329</v>
      </c>
      <c r="H3" s="202" t="s">
        <v>384</v>
      </c>
      <c r="I3" s="250" t="s">
        <v>384</v>
      </c>
      <c r="J3" s="293" t="s">
        <v>543</v>
      </c>
      <c r="K3" s="202">
        <v>3</v>
      </c>
      <c r="L3" s="250"/>
      <c r="N3" s="161" t="s">
        <v>601</v>
      </c>
    </row>
    <row r="4" spans="1:14">
      <c r="A4" s="285" t="s">
        <v>531</v>
      </c>
      <c r="B4" s="243" t="s">
        <v>427</v>
      </c>
      <c r="C4" s="250">
        <v>3</v>
      </c>
      <c r="D4" s="286" t="s">
        <v>426</v>
      </c>
      <c r="E4" s="202">
        <v>66</v>
      </c>
      <c r="F4" s="202" t="s">
        <v>600</v>
      </c>
      <c r="G4" s="202">
        <v>67</v>
      </c>
      <c r="H4" s="202" t="s">
        <v>384</v>
      </c>
      <c r="I4" s="250" t="s">
        <v>384</v>
      </c>
      <c r="J4" s="293" t="s">
        <v>427</v>
      </c>
      <c r="K4" s="202">
        <v>3</v>
      </c>
      <c r="L4" s="250"/>
      <c r="N4" s="184" t="s">
        <v>599</v>
      </c>
    </row>
    <row r="5" spans="1:14">
      <c r="A5" s="285" t="s">
        <v>598</v>
      </c>
      <c r="B5" s="243" t="s">
        <v>423</v>
      </c>
      <c r="C5" s="250">
        <v>3</v>
      </c>
      <c r="D5" s="286" t="s">
        <v>539</v>
      </c>
      <c r="E5" s="202">
        <v>65</v>
      </c>
      <c r="F5" s="202" t="s">
        <v>538</v>
      </c>
      <c r="G5" s="202">
        <v>68</v>
      </c>
      <c r="H5" s="202" t="s">
        <v>414</v>
      </c>
      <c r="I5" s="250">
        <v>63</v>
      </c>
      <c r="J5" s="293" t="s">
        <v>423</v>
      </c>
      <c r="K5" s="202">
        <v>3</v>
      </c>
      <c r="L5" s="250"/>
      <c r="N5" s="184" t="s">
        <v>597</v>
      </c>
    </row>
    <row r="6" spans="1:14">
      <c r="A6" s="285" t="s">
        <v>297</v>
      </c>
      <c r="B6" s="243" t="s">
        <v>596</v>
      </c>
      <c r="C6" s="250">
        <v>3</v>
      </c>
      <c r="D6" s="286" t="s">
        <v>539</v>
      </c>
      <c r="E6" s="202">
        <v>65</v>
      </c>
      <c r="F6" s="202" t="s">
        <v>595</v>
      </c>
      <c r="G6" s="202">
        <v>67</v>
      </c>
      <c r="H6" s="202" t="s">
        <v>384</v>
      </c>
      <c r="I6" s="250" t="s">
        <v>384</v>
      </c>
      <c r="J6" s="293" t="s">
        <v>541</v>
      </c>
      <c r="K6" s="202">
        <v>3</v>
      </c>
      <c r="L6" s="250"/>
      <c r="N6" s="184" t="s">
        <v>594</v>
      </c>
    </row>
    <row r="7" spans="1:14">
      <c r="A7" s="285" t="s">
        <v>498</v>
      </c>
      <c r="B7" s="243" t="s">
        <v>593</v>
      </c>
      <c r="C7" s="250">
        <v>3</v>
      </c>
      <c r="D7" s="286" t="s">
        <v>425</v>
      </c>
      <c r="E7" s="281">
        <v>67</v>
      </c>
      <c r="F7" s="202" t="s">
        <v>329</v>
      </c>
      <c r="G7" s="202" t="s">
        <v>329</v>
      </c>
      <c r="H7" s="202" t="s">
        <v>384</v>
      </c>
      <c r="I7" s="250" t="s">
        <v>384</v>
      </c>
      <c r="J7" s="293" t="s">
        <v>540</v>
      </c>
      <c r="K7" s="202">
        <v>3</v>
      </c>
      <c r="L7" s="250"/>
      <c r="N7" s="184" t="s">
        <v>592</v>
      </c>
    </row>
    <row r="8" spans="1:14">
      <c r="A8" s="285" t="s">
        <v>591</v>
      </c>
      <c r="B8" s="243" t="s">
        <v>590</v>
      </c>
      <c r="C8" s="250">
        <v>3</v>
      </c>
      <c r="D8" s="286" t="s">
        <v>539</v>
      </c>
      <c r="E8" s="281">
        <v>65</v>
      </c>
      <c r="F8" s="202" t="s">
        <v>538</v>
      </c>
      <c r="G8" s="281">
        <v>68</v>
      </c>
      <c r="H8" s="202" t="s">
        <v>384</v>
      </c>
      <c r="I8" s="250" t="s">
        <v>384</v>
      </c>
      <c r="J8" s="293" t="s">
        <v>589</v>
      </c>
      <c r="K8" s="202">
        <v>5</v>
      </c>
      <c r="L8" s="250" t="s">
        <v>627</v>
      </c>
    </row>
    <row r="9" spans="1:14">
      <c r="A9" s="285" t="s">
        <v>358</v>
      </c>
      <c r="B9" s="243" t="s">
        <v>418</v>
      </c>
      <c r="C9" s="250">
        <v>3</v>
      </c>
      <c r="D9" s="286" t="s">
        <v>528</v>
      </c>
      <c r="E9" s="202">
        <v>64</v>
      </c>
      <c r="F9" s="202" t="s">
        <v>329</v>
      </c>
      <c r="G9" s="202" t="s">
        <v>584</v>
      </c>
      <c r="H9" s="202" t="s">
        <v>384</v>
      </c>
      <c r="I9" s="250" t="s">
        <v>384</v>
      </c>
      <c r="J9" s="293" t="s">
        <v>537</v>
      </c>
      <c r="K9" s="202">
        <v>4</v>
      </c>
      <c r="L9" s="250"/>
    </row>
    <row r="10" spans="1:14">
      <c r="A10" s="285" t="s">
        <v>588</v>
      </c>
      <c r="B10" s="243" t="s">
        <v>416</v>
      </c>
      <c r="C10" s="250">
        <v>2</v>
      </c>
      <c r="D10" s="286" t="s">
        <v>528</v>
      </c>
      <c r="E10" s="281">
        <v>63</v>
      </c>
      <c r="F10" s="202" t="s">
        <v>532</v>
      </c>
      <c r="G10" s="202">
        <v>62</v>
      </c>
      <c r="H10" s="202" t="s">
        <v>384</v>
      </c>
      <c r="I10" s="250" t="s">
        <v>384</v>
      </c>
      <c r="J10" s="293" t="s">
        <v>416</v>
      </c>
      <c r="K10" s="202">
        <v>3</v>
      </c>
      <c r="L10" s="250"/>
    </row>
    <row r="11" spans="1:14">
      <c r="A11" s="285" t="s">
        <v>415</v>
      </c>
      <c r="B11" s="243" t="s">
        <v>563</v>
      </c>
      <c r="C11" s="250">
        <v>3</v>
      </c>
      <c r="D11" s="286" t="s">
        <v>409</v>
      </c>
      <c r="E11" s="202">
        <v>68</v>
      </c>
      <c r="F11" s="202" t="s">
        <v>414</v>
      </c>
      <c r="G11" s="202">
        <v>63</v>
      </c>
      <c r="H11" s="202" t="s">
        <v>395</v>
      </c>
      <c r="I11" s="250">
        <v>64</v>
      </c>
      <c r="J11" s="293" t="s">
        <v>587</v>
      </c>
      <c r="K11" s="202">
        <v>3</v>
      </c>
      <c r="L11" s="250" t="s">
        <v>628</v>
      </c>
    </row>
    <row r="12" spans="1:14">
      <c r="A12" s="285" t="s">
        <v>566</v>
      </c>
      <c r="B12" s="243" t="s">
        <v>412</v>
      </c>
      <c r="C12" s="250">
        <v>3</v>
      </c>
      <c r="D12" s="286" t="s">
        <v>386</v>
      </c>
      <c r="E12" s="281">
        <v>66</v>
      </c>
      <c r="F12" s="202" t="s">
        <v>385</v>
      </c>
      <c r="G12" s="202">
        <v>67</v>
      </c>
      <c r="H12" s="202" t="s">
        <v>384</v>
      </c>
      <c r="I12" s="250" t="s">
        <v>384</v>
      </c>
      <c r="J12" s="293" t="s">
        <v>412</v>
      </c>
      <c r="K12" s="202">
        <v>3</v>
      </c>
      <c r="L12" s="250"/>
    </row>
    <row r="13" spans="1:14">
      <c r="A13" s="285" t="s">
        <v>535</v>
      </c>
      <c r="B13" s="243" t="s">
        <v>410</v>
      </c>
      <c r="C13" s="250">
        <v>5</v>
      </c>
      <c r="D13" s="286" t="s">
        <v>409</v>
      </c>
      <c r="E13" s="281">
        <v>68</v>
      </c>
      <c r="F13" s="202" t="s">
        <v>396</v>
      </c>
      <c r="G13" s="202">
        <v>62</v>
      </c>
      <c r="H13" s="202" t="s">
        <v>408</v>
      </c>
      <c r="I13" s="250">
        <v>76</v>
      </c>
      <c r="J13" s="293" t="s">
        <v>410</v>
      </c>
      <c r="K13" s="202">
        <v>5</v>
      </c>
      <c r="L13" s="250"/>
    </row>
    <row r="14" spans="1:14">
      <c r="A14" s="285" t="s">
        <v>352</v>
      </c>
      <c r="B14" s="243" t="s">
        <v>406</v>
      </c>
      <c r="C14" s="250">
        <v>2</v>
      </c>
      <c r="D14" s="286" t="s">
        <v>528</v>
      </c>
      <c r="E14" s="202">
        <v>63</v>
      </c>
      <c r="F14" s="202" t="s">
        <v>329</v>
      </c>
      <c r="G14" s="202" t="s">
        <v>329</v>
      </c>
      <c r="H14" s="202" t="s">
        <v>384</v>
      </c>
      <c r="I14" s="250" t="s">
        <v>384</v>
      </c>
      <c r="J14" s="293" t="s">
        <v>406</v>
      </c>
      <c r="K14" s="202">
        <v>2</v>
      </c>
      <c r="L14" s="250"/>
    </row>
    <row r="15" spans="1:14">
      <c r="A15" s="285" t="s">
        <v>351</v>
      </c>
      <c r="B15" s="243" t="s">
        <v>586</v>
      </c>
      <c r="C15" s="250">
        <v>3</v>
      </c>
      <c r="D15" s="286" t="s">
        <v>580</v>
      </c>
      <c r="E15" s="202">
        <v>66</v>
      </c>
      <c r="F15" s="202" t="s">
        <v>425</v>
      </c>
      <c r="G15" s="202">
        <v>67</v>
      </c>
      <c r="H15" s="202" t="s">
        <v>384</v>
      </c>
      <c r="I15" s="250" t="s">
        <v>384</v>
      </c>
      <c r="J15" s="293" t="s">
        <v>533</v>
      </c>
      <c r="K15" s="202">
        <v>1</v>
      </c>
      <c r="L15" s="250"/>
    </row>
    <row r="16" spans="1:14">
      <c r="A16" s="285" t="s">
        <v>437</v>
      </c>
      <c r="B16" s="243" t="s">
        <v>403</v>
      </c>
      <c r="C16" s="250">
        <v>4</v>
      </c>
      <c r="D16" s="286" t="s">
        <v>585</v>
      </c>
      <c r="E16" s="281">
        <v>62</v>
      </c>
      <c r="F16" s="202" t="s">
        <v>584</v>
      </c>
      <c r="G16" s="202" t="s">
        <v>583</v>
      </c>
      <c r="H16" s="202" t="s">
        <v>384</v>
      </c>
      <c r="I16" s="250" t="s">
        <v>384</v>
      </c>
      <c r="J16" s="293" t="s">
        <v>403</v>
      </c>
      <c r="K16" s="202">
        <v>4</v>
      </c>
      <c r="L16" s="250"/>
    </row>
    <row r="17" spans="1:12">
      <c r="A17" s="285" t="s">
        <v>295</v>
      </c>
      <c r="B17" s="243" t="s">
        <v>401</v>
      </c>
      <c r="C17" s="250">
        <v>3</v>
      </c>
      <c r="D17" s="286" t="s">
        <v>580</v>
      </c>
      <c r="E17" s="202">
        <v>66</v>
      </c>
      <c r="F17" s="202" t="s">
        <v>425</v>
      </c>
      <c r="G17" s="202">
        <v>67</v>
      </c>
      <c r="H17" s="202" t="s">
        <v>384</v>
      </c>
      <c r="I17" s="250" t="s">
        <v>384</v>
      </c>
      <c r="J17" s="293" t="s">
        <v>401</v>
      </c>
      <c r="K17" s="202">
        <v>4</v>
      </c>
      <c r="L17" s="250"/>
    </row>
    <row r="18" spans="1:12">
      <c r="A18" s="285" t="s">
        <v>530</v>
      </c>
      <c r="B18" s="243" t="s">
        <v>399</v>
      </c>
      <c r="C18" s="250">
        <v>5</v>
      </c>
      <c r="D18" s="286" t="s">
        <v>398</v>
      </c>
      <c r="E18" s="281">
        <v>65</v>
      </c>
      <c r="F18" s="202" t="s">
        <v>386</v>
      </c>
      <c r="G18" s="281">
        <v>66</v>
      </c>
      <c r="H18" s="202" t="s">
        <v>384</v>
      </c>
      <c r="I18" s="250" t="s">
        <v>384</v>
      </c>
      <c r="J18" s="293" t="s">
        <v>399</v>
      </c>
      <c r="K18" s="202">
        <v>5</v>
      </c>
      <c r="L18" s="250"/>
    </row>
    <row r="19" spans="1:12">
      <c r="A19" s="285" t="s">
        <v>451</v>
      </c>
      <c r="B19" s="243" t="s">
        <v>582</v>
      </c>
      <c r="C19" s="250">
        <v>4</v>
      </c>
      <c r="D19" s="286" t="s">
        <v>396</v>
      </c>
      <c r="E19" s="281">
        <v>62</v>
      </c>
      <c r="F19" s="202" t="s">
        <v>395</v>
      </c>
      <c r="G19" s="202">
        <v>64</v>
      </c>
      <c r="H19" s="202" t="s">
        <v>384</v>
      </c>
      <c r="I19" s="250" t="s">
        <v>384</v>
      </c>
      <c r="J19" s="293" t="s">
        <v>581</v>
      </c>
      <c r="K19" s="202">
        <v>4</v>
      </c>
      <c r="L19" s="250" t="s">
        <v>629</v>
      </c>
    </row>
    <row r="20" spans="1:12">
      <c r="A20" s="286" t="s">
        <v>340</v>
      </c>
      <c r="B20" s="243" t="s">
        <v>393</v>
      </c>
      <c r="C20" s="250">
        <v>2</v>
      </c>
      <c r="D20" s="286" t="s">
        <v>580</v>
      </c>
      <c r="E20" s="202">
        <v>66</v>
      </c>
      <c r="F20" s="202" t="s">
        <v>425</v>
      </c>
      <c r="G20" s="202">
        <v>67</v>
      </c>
      <c r="H20" s="202" t="s">
        <v>384</v>
      </c>
      <c r="I20" s="250" t="s">
        <v>384</v>
      </c>
      <c r="J20" s="293" t="s">
        <v>393</v>
      </c>
      <c r="K20" s="202">
        <v>2</v>
      </c>
      <c r="L20" s="250"/>
    </row>
    <row r="21" spans="1:12">
      <c r="A21" s="286" t="s">
        <v>336</v>
      </c>
      <c r="B21" s="243" t="s">
        <v>391</v>
      </c>
      <c r="C21" s="250">
        <v>3</v>
      </c>
      <c r="D21" s="286" t="s">
        <v>425</v>
      </c>
      <c r="E21" s="202">
        <v>67</v>
      </c>
      <c r="F21" s="202" t="s">
        <v>529</v>
      </c>
      <c r="G21" s="202">
        <v>64</v>
      </c>
      <c r="H21" s="202" t="s">
        <v>384</v>
      </c>
      <c r="I21" s="250" t="s">
        <v>384</v>
      </c>
      <c r="J21" s="293" t="s">
        <v>391</v>
      </c>
      <c r="K21" s="202">
        <v>3</v>
      </c>
      <c r="L21" s="250"/>
    </row>
    <row r="22" spans="1:12">
      <c r="A22" s="286" t="s">
        <v>487</v>
      </c>
      <c r="B22" s="243" t="s">
        <v>389</v>
      </c>
      <c r="C22" s="250">
        <v>4</v>
      </c>
      <c r="D22" s="286" t="s">
        <v>426</v>
      </c>
      <c r="E22" s="202">
        <v>66</v>
      </c>
      <c r="F22" s="202" t="s">
        <v>528</v>
      </c>
      <c r="G22" s="202">
        <v>67</v>
      </c>
      <c r="H22" s="202" t="s">
        <v>384</v>
      </c>
      <c r="I22" s="250" t="s">
        <v>384</v>
      </c>
      <c r="J22" s="293" t="s">
        <v>389</v>
      </c>
      <c r="K22" s="202">
        <v>4</v>
      </c>
      <c r="L22" s="250"/>
    </row>
    <row r="23" spans="1:12" ht="15.75" thickBot="1">
      <c r="A23" s="287" t="s">
        <v>388</v>
      </c>
      <c r="B23" s="288" t="s">
        <v>387</v>
      </c>
      <c r="C23" s="289">
        <v>3</v>
      </c>
      <c r="D23" s="287" t="s">
        <v>386</v>
      </c>
      <c r="E23" s="291">
        <v>66</v>
      </c>
      <c r="F23" s="291" t="s">
        <v>385</v>
      </c>
      <c r="G23" s="291">
        <v>67</v>
      </c>
      <c r="H23" s="291" t="s">
        <v>384</v>
      </c>
      <c r="I23" s="289" t="s">
        <v>384</v>
      </c>
      <c r="J23" s="294" t="s">
        <v>387</v>
      </c>
      <c r="K23" s="291">
        <v>3</v>
      </c>
      <c r="L23" s="289"/>
    </row>
    <row r="24" spans="1:12">
      <c r="C24" s="208"/>
    </row>
    <row r="26" spans="1:12">
      <c r="A26" s="205" t="s">
        <v>579</v>
      </c>
      <c r="B26" s="200"/>
    </row>
    <row r="27" spans="1:12">
      <c r="A27" s="205" t="s">
        <v>555</v>
      </c>
      <c r="B27" s="205" t="s">
        <v>578</v>
      </c>
      <c r="C27" s="205" t="s">
        <v>320</v>
      </c>
      <c r="D27" s="205" t="s">
        <v>577</v>
      </c>
      <c r="E27" s="205" t="s">
        <v>576</v>
      </c>
      <c r="F27" s="205" t="s">
        <v>575</v>
      </c>
      <c r="G27" s="205" t="s">
        <v>553</v>
      </c>
      <c r="H27" s="205" t="s">
        <v>574</v>
      </c>
      <c r="I27" s="205" t="s">
        <v>553</v>
      </c>
      <c r="J27" s="205" t="s">
        <v>544</v>
      </c>
      <c r="K27" s="205" t="s">
        <v>320</v>
      </c>
      <c r="L27" s="205" t="s">
        <v>573</v>
      </c>
    </row>
    <row r="28" spans="1:12">
      <c r="A28" s="190" t="s">
        <v>536</v>
      </c>
      <c r="B28" s="207" t="s">
        <v>572</v>
      </c>
      <c r="C28" s="191">
        <v>3</v>
      </c>
      <c r="D28" s="190" t="s">
        <v>414</v>
      </c>
      <c r="E28" s="191">
        <v>84</v>
      </c>
      <c r="F28" s="190" t="s">
        <v>396</v>
      </c>
      <c r="G28" s="191">
        <v>75</v>
      </c>
      <c r="H28" s="190" t="s">
        <v>571</v>
      </c>
      <c r="I28" s="190" t="s">
        <v>568</v>
      </c>
      <c r="J28" s="190" t="s">
        <v>570</v>
      </c>
      <c r="K28" s="190"/>
      <c r="L28" s="190" t="s">
        <v>569</v>
      </c>
    </row>
    <row r="29" spans="1:12">
      <c r="A29" s="190" t="s">
        <v>522</v>
      </c>
      <c r="B29" s="207" t="s">
        <v>534</v>
      </c>
      <c r="C29" s="192">
        <v>2</v>
      </c>
      <c r="D29" s="190" t="s">
        <v>386</v>
      </c>
      <c r="E29" s="192">
        <v>58</v>
      </c>
      <c r="F29" s="190" t="s">
        <v>385</v>
      </c>
      <c r="G29" s="191">
        <v>68</v>
      </c>
      <c r="H29" s="190" t="s">
        <v>564</v>
      </c>
      <c r="I29" s="190" t="s">
        <v>568</v>
      </c>
      <c r="J29" s="207">
        <v>227</v>
      </c>
      <c r="K29" s="191">
        <v>1</v>
      </c>
      <c r="L29" s="190" t="s">
        <v>567</v>
      </c>
    </row>
    <row r="30" spans="1:12">
      <c r="A30" s="190" t="s">
        <v>566</v>
      </c>
      <c r="B30" s="207" t="s">
        <v>565</v>
      </c>
      <c r="C30" s="192">
        <v>2</v>
      </c>
      <c r="D30" s="190" t="s">
        <v>386</v>
      </c>
      <c r="E30" s="191">
        <v>90</v>
      </c>
      <c r="F30" s="190" t="s">
        <v>385</v>
      </c>
      <c r="G30" s="191">
        <v>98</v>
      </c>
      <c r="H30" s="190" t="s">
        <v>564</v>
      </c>
      <c r="I30" s="190">
        <v>55</v>
      </c>
      <c r="J30" s="207" t="s">
        <v>412</v>
      </c>
      <c r="K30" s="192">
        <v>3</v>
      </c>
      <c r="L30" s="190" t="s">
        <v>562</v>
      </c>
    </row>
  </sheetData>
  <mergeCells count="2">
    <mergeCell ref="B1:I1"/>
    <mergeCell ref="J1:L1"/>
  </mergeCells>
  <phoneticPr fontId="20"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5"/>
  <sheetViews>
    <sheetView workbookViewId="0">
      <selection activeCell="M10" sqref="M10"/>
    </sheetView>
  </sheetViews>
  <sheetFormatPr defaultRowHeight="15"/>
  <cols>
    <col min="1" max="1" width="11.42578125" customWidth="1"/>
  </cols>
  <sheetData>
    <row r="1" spans="1:22">
      <c r="B1" s="491" t="s">
        <v>309</v>
      </c>
      <c r="C1" s="491"/>
      <c r="D1" s="491"/>
      <c r="E1" s="491"/>
      <c r="F1" s="491"/>
      <c r="G1" s="491"/>
      <c r="H1" s="491"/>
      <c r="I1" s="491"/>
      <c r="J1" s="491"/>
      <c r="K1" s="491"/>
      <c r="L1" s="491"/>
      <c r="M1" s="491"/>
      <c r="N1" s="491"/>
      <c r="O1" s="491"/>
      <c r="P1" s="491"/>
      <c r="Q1" s="491"/>
      <c r="R1" s="491"/>
      <c r="S1" s="491"/>
      <c r="T1" s="491"/>
      <c r="U1" s="491"/>
      <c r="V1" s="491"/>
    </row>
    <row r="2" spans="1:22">
      <c r="A2" s="160" t="s">
        <v>310</v>
      </c>
      <c r="B2" s="141">
        <v>11</v>
      </c>
      <c r="C2" s="141">
        <v>12</v>
      </c>
      <c r="D2" s="141">
        <v>13</v>
      </c>
      <c r="E2" s="141">
        <v>14</v>
      </c>
      <c r="F2" s="141">
        <v>15</v>
      </c>
      <c r="G2" s="141">
        <v>16</v>
      </c>
      <c r="H2" s="141">
        <v>17</v>
      </c>
      <c r="I2" s="141">
        <v>18</v>
      </c>
      <c r="J2" s="141">
        <v>19</v>
      </c>
      <c r="K2" s="141">
        <v>20</v>
      </c>
      <c r="L2" s="141">
        <v>21</v>
      </c>
      <c r="M2" s="141">
        <v>22</v>
      </c>
      <c r="N2" s="141">
        <v>23</v>
      </c>
      <c r="O2" s="141">
        <v>24</v>
      </c>
      <c r="P2" s="141">
        <v>25</v>
      </c>
      <c r="Q2" s="141">
        <v>26</v>
      </c>
      <c r="R2" s="141">
        <v>27</v>
      </c>
      <c r="S2" s="141">
        <v>28</v>
      </c>
      <c r="T2" s="141">
        <v>29</v>
      </c>
      <c r="U2" s="141">
        <v>30</v>
      </c>
      <c r="V2" s="141">
        <v>31</v>
      </c>
    </row>
    <row r="3" spans="1:22">
      <c r="A3" s="160" t="s">
        <v>311</v>
      </c>
      <c r="B3" s="159" t="s">
        <v>30</v>
      </c>
      <c r="C3" s="159" t="s">
        <v>31</v>
      </c>
      <c r="D3" s="159" t="s">
        <v>32</v>
      </c>
      <c r="E3" s="159" t="s">
        <v>33</v>
      </c>
      <c r="F3" s="159" t="s">
        <v>34</v>
      </c>
      <c r="G3" s="159" t="s">
        <v>35</v>
      </c>
      <c r="H3" s="159" t="s">
        <v>36</v>
      </c>
      <c r="I3" s="159" t="s">
        <v>37</v>
      </c>
      <c r="J3" s="159" t="s">
        <v>38</v>
      </c>
      <c r="K3" s="159" t="s">
        <v>39</v>
      </c>
      <c r="L3" s="159" t="s">
        <v>40</v>
      </c>
      <c r="M3" s="159" t="s">
        <v>41</v>
      </c>
      <c r="N3" s="159" t="s">
        <v>42</v>
      </c>
      <c r="O3" s="159" t="s">
        <v>43</v>
      </c>
      <c r="P3" s="159" t="s">
        <v>44</v>
      </c>
      <c r="Q3" s="159" t="s">
        <v>45</v>
      </c>
      <c r="R3" s="159" t="s">
        <v>46</v>
      </c>
      <c r="S3" s="159" t="s">
        <v>47</v>
      </c>
      <c r="T3" s="159" t="s">
        <v>48</v>
      </c>
      <c r="U3" s="159" t="s">
        <v>49</v>
      </c>
      <c r="V3" s="159" t="s">
        <v>50</v>
      </c>
    </row>
    <row r="5" spans="1:22">
      <c r="A5" t="s">
        <v>315</v>
      </c>
    </row>
  </sheetData>
  <mergeCells count="1">
    <mergeCell ref="B1:V1"/>
  </mergeCells>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2:P51"/>
  <sheetViews>
    <sheetView topLeftCell="N7" workbookViewId="0">
      <selection activeCell="D36" sqref="D36"/>
    </sheetView>
  </sheetViews>
  <sheetFormatPr defaultRowHeight="15"/>
  <cols>
    <col min="1" max="1" width="28" style="54" customWidth="1"/>
    <col min="2" max="16" width="22" style="54" customWidth="1"/>
  </cols>
  <sheetData>
    <row r="2" spans="1:16">
      <c r="A2" s="415" t="s">
        <v>63</v>
      </c>
      <c r="B2" s="415"/>
      <c r="C2" s="415"/>
      <c r="D2" s="415"/>
      <c r="E2" s="415"/>
      <c r="F2" s="415"/>
      <c r="G2" s="415"/>
      <c r="H2" s="415"/>
      <c r="I2" s="415"/>
      <c r="J2" s="415"/>
      <c r="K2" s="415"/>
      <c r="L2" s="415"/>
      <c r="M2" s="415"/>
      <c r="N2" s="415"/>
      <c r="O2" s="415"/>
      <c r="P2" s="415"/>
    </row>
    <row r="3" spans="1:16" ht="30" customHeight="1">
      <c r="A3" s="37" t="s">
        <v>894</v>
      </c>
      <c r="B3" s="37" t="s">
        <v>902</v>
      </c>
      <c r="C3" s="37" t="s">
        <v>904</v>
      </c>
      <c r="D3" s="37" t="s">
        <v>908</v>
      </c>
      <c r="E3" s="37" t="s">
        <v>914</v>
      </c>
      <c r="F3" s="37" t="s">
        <v>919</v>
      </c>
      <c r="G3" s="38" t="s">
        <v>924</v>
      </c>
      <c r="H3" s="38" t="s">
        <v>927</v>
      </c>
      <c r="I3" s="38" t="s">
        <v>933</v>
      </c>
      <c r="J3" s="39" t="s">
        <v>938</v>
      </c>
      <c r="K3" s="38" t="s">
        <v>942</v>
      </c>
      <c r="L3" s="38" t="s">
        <v>946</v>
      </c>
      <c r="M3" s="38" t="s">
        <v>948</v>
      </c>
      <c r="N3" s="38" t="s">
        <v>951</v>
      </c>
      <c r="O3" s="39" t="s">
        <v>955</v>
      </c>
      <c r="P3" s="39" t="s">
        <v>957</v>
      </c>
    </row>
    <row r="4" spans="1:16">
      <c r="A4" s="40" t="s">
        <v>895</v>
      </c>
      <c r="B4" s="40" t="s">
        <v>895</v>
      </c>
      <c r="C4" s="40" t="s">
        <v>895</v>
      </c>
      <c r="D4" s="40" t="s">
        <v>895</v>
      </c>
      <c r="E4" s="40" t="s">
        <v>895</v>
      </c>
      <c r="F4" s="40" t="s">
        <v>895</v>
      </c>
      <c r="G4" s="40" t="s">
        <v>895</v>
      </c>
      <c r="H4" s="40" t="s">
        <v>895</v>
      </c>
      <c r="I4" s="40" t="s">
        <v>895</v>
      </c>
      <c r="J4" s="40" t="s">
        <v>895</v>
      </c>
      <c r="K4" s="40" t="s">
        <v>895</v>
      </c>
      <c r="L4" s="40" t="s">
        <v>895</v>
      </c>
      <c r="M4" s="40" t="s">
        <v>895</v>
      </c>
      <c r="N4" s="40" t="s">
        <v>895</v>
      </c>
      <c r="O4" s="40" t="s">
        <v>895</v>
      </c>
      <c r="P4" s="40" t="s">
        <v>895</v>
      </c>
    </row>
    <row r="5" spans="1:16">
      <c r="A5" s="41" t="s">
        <v>896</v>
      </c>
      <c r="B5" s="41" t="s">
        <v>896</v>
      </c>
      <c r="C5" s="41" t="s">
        <v>896</v>
      </c>
      <c r="D5" s="41" t="s">
        <v>896</v>
      </c>
      <c r="E5" s="41" t="s">
        <v>896</v>
      </c>
      <c r="F5" s="41" t="s">
        <v>896</v>
      </c>
      <c r="G5" s="41" t="s">
        <v>896</v>
      </c>
      <c r="H5" s="41" t="s">
        <v>896</v>
      </c>
      <c r="I5" s="41" t="s">
        <v>896</v>
      </c>
      <c r="J5" s="41" t="s">
        <v>896</v>
      </c>
      <c r="K5" s="41" t="s">
        <v>896</v>
      </c>
      <c r="L5" s="41" t="s">
        <v>896</v>
      </c>
      <c r="M5" s="41" t="s">
        <v>896</v>
      </c>
      <c r="N5" s="41" t="s">
        <v>896</v>
      </c>
      <c r="O5" s="41" t="s">
        <v>896</v>
      </c>
      <c r="P5" s="41" t="s">
        <v>896</v>
      </c>
    </row>
    <row r="6" spans="1:16">
      <c r="A6" s="42" t="s">
        <v>897</v>
      </c>
      <c r="B6" s="42" t="s">
        <v>897</v>
      </c>
      <c r="C6" s="42" t="s">
        <v>897</v>
      </c>
      <c r="D6" s="42" t="s">
        <v>897</v>
      </c>
      <c r="E6" s="42" t="s">
        <v>897</v>
      </c>
      <c r="F6" s="42" t="s">
        <v>897</v>
      </c>
      <c r="G6" s="42" t="s">
        <v>897</v>
      </c>
      <c r="H6" s="42" t="s">
        <v>897</v>
      </c>
      <c r="I6" s="42" t="s">
        <v>897</v>
      </c>
      <c r="J6" s="42" t="s">
        <v>897</v>
      </c>
      <c r="K6" s="42" t="s">
        <v>897</v>
      </c>
      <c r="L6" s="42" t="s">
        <v>897</v>
      </c>
      <c r="M6" s="42" t="s">
        <v>897</v>
      </c>
      <c r="N6" s="42" t="s">
        <v>897</v>
      </c>
      <c r="O6" s="42" t="s">
        <v>897</v>
      </c>
      <c r="P6" s="42" t="s">
        <v>897</v>
      </c>
    </row>
    <row r="7" spans="1:16">
      <c r="A7" s="43" t="s">
        <v>898</v>
      </c>
      <c r="B7" s="43" t="s">
        <v>898</v>
      </c>
      <c r="C7" s="43" t="s">
        <v>898</v>
      </c>
      <c r="D7" s="43" t="s">
        <v>898</v>
      </c>
      <c r="E7" s="43" t="s">
        <v>898</v>
      </c>
      <c r="F7" s="43" t="s">
        <v>898</v>
      </c>
      <c r="G7" s="43" t="s">
        <v>898</v>
      </c>
      <c r="H7" s="43" t="s">
        <v>898</v>
      </c>
      <c r="I7" s="43" t="s">
        <v>898</v>
      </c>
      <c r="J7" s="43" t="s">
        <v>898</v>
      </c>
      <c r="K7" s="43" t="s">
        <v>898</v>
      </c>
      <c r="L7" s="43" t="s">
        <v>898</v>
      </c>
      <c r="M7" s="43" t="s">
        <v>898</v>
      </c>
      <c r="N7" s="43" t="s">
        <v>898</v>
      </c>
      <c r="O7" s="43" t="s">
        <v>898</v>
      </c>
      <c r="P7" s="43" t="s">
        <v>898</v>
      </c>
    </row>
    <row r="8" spans="1:16">
      <c r="A8" s="44" t="s">
        <v>898</v>
      </c>
      <c r="B8" s="44" t="s">
        <v>898</v>
      </c>
      <c r="C8" s="44" t="s">
        <v>898</v>
      </c>
      <c r="D8" s="44" t="s">
        <v>898</v>
      </c>
      <c r="E8" s="44" t="s">
        <v>898</v>
      </c>
      <c r="F8" s="44" t="s">
        <v>898</v>
      </c>
      <c r="G8" s="44" t="s">
        <v>898</v>
      </c>
      <c r="H8" s="44" t="s">
        <v>898</v>
      </c>
      <c r="I8" s="44" t="s">
        <v>898</v>
      </c>
      <c r="J8" s="44" t="s">
        <v>898</v>
      </c>
      <c r="K8" s="44" t="s">
        <v>898</v>
      </c>
      <c r="L8" s="44" t="s">
        <v>898</v>
      </c>
      <c r="M8" s="44" t="s">
        <v>898</v>
      </c>
      <c r="N8" s="44" t="s">
        <v>898</v>
      </c>
      <c r="O8" s="44" t="s">
        <v>898</v>
      </c>
      <c r="P8" s="44" t="s">
        <v>898</v>
      </c>
    </row>
    <row r="9" spans="1:16">
      <c r="A9" s="45" t="s">
        <v>899</v>
      </c>
      <c r="B9" s="45" t="s">
        <v>899</v>
      </c>
      <c r="C9" s="45" t="s">
        <v>899</v>
      </c>
      <c r="D9" s="45" t="s">
        <v>899</v>
      </c>
      <c r="E9" s="45" t="s">
        <v>899</v>
      </c>
      <c r="F9" s="45" t="s">
        <v>899</v>
      </c>
      <c r="G9" s="45" t="s">
        <v>899</v>
      </c>
      <c r="H9" s="45" t="s">
        <v>899</v>
      </c>
      <c r="I9" s="45" t="s">
        <v>899</v>
      </c>
      <c r="J9" s="45" t="s">
        <v>899</v>
      </c>
      <c r="K9" s="45" t="s">
        <v>899</v>
      </c>
      <c r="L9" s="45" t="s">
        <v>899</v>
      </c>
      <c r="M9" s="45" t="s">
        <v>899</v>
      </c>
      <c r="N9" s="45" t="s">
        <v>899</v>
      </c>
      <c r="O9" s="45" t="s">
        <v>899</v>
      </c>
      <c r="P9" s="45" t="s">
        <v>899</v>
      </c>
    </row>
    <row r="10" spans="1:16">
      <c r="A10" s="46" t="s">
        <v>900</v>
      </c>
      <c r="B10" s="46" t="s">
        <v>900</v>
      </c>
      <c r="C10" s="46" t="s">
        <v>900</v>
      </c>
      <c r="D10" s="46" t="s">
        <v>900</v>
      </c>
      <c r="E10" s="46" t="s">
        <v>900</v>
      </c>
      <c r="F10" s="46" t="s">
        <v>900</v>
      </c>
      <c r="G10" s="46" t="s">
        <v>900</v>
      </c>
      <c r="H10" s="46" t="s">
        <v>900</v>
      </c>
      <c r="I10" s="46" t="s">
        <v>900</v>
      </c>
      <c r="J10" s="46" t="s">
        <v>900</v>
      </c>
      <c r="K10" s="46" t="s">
        <v>900</v>
      </c>
      <c r="L10" s="46" t="s">
        <v>900</v>
      </c>
      <c r="M10" s="46" t="s">
        <v>900</v>
      </c>
      <c r="N10" s="46" t="s">
        <v>900</v>
      </c>
      <c r="O10" s="46" t="s">
        <v>900</v>
      </c>
      <c r="P10" s="46" t="s">
        <v>900</v>
      </c>
    </row>
    <row r="11" spans="1:16">
      <c r="A11" s="47" t="s">
        <v>901</v>
      </c>
      <c r="B11" s="47" t="s">
        <v>901</v>
      </c>
      <c r="C11" s="47" t="s">
        <v>901</v>
      </c>
      <c r="D11" s="47" t="s">
        <v>901</v>
      </c>
      <c r="E11" s="47" t="s">
        <v>901</v>
      </c>
      <c r="F11" s="47" t="s">
        <v>901</v>
      </c>
      <c r="G11" s="47" t="s">
        <v>901</v>
      </c>
      <c r="H11" s="47" t="s">
        <v>901</v>
      </c>
      <c r="I11" s="47" t="s">
        <v>901</v>
      </c>
      <c r="J11" s="47" t="s">
        <v>901</v>
      </c>
      <c r="K11" s="47" t="s">
        <v>901</v>
      </c>
      <c r="L11" s="47" t="s">
        <v>901</v>
      </c>
      <c r="M11" s="47" t="s">
        <v>901</v>
      </c>
      <c r="N11" s="47" t="s">
        <v>901</v>
      </c>
      <c r="O11" s="47" t="s">
        <v>901</v>
      </c>
      <c r="P11" s="47" t="s">
        <v>901</v>
      </c>
    </row>
    <row r="12" spans="1:16">
      <c r="A12" s="48"/>
      <c r="B12" s="301"/>
      <c r="C12" s="48"/>
      <c r="D12" s="48"/>
      <c r="E12" s="48"/>
      <c r="F12" s="48"/>
      <c r="G12" s="48"/>
      <c r="H12" s="48"/>
      <c r="I12" s="48"/>
      <c r="J12" s="48"/>
      <c r="K12" s="48"/>
      <c r="L12" s="48"/>
      <c r="M12" s="48"/>
      <c r="N12" s="48"/>
      <c r="O12" s="48"/>
      <c r="P12" s="48"/>
    </row>
    <row r="13" spans="1:16" ht="15" customHeight="1">
      <c r="A13" s="49" t="s">
        <v>871</v>
      </c>
      <c r="B13" s="49" t="s">
        <v>871</v>
      </c>
      <c r="C13" s="49" t="s">
        <v>905</v>
      </c>
      <c r="D13" s="49" t="s">
        <v>909</v>
      </c>
      <c r="E13" s="49" t="s">
        <v>915</v>
      </c>
      <c r="F13" s="49" t="s">
        <v>920</v>
      </c>
      <c r="G13" s="49" t="s">
        <v>925</v>
      </c>
      <c r="H13" s="49" t="s">
        <v>928</v>
      </c>
      <c r="I13" s="49" t="s">
        <v>934</v>
      </c>
      <c r="J13" s="49" t="s">
        <v>939</v>
      </c>
      <c r="K13" s="49" t="s">
        <v>939</v>
      </c>
      <c r="L13" s="49" t="s">
        <v>939</v>
      </c>
      <c r="M13" s="49" t="s">
        <v>934</v>
      </c>
      <c r="N13" s="49" t="s">
        <v>939</v>
      </c>
      <c r="O13" s="49" t="s">
        <v>934</v>
      </c>
      <c r="P13" s="49" t="s">
        <v>909</v>
      </c>
    </row>
    <row r="14" spans="1:16">
      <c r="A14" s="50" t="s">
        <v>872</v>
      </c>
      <c r="B14" s="50" t="s">
        <v>872</v>
      </c>
      <c r="C14" s="50" t="s">
        <v>872</v>
      </c>
      <c r="D14" s="50" t="s">
        <v>910</v>
      </c>
      <c r="E14" s="50" t="s">
        <v>916</v>
      </c>
      <c r="F14" s="50" t="s">
        <v>921</v>
      </c>
      <c r="G14" s="49" t="s">
        <v>910</v>
      </c>
      <c r="H14" s="49" t="s">
        <v>929</v>
      </c>
      <c r="I14" s="49" t="s">
        <v>921</v>
      </c>
      <c r="J14" s="49" t="s">
        <v>921</v>
      </c>
      <c r="K14" s="49" t="s">
        <v>943</v>
      </c>
      <c r="L14" s="49" t="s">
        <v>943</v>
      </c>
      <c r="M14" s="49" t="s">
        <v>943</v>
      </c>
      <c r="N14" s="49" t="s">
        <v>921</v>
      </c>
      <c r="O14" s="49" t="s">
        <v>943</v>
      </c>
      <c r="P14" s="49" t="s">
        <v>921</v>
      </c>
    </row>
    <row r="15" spans="1:16" ht="15" customHeight="1">
      <c r="A15" s="50" t="s">
        <v>873</v>
      </c>
      <c r="B15" s="50" t="s">
        <v>873</v>
      </c>
      <c r="C15" s="50" t="s">
        <v>906</v>
      </c>
      <c r="D15" s="50" t="s">
        <v>911</v>
      </c>
      <c r="E15" s="50" t="s">
        <v>917</v>
      </c>
      <c r="F15" s="50" t="s">
        <v>922</v>
      </c>
      <c r="G15" s="49" t="s">
        <v>873</v>
      </c>
      <c r="H15" s="49" t="s">
        <v>911</v>
      </c>
      <c r="I15" s="49" t="s">
        <v>935</v>
      </c>
      <c r="J15" s="49" t="s">
        <v>935</v>
      </c>
      <c r="K15" s="49" t="s">
        <v>944</v>
      </c>
      <c r="L15" s="49" t="s">
        <v>944</v>
      </c>
      <c r="M15" s="49" t="s">
        <v>949</v>
      </c>
      <c r="N15" s="49" t="s">
        <v>952</v>
      </c>
      <c r="O15" s="49" t="s">
        <v>935</v>
      </c>
      <c r="P15" s="49" t="s">
        <v>935</v>
      </c>
    </row>
    <row r="16" spans="1:16">
      <c r="A16" s="50" t="s">
        <v>874</v>
      </c>
      <c r="B16" s="50"/>
      <c r="C16" s="50"/>
      <c r="D16" s="50" t="s">
        <v>912</v>
      </c>
      <c r="E16" s="50"/>
      <c r="F16" s="50"/>
      <c r="G16" s="49"/>
      <c r="H16" s="50" t="s">
        <v>930</v>
      </c>
      <c r="I16" s="49" t="s">
        <v>936</v>
      </c>
      <c r="J16" s="50" t="s">
        <v>940</v>
      </c>
      <c r="K16" s="49" t="s">
        <v>936</v>
      </c>
      <c r="L16" s="50" t="s">
        <v>940</v>
      </c>
      <c r="M16" s="50"/>
      <c r="N16" s="50" t="s">
        <v>953</v>
      </c>
      <c r="O16" s="50" t="s">
        <v>936</v>
      </c>
      <c r="P16" s="50" t="s">
        <v>940</v>
      </c>
    </row>
    <row r="17" spans="1:16">
      <c r="A17" s="50" t="s">
        <v>875</v>
      </c>
      <c r="B17" s="50"/>
      <c r="C17" s="50"/>
      <c r="D17" s="50"/>
      <c r="E17" s="50"/>
      <c r="F17" s="50"/>
      <c r="G17" s="50"/>
      <c r="H17" s="50" t="s">
        <v>931</v>
      </c>
      <c r="I17" s="49"/>
      <c r="J17" s="50"/>
      <c r="K17" s="49"/>
      <c r="L17" s="50"/>
      <c r="M17" s="50"/>
      <c r="N17" s="50"/>
      <c r="O17" s="50"/>
      <c r="P17" s="50"/>
    </row>
    <row r="18" spans="1:16" ht="24" customHeight="1">
      <c r="A18" s="50" t="s">
        <v>876</v>
      </c>
      <c r="B18" s="50" t="s">
        <v>903</v>
      </c>
      <c r="C18" s="50" t="s">
        <v>907</v>
      </c>
      <c r="D18" s="50" t="s">
        <v>913</v>
      </c>
      <c r="E18" s="50" t="s">
        <v>918</v>
      </c>
      <c r="F18" s="50" t="s">
        <v>923</v>
      </c>
      <c r="G18" s="50" t="s">
        <v>926</v>
      </c>
      <c r="H18" s="50" t="s">
        <v>932</v>
      </c>
      <c r="I18" s="49" t="s">
        <v>937</v>
      </c>
      <c r="J18" s="50" t="s">
        <v>941</v>
      </c>
      <c r="K18" s="49" t="s">
        <v>945</v>
      </c>
      <c r="L18" s="50" t="s">
        <v>947</v>
      </c>
      <c r="M18" s="50" t="s">
        <v>950</v>
      </c>
      <c r="N18" s="50" t="s">
        <v>954</v>
      </c>
      <c r="O18" s="50" t="s">
        <v>956</v>
      </c>
      <c r="P18" s="50" t="s">
        <v>958</v>
      </c>
    </row>
    <row r="19" spans="1:16">
      <c r="A19" s="50"/>
      <c r="B19" s="50"/>
      <c r="C19" s="50"/>
      <c r="D19" s="50"/>
      <c r="E19" s="50"/>
      <c r="F19" s="50"/>
      <c r="G19" s="50"/>
      <c r="H19" s="50"/>
      <c r="I19" s="50"/>
      <c r="J19" s="50"/>
      <c r="K19" s="50"/>
      <c r="L19" s="50"/>
      <c r="M19" s="50"/>
      <c r="N19" s="50"/>
      <c r="O19" s="50"/>
      <c r="P19" s="50"/>
    </row>
    <row r="20" spans="1:16">
      <c r="A20" s="49" t="s">
        <v>877</v>
      </c>
      <c r="B20" s="50"/>
      <c r="C20" s="50"/>
      <c r="D20" s="50"/>
      <c r="E20" s="50"/>
      <c r="F20" s="50"/>
      <c r="G20" s="50"/>
      <c r="H20" s="50"/>
      <c r="I20" s="50"/>
      <c r="J20" s="50"/>
      <c r="K20" s="50"/>
      <c r="L20" s="50"/>
      <c r="M20" s="50"/>
      <c r="N20" s="50"/>
      <c r="O20" s="50"/>
      <c r="P20" s="50"/>
    </row>
    <row r="21" spans="1:16">
      <c r="A21" s="50" t="s">
        <v>872</v>
      </c>
      <c r="B21" s="51"/>
      <c r="C21" s="51"/>
      <c r="D21" s="51"/>
      <c r="E21" s="51"/>
      <c r="F21" s="51"/>
      <c r="G21" s="51"/>
      <c r="H21" s="51"/>
      <c r="I21" s="51"/>
      <c r="J21" s="51"/>
      <c r="K21" s="51"/>
      <c r="L21" s="51"/>
      <c r="M21" s="51"/>
      <c r="N21" s="51"/>
      <c r="O21" s="51"/>
      <c r="P21" s="51"/>
    </row>
    <row r="22" spans="1:16">
      <c r="A22" s="50" t="s">
        <v>878</v>
      </c>
      <c r="B22" s="52"/>
      <c r="C22" s="52"/>
      <c r="D22" s="52"/>
      <c r="E22" s="52"/>
      <c r="F22" s="52"/>
      <c r="G22" s="52"/>
      <c r="H22" s="52"/>
      <c r="I22" s="52"/>
      <c r="J22" s="52"/>
      <c r="K22" s="52"/>
      <c r="L22" s="52"/>
      <c r="M22" s="52"/>
      <c r="N22" s="52"/>
      <c r="O22" s="52"/>
      <c r="P22" s="52"/>
    </row>
    <row r="23" spans="1:16">
      <c r="A23" s="50" t="s">
        <v>879</v>
      </c>
      <c r="B23" s="52"/>
      <c r="C23" s="52"/>
      <c r="D23" s="52"/>
      <c r="E23" s="52"/>
      <c r="F23" s="52"/>
      <c r="G23" s="52"/>
      <c r="H23" s="52"/>
      <c r="I23" s="52"/>
      <c r="J23" s="52"/>
      <c r="K23" s="52"/>
      <c r="L23" s="52"/>
      <c r="M23" s="52"/>
      <c r="N23" s="52"/>
      <c r="O23" s="52"/>
      <c r="P23" s="52"/>
    </row>
    <row r="24" spans="1:16">
      <c r="A24" s="52"/>
      <c r="B24" s="52"/>
      <c r="C24" s="52"/>
      <c r="D24" s="52"/>
      <c r="E24" s="51"/>
      <c r="F24" s="52"/>
      <c r="G24" s="52"/>
      <c r="H24" s="52"/>
      <c r="I24" s="52"/>
      <c r="J24" s="52"/>
      <c r="K24" s="52"/>
      <c r="L24" s="52"/>
      <c r="M24" s="52"/>
      <c r="N24" s="52"/>
      <c r="O24" s="52"/>
      <c r="P24" s="52"/>
    </row>
    <row r="25" spans="1:16">
      <c r="A25" s="49" t="s">
        <v>880</v>
      </c>
      <c r="B25" s="52"/>
      <c r="C25" s="52"/>
      <c r="D25" s="52"/>
      <c r="E25" s="52"/>
      <c r="F25" s="52"/>
      <c r="G25" s="52"/>
      <c r="H25" s="52"/>
      <c r="I25" s="52"/>
      <c r="J25" s="52"/>
      <c r="K25" s="52"/>
      <c r="L25" s="52"/>
      <c r="M25" s="52"/>
      <c r="N25" s="52"/>
      <c r="O25" s="52"/>
      <c r="P25" s="52"/>
    </row>
    <row r="26" spans="1:16">
      <c r="A26" s="50" t="s">
        <v>881</v>
      </c>
      <c r="B26" s="52"/>
      <c r="C26" s="52"/>
      <c r="D26" s="52"/>
      <c r="E26" s="52"/>
      <c r="F26" s="52"/>
      <c r="G26" s="52"/>
      <c r="H26" s="52"/>
      <c r="I26" s="52"/>
      <c r="J26" s="52"/>
      <c r="K26" s="52"/>
      <c r="L26" s="52"/>
      <c r="M26" s="52"/>
      <c r="N26" s="52"/>
      <c r="O26" s="52"/>
      <c r="P26" s="52"/>
    </row>
    <row r="27" spans="1:16">
      <c r="A27" s="50" t="s">
        <v>882</v>
      </c>
      <c r="B27" s="52"/>
      <c r="C27" s="52"/>
      <c r="D27" s="52"/>
      <c r="E27" s="52"/>
      <c r="F27" s="52"/>
      <c r="G27" s="52"/>
      <c r="H27" s="52"/>
      <c r="I27" s="52"/>
      <c r="J27" s="52"/>
      <c r="K27" s="52"/>
      <c r="L27" s="52"/>
      <c r="M27" s="52"/>
      <c r="N27" s="52"/>
      <c r="O27" s="52"/>
      <c r="P27" s="52"/>
    </row>
    <row r="28" spans="1:16">
      <c r="A28" s="50" t="s">
        <v>883</v>
      </c>
      <c r="B28" s="53"/>
      <c r="C28" s="53"/>
      <c r="D28" s="53"/>
      <c r="E28" s="53"/>
      <c r="F28" s="53"/>
      <c r="G28" s="53"/>
      <c r="H28" s="53"/>
      <c r="I28" s="53"/>
      <c r="J28" s="53"/>
      <c r="K28" s="53"/>
      <c r="L28" s="53"/>
      <c r="M28" s="53"/>
      <c r="N28" s="53"/>
      <c r="O28" s="53"/>
      <c r="P28" s="53"/>
    </row>
    <row r="29" spans="1:16">
      <c r="A29" s="302"/>
      <c r="B29" s="53"/>
      <c r="C29" s="53"/>
      <c r="D29" s="53"/>
      <c r="E29" s="53"/>
      <c r="F29" s="53"/>
      <c r="G29" s="53"/>
      <c r="H29" s="53"/>
      <c r="I29" s="53"/>
      <c r="J29" s="53"/>
      <c r="K29" s="53"/>
      <c r="L29" s="53"/>
      <c r="M29" s="53"/>
      <c r="N29" s="53"/>
      <c r="O29" s="53"/>
      <c r="P29" s="53"/>
    </row>
    <row r="30" spans="1:16" ht="15" customHeight="1">
      <c r="A30" s="302" t="s">
        <v>884</v>
      </c>
      <c r="B30" s="53"/>
      <c r="C30" s="304" t="s">
        <v>959</v>
      </c>
      <c r="D30" s="53"/>
      <c r="E30" s="53"/>
      <c r="F30" s="53"/>
      <c r="G30" s="53"/>
      <c r="H30" s="53"/>
      <c r="I30" s="53"/>
      <c r="J30" s="53"/>
      <c r="K30" s="53"/>
      <c r="L30" s="53"/>
      <c r="M30" s="53"/>
      <c r="N30" s="53"/>
      <c r="O30" s="53"/>
      <c r="P30" s="53"/>
    </row>
    <row r="31" spans="1:16">
      <c r="A31" s="302"/>
      <c r="B31" s="53"/>
      <c r="C31" s="53"/>
      <c r="D31" s="53"/>
      <c r="E31" s="53"/>
      <c r="F31" s="53"/>
      <c r="G31" s="53"/>
      <c r="H31" s="53"/>
      <c r="I31" s="53"/>
      <c r="J31" s="53"/>
      <c r="K31" s="53"/>
      <c r="L31" s="53"/>
      <c r="M31" s="53"/>
      <c r="N31" s="53"/>
      <c r="O31" s="53"/>
      <c r="P31" s="53"/>
    </row>
    <row r="32" spans="1:16">
      <c r="A32" s="302"/>
      <c r="B32" s="53"/>
      <c r="C32" s="53"/>
      <c r="D32" s="53"/>
      <c r="E32" s="53"/>
      <c r="F32" s="53"/>
      <c r="G32" s="53"/>
      <c r="H32" s="53"/>
      <c r="I32" s="53"/>
      <c r="J32" s="53"/>
      <c r="K32" s="53"/>
      <c r="L32" s="53"/>
      <c r="M32" s="53"/>
      <c r="N32" s="53"/>
      <c r="O32" s="53"/>
      <c r="P32" s="53"/>
    </row>
    <row r="33" spans="1:16">
      <c r="A33" s="51" t="s">
        <v>885</v>
      </c>
      <c r="B33" s="53"/>
      <c r="C33" s="53"/>
      <c r="D33" s="53"/>
      <c r="E33" s="53"/>
      <c r="F33" s="53"/>
      <c r="G33" s="53"/>
      <c r="H33" s="53"/>
      <c r="I33" s="53"/>
      <c r="J33" s="53"/>
      <c r="K33" s="53"/>
      <c r="L33" s="53"/>
      <c r="M33" s="53"/>
      <c r="N33" s="53"/>
      <c r="O33" s="53"/>
      <c r="P33" s="53"/>
    </row>
    <row r="34" spans="1:16">
      <c r="A34" s="52" t="s">
        <v>886</v>
      </c>
      <c r="B34" s="53"/>
      <c r="C34" s="53"/>
      <c r="D34" s="53"/>
      <c r="E34" s="53"/>
      <c r="F34" s="53"/>
      <c r="G34" s="53"/>
      <c r="H34" s="53"/>
      <c r="I34" s="53"/>
      <c r="J34" s="53"/>
      <c r="K34" s="53"/>
      <c r="L34" s="53"/>
      <c r="M34" s="53"/>
      <c r="N34" s="53"/>
      <c r="O34" s="53"/>
      <c r="P34" s="53"/>
    </row>
    <row r="35" spans="1:16">
      <c r="A35" s="52" t="s">
        <v>887</v>
      </c>
      <c r="B35" s="53"/>
      <c r="C35" s="53"/>
      <c r="D35" s="53"/>
      <c r="E35" s="53"/>
      <c r="F35" s="53"/>
      <c r="G35" s="53"/>
      <c r="H35" s="53"/>
      <c r="I35" s="53"/>
      <c r="J35" s="53"/>
      <c r="K35" s="53"/>
      <c r="L35" s="53"/>
      <c r="M35" s="53"/>
      <c r="N35" s="53"/>
      <c r="O35" s="53"/>
      <c r="P35" s="53"/>
    </row>
    <row r="36" spans="1:16">
      <c r="A36" s="52" t="s">
        <v>888</v>
      </c>
      <c r="B36" s="53"/>
      <c r="C36" s="53"/>
      <c r="D36" s="53"/>
      <c r="E36" s="53"/>
      <c r="F36" s="53"/>
      <c r="G36" s="53"/>
      <c r="H36" s="53"/>
      <c r="I36" s="53"/>
      <c r="J36" s="53"/>
      <c r="K36" s="53"/>
      <c r="L36" s="53"/>
      <c r="M36" s="53"/>
      <c r="N36" s="53"/>
      <c r="O36" s="53"/>
      <c r="P36" s="53"/>
    </row>
    <row r="37" spans="1:16">
      <c r="A37" s="52" t="s">
        <v>889</v>
      </c>
      <c r="B37" s="53"/>
      <c r="C37" s="53"/>
      <c r="D37" s="53"/>
      <c r="E37" s="53"/>
      <c r="F37" s="53"/>
      <c r="G37" s="53"/>
      <c r="H37" s="53"/>
      <c r="I37" s="53"/>
      <c r="J37" s="53"/>
      <c r="K37" s="53"/>
      <c r="L37" s="53"/>
      <c r="M37" s="53"/>
      <c r="N37" s="53"/>
      <c r="O37" s="53"/>
      <c r="P37" s="53"/>
    </row>
    <row r="38" spans="1:16">
      <c r="A38" s="52" t="s">
        <v>890</v>
      </c>
      <c r="B38" s="53"/>
      <c r="C38" s="53"/>
      <c r="D38" s="53"/>
      <c r="E38" s="53"/>
      <c r="F38" s="53"/>
      <c r="G38" s="53"/>
      <c r="H38" s="53"/>
      <c r="I38" s="53"/>
      <c r="J38" s="53"/>
      <c r="K38" s="53"/>
      <c r="L38" s="53"/>
      <c r="M38" s="53"/>
      <c r="N38" s="53"/>
      <c r="O38" s="53"/>
      <c r="P38" s="53"/>
    </row>
    <row r="39" spans="1:16">
      <c r="A39" s="52" t="s">
        <v>891</v>
      </c>
      <c r="B39" s="53"/>
      <c r="C39" s="53"/>
      <c r="D39" s="53"/>
      <c r="E39" s="53"/>
      <c r="F39" s="53"/>
      <c r="G39" s="53"/>
      <c r="H39" s="53"/>
      <c r="I39" s="53"/>
      <c r="J39" s="53"/>
      <c r="K39" s="53"/>
      <c r="L39" s="53"/>
      <c r="M39" s="53"/>
      <c r="N39" s="53"/>
      <c r="O39" s="53"/>
      <c r="P39" s="53"/>
    </row>
    <row r="40" spans="1:16">
      <c r="A40" s="52" t="s">
        <v>892</v>
      </c>
      <c r="B40" s="53"/>
      <c r="C40" s="53"/>
      <c r="D40" s="53"/>
      <c r="E40" s="53"/>
      <c r="F40" s="53"/>
      <c r="G40" s="53"/>
      <c r="H40" s="53"/>
      <c r="I40" s="53"/>
      <c r="J40" s="53"/>
      <c r="K40" s="53"/>
      <c r="L40" s="53"/>
      <c r="M40" s="53"/>
      <c r="N40" s="53"/>
      <c r="O40" s="53"/>
      <c r="P40" s="53"/>
    </row>
    <row r="41" spans="1:16">
      <c r="A41" s="52" t="s">
        <v>893</v>
      </c>
      <c r="B41" s="53"/>
      <c r="C41" s="53"/>
      <c r="D41" s="53"/>
      <c r="E41" s="53"/>
      <c r="F41" s="53"/>
      <c r="G41" s="53"/>
      <c r="H41" s="53"/>
      <c r="I41" s="53"/>
      <c r="J41" s="53"/>
      <c r="K41" s="53"/>
      <c r="L41" s="53"/>
      <c r="M41" s="53"/>
      <c r="N41" s="53"/>
      <c r="O41" s="53"/>
      <c r="P41" s="53"/>
    </row>
    <row r="42" spans="1:16">
      <c r="A42" s="53"/>
      <c r="B42" s="53"/>
      <c r="C42" s="53"/>
      <c r="D42" s="53"/>
      <c r="E42" s="53"/>
      <c r="F42" s="53"/>
      <c r="G42" s="53"/>
      <c r="H42" s="53"/>
      <c r="I42" s="53"/>
      <c r="J42" s="53"/>
      <c r="K42" s="53"/>
      <c r="L42" s="53"/>
      <c r="M42" s="53"/>
      <c r="N42" s="53"/>
      <c r="O42" s="53"/>
      <c r="P42" s="53"/>
    </row>
    <row r="43" spans="1:16">
      <c r="A43" s="53"/>
      <c r="B43" s="53"/>
      <c r="C43" s="53"/>
      <c r="D43" s="53"/>
      <c r="E43" s="53"/>
      <c r="F43" s="53"/>
      <c r="G43" s="53"/>
      <c r="H43" s="53"/>
      <c r="I43" s="53"/>
      <c r="J43" s="53"/>
      <c r="K43" s="53"/>
      <c r="L43" s="53"/>
      <c r="M43" s="53"/>
      <c r="N43" s="53"/>
      <c r="O43" s="53"/>
      <c r="P43" s="53"/>
    </row>
    <row r="44" spans="1:16">
      <c r="A44" s="53"/>
      <c r="B44" s="53"/>
      <c r="C44" s="53"/>
      <c r="D44" s="53"/>
      <c r="E44" s="53"/>
      <c r="F44" s="53"/>
      <c r="G44" s="53"/>
      <c r="H44" s="53"/>
      <c r="I44" s="53"/>
      <c r="J44" s="53"/>
      <c r="K44" s="53"/>
      <c r="L44" s="53"/>
      <c r="M44" s="53"/>
      <c r="N44" s="53"/>
      <c r="O44" s="53"/>
      <c r="P44" s="53"/>
    </row>
    <row r="45" spans="1:16">
      <c r="A45" s="53"/>
      <c r="B45" s="53"/>
      <c r="C45" s="53"/>
      <c r="D45" s="53"/>
      <c r="E45" s="53"/>
      <c r="F45" s="53"/>
      <c r="G45" s="53"/>
      <c r="H45" s="53"/>
      <c r="I45" s="53"/>
      <c r="J45" s="53"/>
      <c r="K45" s="53"/>
      <c r="L45" s="53"/>
      <c r="M45" s="53"/>
      <c r="N45" s="53"/>
      <c r="O45" s="53"/>
      <c r="P45" s="53"/>
    </row>
    <row r="46" spans="1:16">
      <c r="A46" s="53"/>
      <c r="B46" s="53"/>
      <c r="C46" s="53"/>
      <c r="D46" s="53"/>
      <c r="E46" s="53"/>
      <c r="F46" s="53"/>
      <c r="G46" s="53"/>
      <c r="H46" s="53"/>
      <c r="I46" s="53"/>
      <c r="J46" s="53"/>
      <c r="K46" s="53"/>
      <c r="L46" s="53"/>
      <c r="M46" s="53"/>
      <c r="N46" s="53"/>
      <c r="O46" s="53"/>
      <c r="P46" s="53"/>
    </row>
    <row r="47" spans="1:16">
      <c r="A47" s="53"/>
      <c r="B47" s="53"/>
      <c r="C47" s="53"/>
      <c r="D47" s="53"/>
      <c r="E47" s="53"/>
      <c r="F47" s="53"/>
      <c r="G47" s="53"/>
      <c r="H47" s="53"/>
      <c r="I47" s="53"/>
      <c r="J47" s="53"/>
      <c r="K47" s="53"/>
      <c r="L47" s="53"/>
      <c r="M47" s="53"/>
      <c r="N47" s="53"/>
      <c r="O47" s="53"/>
      <c r="P47" s="53"/>
    </row>
    <row r="48" spans="1:16">
      <c r="A48" s="53"/>
      <c r="B48" s="53"/>
      <c r="C48" s="53"/>
      <c r="D48" s="53"/>
      <c r="E48" s="53"/>
      <c r="F48" s="53"/>
      <c r="G48" s="53"/>
      <c r="H48" s="53"/>
      <c r="I48" s="53"/>
      <c r="J48" s="53"/>
      <c r="K48" s="53"/>
      <c r="L48" s="53"/>
      <c r="M48" s="53"/>
      <c r="N48" s="53"/>
      <c r="O48" s="53"/>
      <c r="P48" s="53"/>
    </row>
    <row r="49" spans="1:16">
      <c r="A49" s="53"/>
      <c r="B49" s="53"/>
      <c r="C49" s="53"/>
      <c r="D49" s="53"/>
      <c r="E49" s="53"/>
      <c r="F49" s="53"/>
      <c r="G49" s="53"/>
      <c r="H49" s="53"/>
      <c r="I49" s="53"/>
      <c r="J49" s="53"/>
      <c r="K49" s="53"/>
      <c r="L49" s="53"/>
      <c r="M49" s="53"/>
      <c r="N49" s="53"/>
      <c r="O49" s="53"/>
      <c r="P49" s="53"/>
    </row>
    <row r="50" spans="1:16">
      <c r="A50" s="53"/>
      <c r="B50" s="53"/>
      <c r="C50" s="53"/>
      <c r="D50" s="53"/>
      <c r="E50" s="53"/>
      <c r="F50" s="53"/>
      <c r="G50" s="53"/>
      <c r="H50" s="53"/>
      <c r="I50" s="53"/>
      <c r="J50" s="53"/>
      <c r="K50" s="53"/>
      <c r="L50" s="53"/>
      <c r="M50" s="53"/>
      <c r="N50" s="53"/>
      <c r="O50" s="53"/>
      <c r="P50" s="53"/>
    </row>
    <row r="51" spans="1:16">
      <c r="A51" s="53"/>
      <c r="B51" s="53"/>
      <c r="C51" s="53"/>
      <c r="D51" s="53"/>
      <c r="E51" s="53"/>
      <c r="F51" s="53"/>
      <c r="G51" s="53"/>
      <c r="H51" s="53"/>
      <c r="I51" s="53"/>
      <c r="J51" s="53"/>
      <c r="K51" s="53"/>
      <c r="L51" s="53"/>
      <c r="M51" s="53"/>
      <c r="N51" s="53"/>
      <c r="O51" s="53"/>
      <c r="P51" s="53"/>
    </row>
  </sheetData>
  <mergeCells count="1">
    <mergeCell ref="A2:P2"/>
  </mergeCells>
  <phoneticPr fontId="2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S43"/>
  <sheetViews>
    <sheetView showGridLines="0" workbookViewId="0">
      <selection activeCell="I13" sqref="I13"/>
    </sheetView>
  </sheetViews>
  <sheetFormatPr defaultRowHeight="15"/>
  <cols>
    <col min="1" max="11" width="13.42578125" customWidth="1"/>
    <col min="14" max="14" width="7.7109375" customWidth="1"/>
    <col min="15" max="15" width="6.28515625" customWidth="1"/>
    <col min="16" max="16" width="6.42578125" customWidth="1"/>
    <col min="17" max="18" width="7.42578125" bestFit="1" customWidth="1"/>
    <col min="19" max="19" width="7.42578125" customWidth="1"/>
    <col min="20" max="20" width="10.28515625" bestFit="1" customWidth="1"/>
    <col min="21" max="21" width="8" bestFit="1" customWidth="1"/>
    <col min="22" max="22" width="9.5703125" bestFit="1" customWidth="1"/>
    <col min="23" max="23" width="8" bestFit="1" customWidth="1"/>
    <col min="24" max="24" width="9.5703125" bestFit="1" customWidth="1"/>
    <col min="25" max="25" width="11.42578125" bestFit="1" customWidth="1"/>
    <col min="26" max="26" width="16.7109375" bestFit="1" customWidth="1"/>
    <col min="27" max="27" width="15" bestFit="1" customWidth="1"/>
    <col min="28" max="28" width="8" bestFit="1" customWidth="1"/>
    <col min="29" max="29" width="10.5703125" customWidth="1"/>
    <col min="30" max="45" width="8.7109375" customWidth="1"/>
  </cols>
  <sheetData>
    <row r="1" spans="1:45" ht="16.5" customHeight="1" thickBot="1">
      <c r="A1" s="412" t="s">
        <v>0</v>
      </c>
      <c r="B1" s="413"/>
      <c r="C1" s="413"/>
      <c r="D1" s="413"/>
      <c r="E1" s="413"/>
      <c r="F1" s="413"/>
      <c r="G1" s="413"/>
      <c r="H1" s="413"/>
      <c r="I1" s="413"/>
      <c r="J1" s="413"/>
      <c r="K1" s="414"/>
      <c r="L1" s="412" t="s">
        <v>59</v>
      </c>
      <c r="M1" s="413"/>
      <c r="N1" s="413"/>
      <c r="O1" s="413"/>
      <c r="P1" s="413"/>
      <c r="Q1" s="413"/>
      <c r="R1" s="413"/>
      <c r="S1" s="414"/>
      <c r="T1" s="564" t="s">
        <v>1</v>
      </c>
      <c r="U1" s="565"/>
      <c r="V1" s="565"/>
      <c r="W1" s="565"/>
      <c r="X1" s="566"/>
      <c r="Y1" s="564" t="s">
        <v>2</v>
      </c>
      <c r="Z1" s="565"/>
      <c r="AA1" s="565"/>
      <c r="AB1" s="566"/>
      <c r="AC1" s="406" t="s">
        <v>3</v>
      </c>
      <c r="AD1" s="407"/>
      <c r="AE1" s="407"/>
      <c r="AF1" s="407"/>
      <c r="AG1" s="407"/>
      <c r="AH1" s="407"/>
      <c r="AI1" s="407"/>
      <c r="AJ1" s="407"/>
      <c r="AK1" s="407"/>
      <c r="AL1" s="407"/>
      <c r="AM1" s="407"/>
      <c r="AN1" s="407"/>
      <c r="AO1" s="407"/>
      <c r="AP1" s="407"/>
      <c r="AQ1" s="407"/>
      <c r="AR1" s="407"/>
      <c r="AS1" s="408"/>
    </row>
    <row r="2" spans="1:45" ht="16.5" customHeight="1">
      <c r="A2" s="25"/>
      <c r="B2" s="26"/>
      <c r="C2" s="26"/>
      <c r="D2" s="26"/>
      <c r="E2" s="26"/>
      <c r="F2" s="26"/>
      <c r="G2" s="26"/>
      <c r="H2" s="26"/>
      <c r="I2" s="26"/>
      <c r="J2" s="26"/>
      <c r="K2" s="27"/>
      <c r="L2" s="25"/>
      <c r="M2" s="26"/>
      <c r="N2" s="26"/>
      <c r="O2" s="26"/>
      <c r="P2" s="26"/>
      <c r="Q2" s="26"/>
      <c r="R2" s="26"/>
      <c r="S2" s="27"/>
      <c r="T2" s="567"/>
      <c r="U2" s="568"/>
      <c r="V2" s="568"/>
      <c r="W2" s="568"/>
      <c r="X2" s="569"/>
      <c r="Y2" s="567"/>
      <c r="Z2" s="568"/>
      <c r="AA2" s="568"/>
      <c r="AB2" s="568"/>
      <c r="AC2" s="421" t="s">
        <v>51</v>
      </c>
      <c r="AD2" s="422"/>
      <c r="AE2" s="422"/>
      <c r="AF2" s="423"/>
      <c r="AG2" s="421" t="s">
        <v>52</v>
      </c>
      <c r="AH2" s="422"/>
      <c r="AI2" s="422"/>
      <c r="AJ2" s="423"/>
      <c r="AK2" s="421" t="s">
        <v>54</v>
      </c>
      <c r="AL2" s="422"/>
      <c r="AM2" s="422"/>
      <c r="AN2" s="423"/>
      <c r="AO2" s="421" t="s">
        <v>56</v>
      </c>
      <c r="AP2" s="422"/>
      <c r="AQ2" s="422"/>
      <c r="AR2" s="423"/>
      <c r="AS2" s="419" t="s">
        <v>1020</v>
      </c>
    </row>
    <row r="3" spans="1:45" ht="51" customHeight="1">
      <c r="A3" s="1" t="s">
        <v>821</v>
      </c>
      <c r="B3" s="1" t="s">
        <v>822</v>
      </c>
      <c r="C3" s="20" t="s">
        <v>991</v>
      </c>
      <c r="D3" s="17" t="s">
        <v>824</v>
      </c>
      <c r="E3" s="1" t="s">
        <v>992</v>
      </c>
      <c r="F3" s="1" t="s">
        <v>826</v>
      </c>
      <c r="G3" s="1" t="s">
        <v>993</v>
      </c>
      <c r="H3" s="20" t="s">
        <v>830</v>
      </c>
      <c r="I3" s="1" t="s">
        <v>831</v>
      </c>
      <c r="J3" s="1" t="s">
        <v>994</v>
      </c>
      <c r="K3" s="1" t="s">
        <v>995</v>
      </c>
      <c r="L3" s="1" t="s">
        <v>996</v>
      </c>
      <c r="M3" s="1" t="s">
        <v>64</v>
      </c>
      <c r="N3" s="1" t="s">
        <v>65</v>
      </c>
      <c r="O3" s="562" t="s">
        <v>997</v>
      </c>
      <c r="P3" s="1" t="s">
        <v>998</v>
      </c>
      <c r="Q3" s="562" t="s">
        <v>836</v>
      </c>
      <c r="R3" s="562" t="s">
        <v>837</v>
      </c>
      <c r="S3" s="562" t="s">
        <v>838</v>
      </c>
      <c r="T3" s="562" t="s">
        <v>840</v>
      </c>
      <c r="U3" s="562" t="s">
        <v>841</v>
      </c>
      <c r="V3" s="562" t="s">
        <v>842</v>
      </c>
      <c r="W3" s="562" t="s">
        <v>843</v>
      </c>
      <c r="X3" s="562" t="s">
        <v>999</v>
      </c>
      <c r="Y3" s="562" t="s">
        <v>1001</v>
      </c>
      <c r="Z3" s="562" t="s">
        <v>1002</v>
      </c>
      <c r="AA3" s="562" t="s">
        <v>1003</v>
      </c>
      <c r="AB3" s="567" t="s">
        <v>1000</v>
      </c>
      <c r="AC3" s="56" t="s">
        <v>1004</v>
      </c>
      <c r="AD3" s="57" t="s">
        <v>1005</v>
      </c>
      <c r="AE3" s="58" t="s">
        <v>1006</v>
      </c>
      <c r="AF3" s="59" t="s">
        <v>1007</v>
      </c>
      <c r="AG3" s="56" t="s">
        <v>1008</v>
      </c>
      <c r="AH3" s="60" t="s">
        <v>1009</v>
      </c>
      <c r="AI3" s="61" t="s">
        <v>1010</v>
      </c>
      <c r="AJ3" s="58" t="s">
        <v>1011</v>
      </c>
      <c r="AK3" s="56" t="s">
        <v>1012</v>
      </c>
      <c r="AL3" s="58" t="s">
        <v>1013</v>
      </c>
      <c r="AM3" s="56" t="s">
        <v>1014</v>
      </c>
      <c r="AN3" s="60" t="s">
        <v>1015</v>
      </c>
      <c r="AO3" s="56" t="s">
        <v>1016</v>
      </c>
      <c r="AP3" s="58" t="s">
        <v>1017</v>
      </c>
      <c r="AQ3" s="62" t="s">
        <v>1018</v>
      </c>
      <c r="AR3" s="58" t="s">
        <v>1019</v>
      </c>
      <c r="AS3" s="420"/>
    </row>
    <row r="4" spans="1:45" ht="15" customHeight="1">
      <c r="A4" s="3" t="s">
        <v>257</v>
      </c>
      <c r="B4" s="4">
        <v>43395</v>
      </c>
      <c r="C4" s="3"/>
      <c r="D4" s="3" t="s">
        <v>11</v>
      </c>
      <c r="E4" s="3" t="s">
        <v>12</v>
      </c>
      <c r="F4" s="3"/>
      <c r="G4" s="3"/>
      <c r="H4" s="2"/>
      <c r="I4" s="3"/>
      <c r="J4" s="3" t="s">
        <v>14</v>
      </c>
      <c r="K4" s="3"/>
      <c r="L4" s="3">
        <v>240</v>
      </c>
      <c r="M4" s="3">
        <v>120</v>
      </c>
      <c r="N4" s="3">
        <v>120</v>
      </c>
      <c r="O4" s="563">
        <v>67</v>
      </c>
      <c r="P4" s="3" t="s">
        <v>1039</v>
      </c>
      <c r="Q4" s="563" t="s">
        <v>1041</v>
      </c>
      <c r="R4" s="563" t="s">
        <v>762</v>
      </c>
      <c r="S4" s="563"/>
      <c r="T4" s="563" t="s">
        <v>1045</v>
      </c>
      <c r="U4" s="563">
        <v>82</v>
      </c>
      <c r="V4" s="563">
        <v>77</v>
      </c>
      <c r="W4" s="563">
        <v>0</v>
      </c>
      <c r="X4" s="563">
        <v>67</v>
      </c>
      <c r="Y4" s="563" t="s">
        <v>1045</v>
      </c>
      <c r="Z4" s="563">
        <v>23</v>
      </c>
      <c r="AA4" s="563">
        <v>35</v>
      </c>
      <c r="AB4" s="570">
        <v>27</v>
      </c>
      <c r="AC4" s="29">
        <v>15</v>
      </c>
      <c r="AD4" s="11">
        <v>15</v>
      </c>
      <c r="AE4" s="11">
        <v>15</v>
      </c>
      <c r="AF4" s="28">
        <v>15</v>
      </c>
      <c r="AG4" s="29">
        <v>16</v>
      </c>
      <c r="AH4" s="11">
        <v>16</v>
      </c>
      <c r="AI4" s="29">
        <v>16</v>
      </c>
      <c r="AJ4" s="11">
        <v>16</v>
      </c>
      <c r="AK4" s="29">
        <v>16</v>
      </c>
      <c r="AL4" s="11">
        <v>15</v>
      </c>
      <c r="AM4" s="30">
        <v>15</v>
      </c>
      <c r="AN4" s="12">
        <v>16</v>
      </c>
      <c r="AO4" s="29">
        <v>16</v>
      </c>
      <c r="AP4" s="12">
        <v>15</v>
      </c>
      <c r="AQ4" s="30">
        <v>12</v>
      </c>
      <c r="AR4" s="12">
        <v>9</v>
      </c>
      <c r="AS4" s="55">
        <f>SUM(AC4:AR4)</f>
        <v>238</v>
      </c>
    </row>
    <row r="5" spans="1:45" ht="15" customHeight="1">
      <c r="A5" s="3" t="s">
        <v>257</v>
      </c>
      <c r="B5" s="4">
        <v>43395</v>
      </c>
      <c r="C5" s="3"/>
      <c r="D5" s="3" t="s">
        <v>16</v>
      </c>
      <c r="E5" s="3" t="s">
        <v>17</v>
      </c>
      <c r="F5" s="3"/>
      <c r="G5" s="2"/>
      <c r="H5" s="2"/>
      <c r="I5" s="3"/>
      <c r="J5" s="3" t="s">
        <v>18</v>
      </c>
      <c r="K5" s="3"/>
      <c r="L5" s="3">
        <v>240</v>
      </c>
      <c r="M5" s="3">
        <v>120</v>
      </c>
      <c r="N5" s="3">
        <v>120</v>
      </c>
      <c r="O5" s="563">
        <v>78</v>
      </c>
      <c r="P5" s="3" t="s">
        <v>1040</v>
      </c>
      <c r="Q5" s="563" t="s">
        <v>1041</v>
      </c>
      <c r="R5" s="563" t="s">
        <v>1043</v>
      </c>
      <c r="S5" s="563"/>
      <c r="T5" s="563" t="s">
        <v>1045</v>
      </c>
      <c r="U5" s="563">
        <v>90</v>
      </c>
      <c r="V5" s="563">
        <v>88</v>
      </c>
      <c r="W5" s="563">
        <v>0</v>
      </c>
      <c r="X5" s="563">
        <v>78</v>
      </c>
      <c r="Y5" s="563" t="s">
        <v>1045</v>
      </c>
      <c r="Z5" s="563">
        <v>16</v>
      </c>
      <c r="AA5" s="563">
        <v>23</v>
      </c>
      <c r="AB5" s="570">
        <v>14</v>
      </c>
      <c r="AC5" s="29">
        <v>15</v>
      </c>
      <c r="AD5" s="11">
        <v>15</v>
      </c>
      <c r="AE5" s="11">
        <v>15</v>
      </c>
      <c r="AF5" s="28">
        <v>15</v>
      </c>
      <c r="AG5" s="29">
        <v>16</v>
      </c>
      <c r="AH5" s="11">
        <v>16</v>
      </c>
      <c r="AI5" s="29">
        <v>16</v>
      </c>
      <c r="AJ5" s="11">
        <v>16</v>
      </c>
      <c r="AK5" s="29">
        <v>16</v>
      </c>
      <c r="AL5" s="11">
        <v>15</v>
      </c>
      <c r="AM5" s="30">
        <v>15</v>
      </c>
      <c r="AN5" s="12">
        <v>16</v>
      </c>
      <c r="AO5" s="29">
        <v>16</v>
      </c>
      <c r="AP5" s="12">
        <v>15</v>
      </c>
      <c r="AQ5" s="30">
        <v>12</v>
      </c>
      <c r="AR5" s="12">
        <v>9</v>
      </c>
      <c r="AS5" s="55">
        <f t="shared" ref="AS5:AS6" si="0">SUM(AC5:AR5)</f>
        <v>238</v>
      </c>
    </row>
    <row r="6" spans="1:45" ht="15" customHeight="1">
      <c r="A6" s="3" t="s">
        <v>257</v>
      </c>
      <c r="B6" s="4">
        <v>43395</v>
      </c>
      <c r="C6" s="3"/>
      <c r="D6" s="3" t="s">
        <v>19</v>
      </c>
      <c r="E6" s="3" t="s">
        <v>20</v>
      </c>
      <c r="F6" s="3"/>
      <c r="G6" s="3"/>
      <c r="H6" s="2"/>
      <c r="I6" s="3"/>
      <c r="J6" s="3" t="s">
        <v>14</v>
      </c>
      <c r="K6" s="3"/>
      <c r="L6" s="3">
        <v>240</v>
      </c>
      <c r="M6" s="3">
        <v>120</v>
      </c>
      <c r="N6" s="3">
        <v>120</v>
      </c>
      <c r="O6" s="563">
        <v>76</v>
      </c>
      <c r="P6" s="3"/>
      <c r="Q6" s="563" t="s">
        <v>1042</v>
      </c>
      <c r="R6" s="563" t="s">
        <v>1044</v>
      </c>
      <c r="S6" s="563"/>
      <c r="T6" s="563" t="s">
        <v>1045</v>
      </c>
      <c r="U6" s="563">
        <v>91</v>
      </c>
      <c r="V6" s="563">
        <v>85</v>
      </c>
      <c r="W6" s="563">
        <v>0</v>
      </c>
      <c r="X6" s="563">
        <v>76</v>
      </c>
      <c r="Y6" s="563" t="s">
        <v>1045</v>
      </c>
      <c r="Z6" s="563">
        <v>21</v>
      </c>
      <c r="AA6" s="563">
        <v>35</v>
      </c>
      <c r="AB6" s="570">
        <v>27</v>
      </c>
      <c r="AC6" s="29">
        <v>15</v>
      </c>
      <c r="AD6" s="11">
        <v>15</v>
      </c>
      <c r="AE6" s="11">
        <v>15</v>
      </c>
      <c r="AF6" s="28">
        <v>15</v>
      </c>
      <c r="AG6" s="29">
        <v>16</v>
      </c>
      <c r="AH6" s="11">
        <v>16</v>
      </c>
      <c r="AI6" s="29">
        <v>16</v>
      </c>
      <c r="AJ6" s="11">
        <v>16</v>
      </c>
      <c r="AK6" s="29">
        <v>16</v>
      </c>
      <c r="AL6" s="11">
        <v>15</v>
      </c>
      <c r="AM6" s="30">
        <v>15</v>
      </c>
      <c r="AN6" s="12">
        <v>16</v>
      </c>
      <c r="AO6" s="29">
        <v>16</v>
      </c>
      <c r="AP6" s="12">
        <v>15</v>
      </c>
      <c r="AQ6" s="30">
        <v>12</v>
      </c>
      <c r="AR6" s="12">
        <v>9</v>
      </c>
      <c r="AS6" s="55">
        <f t="shared" si="0"/>
        <v>238</v>
      </c>
    </row>
    <row r="7" spans="1:45" s="10" customFormat="1" ht="12"/>
    <row r="8" spans="1:45" s="10" customFormat="1" ht="17.25" customHeight="1">
      <c r="A8" s="13" t="s">
        <v>795</v>
      </c>
      <c r="B8" s="13"/>
      <c r="L8" s="6" t="s">
        <v>1038</v>
      </c>
      <c r="M8" s="6"/>
      <c r="N8" s="6"/>
      <c r="O8" s="6"/>
      <c r="P8" s="6"/>
      <c r="Q8" s="6"/>
      <c r="R8" s="6"/>
      <c r="S8" s="6"/>
      <c r="T8" s="6"/>
      <c r="U8" s="6"/>
      <c r="V8" s="6"/>
      <c r="W8" s="6"/>
      <c r="X8" s="6"/>
      <c r="Y8" s="6"/>
      <c r="Z8" s="6"/>
      <c r="AA8" s="6"/>
      <c r="AB8" s="15"/>
      <c r="AC8" s="6"/>
      <c r="AD8" s="6"/>
    </row>
    <row r="9" spans="1:45" s="10" customFormat="1" ht="17.25" customHeight="1">
      <c r="A9" s="13" t="s">
        <v>796</v>
      </c>
      <c r="B9" s="13"/>
      <c r="L9" s="6" t="s">
        <v>1036</v>
      </c>
      <c r="M9" s="6"/>
      <c r="N9" s="6"/>
      <c r="O9" s="6"/>
      <c r="P9" s="6"/>
      <c r="Q9" s="6"/>
      <c r="R9" s="6"/>
      <c r="S9" s="6"/>
      <c r="T9" s="6"/>
      <c r="U9" s="7"/>
      <c r="V9" s="7"/>
      <c r="W9" s="7"/>
      <c r="X9" s="7"/>
      <c r="Y9" s="6"/>
      <c r="Z9" s="6"/>
      <c r="AA9" s="6"/>
      <c r="AB9" s="16"/>
      <c r="AC9" s="303" t="s">
        <v>1021</v>
      </c>
      <c r="AD9" s="6"/>
      <c r="AE9" s="16"/>
      <c r="AF9" s="16"/>
      <c r="AG9" s="16"/>
      <c r="AH9" s="16"/>
      <c r="AI9" s="16"/>
      <c r="AJ9" s="16"/>
      <c r="AK9" s="16"/>
      <c r="AL9" s="16"/>
      <c r="AM9" s="16"/>
      <c r="AN9" s="16"/>
      <c r="AO9" s="16"/>
      <c r="AP9" s="16"/>
      <c r="AQ9" s="16"/>
    </row>
    <row r="10" spans="1:45" s="10" customFormat="1" ht="17.25" customHeight="1">
      <c r="A10" s="13" t="s">
        <v>985</v>
      </c>
      <c r="B10" s="13"/>
      <c r="L10" s="6" t="s">
        <v>1037</v>
      </c>
      <c r="M10" s="6"/>
      <c r="N10" s="6"/>
      <c r="O10" s="6"/>
      <c r="P10" s="6"/>
      <c r="Q10" s="6"/>
      <c r="R10" s="6"/>
      <c r="S10" s="6"/>
      <c r="T10" s="6"/>
      <c r="U10" s="6"/>
      <c r="V10" s="6"/>
      <c r="W10" s="6"/>
      <c r="X10" s="6"/>
      <c r="Y10" s="6"/>
      <c r="Z10" s="6"/>
      <c r="AA10" s="6"/>
      <c r="AB10" s="15"/>
      <c r="AC10" s="6"/>
      <c r="AD10" s="6"/>
      <c r="AE10" s="16"/>
      <c r="AF10" s="16"/>
      <c r="AG10" s="16"/>
      <c r="AH10" s="15"/>
      <c r="AI10" s="16"/>
      <c r="AJ10" s="16"/>
      <c r="AK10" s="16"/>
      <c r="AL10" s="16"/>
      <c r="AM10" s="16"/>
      <c r="AN10" s="16"/>
      <c r="AO10" s="16"/>
      <c r="AP10" s="16"/>
      <c r="AQ10" s="16"/>
      <c r="AR10" s="16"/>
    </row>
    <row r="11" spans="1:45" s="10" customFormat="1" ht="17.25" customHeight="1">
      <c r="A11" s="13" t="s">
        <v>798</v>
      </c>
      <c r="B11" s="13"/>
      <c r="L11" s="571" t="s">
        <v>1032</v>
      </c>
      <c r="M11" s="165" t="s">
        <v>1024</v>
      </c>
      <c r="N11" s="165"/>
      <c r="O11" s="165"/>
      <c r="P11" s="165"/>
      <c r="Q11" s="165"/>
      <c r="R11" s="165"/>
      <c r="S11" s="165"/>
      <c r="T11" s="165"/>
      <c r="U11" s="165"/>
      <c r="V11" s="6"/>
      <c r="W11" s="6"/>
      <c r="X11" s="6"/>
      <c r="Y11" s="6"/>
      <c r="Z11" s="6"/>
      <c r="AA11" s="6"/>
      <c r="AB11" s="16"/>
      <c r="AC11" s="6"/>
      <c r="AD11" s="6"/>
      <c r="AE11" s="16"/>
      <c r="AF11" s="16"/>
      <c r="AG11" s="16"/>
      <c r="AH11" s="16"/>
      <c r="AI11" s="16"/>
      <c r="AJ11" s="16"/>
      <c r="AK11" s="16"/>
      <c r="AL11" s="16"/>
      <c r="AM11" s="16"/>
      <c r="AN11" s="16"/>
      <c r="AO11" s="16"/>
      <c r="AP11" s="16"/>
      <c r="AQ11" s="16"/>
      <c r="AR11" s="16"/>
    </row>
    <row r="12" spans="1:45" s="10" customFormat="1" ht="17.25" customHeight="1">
      <c r="A12" s="13" t="s">
        <v>799</v>
      </c>
      <c r="B12" s="13"/>
      <c r="L12" s="572"/>
      <c r="M12" s="163" t="s">
        <v>1025</v>
      </c>
      <c r="N12" s="163"/>
      <c r="O12" s="163"/>
      <c r="P12" s="163"/>
      <c r="Q12" s="163"/>
      <c r="R12" s="163"/>
      <c r="S12" s="163"/>
      <c r="T12" s="163"/>
      <c r="U12" s="163"/>
      <c r="V12" s="6"/>
      <c r="W12" s="6"/>
      <c r="X12" s="6"/>
      <c r="Y12" s="6"/>
      <c r="Z12" s="6"/>
      <c r="AA12" s="6"/>
      <c r="AB12" s="15"/>
      <c r="AC12" s="6"/>
      <c r="AD12" s="6"/>
      <c r="AE12" s="16"/>
      <c r="AF12" s="16"/>
      <c r="AG12" s="16"/>
      <c r="AH12" s="16"/>
      <c r="AI12" s="16"/>
      <c r="AJ12" s="15"/>
      <c r="AK12" s="16"/>
      <c r="AL12" s="16"/>
      <c r="AM12" s="16"/>
      <c r="AN12" s="16"/>
      <c r="AO12" s="16"/>
      <c r="AP12" s="16"/>
      <c r="AQ12" s="16"/>
      <c r="AR12" s="16"/>
    </row>
    <row r="13" spans="1:45" s="10" customFormat="1" ht="17.25" customHeight="1">
      <c r="A13" s="13" t="s">
        <v>986</v>
      </c>
      <c r="B13" s="13"/>
      <c r="L13" s="572"/>
      <c r="M13" s="163" t="s">
        <v>1026</v>
      </c>
      <c r="N13" s="163"/>
      <c r="O13" s="163"/>
      <c r="P13" s="163"/>
      <c r="Q13" s="163"/>
      <c r="R13" s="163"/>
      <c r="S13" s="163"/>
      <c r="T13" s="163"/>
      <c r="U13" s="163"/>
      <c r="V13" s="6"/>
      <c r="W13" s="6"/>
      <c r="X13" s="6"/>
      <c r="Y13" s="6"/>
      <c r="Z13" s="6"/>
      <c r="AA13" s="6"/>
      <c r="AB13" s="16"/>
      <c r="AC13" s="6"/>
      <c r="AD13" s="6"/>
      <c r="AE13" s="16"/>
      <c r="AF13" s="16"/>
      <c r="AG13" s="16"/>
      <c r="AH13" s="16"/>
      <c r="AI13" s="16"/>
      <c r="AJ13" s="16"/>
      <c r="AK13" s="16"/>
      <c r="AL13" s="16"/>
      <c r="AM13" s="16"/>
      <c r="AN13" s="16"/>
      <c r="AO13" s="16"/>
      <c r="AP13" s="16"/>
      <c r="AQ13" s="16"/>
      <c r="AR13" s="16"/>
    </row>
    <row r="14" spans="1:45" s="10" customFormat="1" ht="17.25" customHeight="1">
      <c r="A14" s="13" t="s">
        <v>987</v>
      </c>
      <c r="B14" s="13"/>
      <c r="L14" s="573"/>
      <c r="M14" s="164" t="s">
        <v>1022</v>
      </c>
      <c r="N14" s="164"/>
      <c r="O14" s="164"/>
      <c r="P14" s="164"/>
      <c r="Q14" s="164"/>
      <c r="R14" s="164"/>
      <c r="S14" s="164"/>
      <c r="T14" s="164"/>
      <c r="U14" s="164"/>
      <c r="V14" s="6"/>
      <c r="W14" s="6"/>
      <c r="X14" s="6"/>
      <c r="Y14" s="6"/>
      <c r="Z14" s="6"/>
      <c r="AA14" s="6"/>
      <c r="AB14" s="15"/>
      <c r="AE14" s="16"/>
      <c r="AF14" s="16"/>
      <c r="AG14" s="16"/>
      <c r="AH14" s="16"/>
      <c r="AI14" s="16"/>
      <c r="AJ14" s="16"/>
      <c r="AK14" s="16"/>
      <c r="AL14" s="15"/>
      <c r="AM14" s="16"/>
      <c r="AN14" s="16"/>
      <c r="AO14" s="16"/>
      <c r="AP14" s="16"/>
      <c r="AQ14" s="16"/>
      <c r="AR14" s="16"/>
    </row>
    <row r="15" spans="1:45" s="10" customFormat="1" ht="17.25" customHeight="1">
      <c r="A15" s="13" t="s">
        <v>988</v>
      </c>
      <c r="B15" s="13"/>
      <c r="L15" s="574" t="s">
        <v>1033</v>
      </c>
      <c r="M15" s="6" t="s">
        <v>1027</v>
      </c>
      <c r="N15" s="6"/>
      <c r="O15" s="6"/>
      <c r="P15" s="6"/>
      <c r="Q15" s="6"/>
      <c r="R15" s="6"/>
      <c r="S15" s="6"/>
      <c r="T15" s="6"/>
      <c r="U15" s="6"/>
      <c r="V15" s="6"/>
      <c r="W15" s="6"/>
      <c r="X15" s="6"/>
      <c r="Y15" s="6"/>
      <c r="Z15" s="6"/>
      <c r="AA15" s="6"/>
      <c r="AB15" s="16"/>
      <c r="AC15" s="6"/>
      <c r="AD15" s="6"/>
      <c r="AE15" s="16"/>
      <c r="AF15" s="16"/>
      <c r="AG15" s="16"/>
      <c r="AH15" s="16"/>
      <c r="AI15" s="16"/>
      <c r="AJ15" s="16"/>
      <c r="AK15" s="16"/>
      <c r="AL15" s="16"/>
      <c r="AM15" s="16"/>
      <c r="AN15" s="16"/>
      <c r="AO15" s="16"/>
      <c r="AP15" s="16"/>
      <c r="AQ15" s="16"/>
      <c r="AR15" s="16"/>
    </row>
    <row r="16" spans="1:45" s="10" customFormat="1" ht="17.25" customHeight="1">
      <c r="A16" s="13" t="s">
        <v>989</v>
      </c>
      <c r="B16" s="13"/>
      <c r="L16" s="418"/>
      <c r="M16" s="10" t="s">
        <v>1028</v>
      </c>
      <c r="N16" s="6"/>
      <c r="O16" s="6"/>
      <c r="P16" s="6"/>
      <c r="Q16" s="6"/>
      <c r="R16" s="6"/>
      <c r="S16" s="6"/>
      <c r="T16" s="6"/>
      <c r="U16" s="6"/>
      <c r="V16" s="6"/>
      <c r="W16" s="6"/>
      <c r="X16" s="6"/>
      <c r="Y16" s="6"/>
      <c r="Z16" s="6"/>
      <c r="AA16" s="6"/>
      <c r="AB16" s="15"/>
      <c r="AC16" s="6"/>
      <c r="AD16" s="6"/>
      <c r="AE16" s="16"/>
      <c r="AF16" s="16"/>
      <c r="AG16" s="16"/>
      <c r="AH16" s="16"/>
      <c r="AI16" s="16"/>
      <c r="AJ16" s="16"/>
      <c r="AK16" s="16"/>
      <c r="AL16" s="16"/>
      <c r="AM16" s="16"/>
      <c r="AN16" s="15"/>
      <c r="AO16" s="16"/>
      <c r="AP16" s="16"/>
      <c r="AQ16" s="16"/>
      <c r="AR16" s="16"/>
    </row>
    <row r="17" spans="1:44" s="10" customFormat="1" ht="17.25" customHeight="1">
      <c r="A17" s="13" t="s">
        <v>793</v>
      </c>
      <c r="B17" s="13"/>
      <c r="L17" s="418"/>
      <c r="M17" s="10" t="s">
        <v>1029</v>
      </c>
      <c r="N17" s="6"/>
      <c r="O17" s="6"/>
      <c r="P17" s="6"/>
      <c r="Q17" s="6"/>
      <c r="R17" s="6"/>
      <c r="S17" s="6"/>
      <c r="U17" s="6"/>
      <c r="V17" s="6"/>
      <c r="W17" s="6"/>
      <c r="X17" s="6"/>
      <c r="Y17" s="6"/>
      <c r="Z17" s="6"/>
      <c r="AA17" s="6"/>
      <c r="AB17" s="16"/>
      <c r="AC17" s="6"/>
      <c r="AD17" s="6"/>
      <c r="AE17" s="16"/>
      <c r="AF17" s="16"/>
      <c r="AG17" s="16"/>
      <c r="AH17" s="16"/>
      <c r="AI17" s="16"/>
      <c r="AJ17" s="16"/>
      <c r="AK17" s="16"/>
      <c r="AL17" s="16"/>
      <c r="AM17" s="16"/>
      <c r="AN17" s="16"/>
      <c r="AO17" s="16"/>
      <c r="AP17" s="16"/>
      <c r="AQ17" s="16"/>
      <c r="AR17" s="16"/>
    </row>
    <row r="18" spans="1:44" s="10" customFormat="1" ht="17.25" customHeight="1">
      <c r="A18" s="13" t="s">
        <v>990</v>
      </c>
      <c r="B18" s="13"/>
      <c r="L18" s="168" t="s">
        <v>1034</v>
      </c>
      <c r="M18" s="168" t="s">
        <v>1023</v>
      </c>
      <c r="N18" s="169"/>
      <c r="O18" s="169"/>
      <c r="P18" s="169"/>
      <c r="Q18" s="169"/>
      <c r="R18" s="169"/>
      <c r="S18" s="169"/>
      <c r="T18" s="168"/>
      <c r="U18" s="169"/>
      <c r="V18" s="6"/>
      <c r="W18" s="6"/>
      <c r="X18" s="6"/>
      <c r="Y18" s="6"/>
      <c r="Z18" s="6"/>
      <c r="AA18" s="6"/>
      <c r="AB18" s="15"/>
      <c r="AC18" s="6"/>
      <c r="AD18" s="6"/>
      <c r="AE18" s="16"/>
      <c r="AF18" s="16"/>
      <c r="AG18" s="16"/>
      <c r="AH18" s="16"/>
      <c r="AI18" s="16"/>
      <c r="AJ18" s="16"/>
      <c r="AK18" s="16"/>
      <c r="AL18" s="16"/>
      <c r="AM18" s="16"/>
      <c r="AN18" s="16"/>
      <c r="AO18" s="16"/>
      <c r="AP18" s="15"/>
      <c r="AQ18" s="16"/>
      <c r="AR18" s="16"/>
    </row>
    <row r="19" spans="1:44" s="10" customFormat="1" ht="17.25" customHeight="1">
      <c r="B19" s="13"/>
      <c r="L19" s="416" t="s">
        <v>1035</v>
      </c>
      <c r="M19" s="166" t="s">
        <v>1030</v>
      </c>
      <c r="N19" s="163"/>
      <c r="O19" s="163"/>
      <c r="P19" s="163"/>
      <c r="Q19" s="163"/>
      <c r="R19" s="163"/>
      <c r="S19" s="163"/>
      <c r="T19" s="166"/>
      <c r="U19" s="163"/>
      <c r="V19" s="6"/>
      <c r="W19" s="6"/>
      <c r="X19" s="6"/>
      <c r="Y19" s="6"/>
      <c r="Z19" s="6"/>
      <c r="AA19" s="6"/>
      <c r="AB19" s="16"/>
      <c r="AC19" s="6"/>
      <c r="AD19" s="6"/>
      <c r="AE19" s="16"/>
      <c r="AF19" s="16"/>
      <c r="AG19" s="16"/>
      <c r="AH19" s="16"/>
      <c r="AI19" s="16"/>
      <c r="AJ19" s="16"/>
      <c r="AK19" s="16"/>
      <c r="AL19" s="16"/>
      <c r="AM19" s="16"/>
      <c r="AN19" s="16"/>
      <c r="AO19" s="16"/>
      <c r="AP19" s="16"/>
      <c r="AQ19" s="16"/>
      <c r="AR19" s="16"/>
    </row>
    <row r="20" spans="1:44" s="10" customFormat="1" ht="17.25" customHeight="1">
      <c r="L20" s="417"/>
      <c r="M20" s="167" t="s">
        <v>1031</v>
      </c>
      <c r="N20" s="164"/>
      <c r="O20" s="164"/>
      <c r="P20" s="164"/>
      <c r="Q20" s="164"/>
      <c r="R20" s="164"/>
      <c r="S20" s="164"/>
      <c r="T20" s="167"/>
      <c r="U20" s="164"/>
      <c r="V20" s="6"/>
      <c r="W20" s="6"/>
      <c r="X20" s="6"/>
      <c r="Y20" s="6"/>
      <c r="Z20" s="6"/>
      <c r="AA20" s="6"/>
      <c r="AB20" s="15"/>
      <c r="AC20" s="6"/>
      <c r="AD20" s="6"/>
      <c r="AE20" s="16"/>
      <c r="AF20" s="16"/>
      <c r="AG20" s="16"/>
      <c r="AH20" s="16"/>
      <c r="AI20" s="16"/>
      <c r="AJ20" s="16"/>
      <c r="AK20" s="16"/>
      <c r="AL20" s="16"/>
      <c r="AM20" s="16"/>
      <c r="AN20" s="16"/>
      <c r="AO20" s="16"/>
      <c r="AP20" s="16"/>
      <c r="AQ20" s="16"/>
      <c r="AR20" s="16"/>
    </row>
    <row r="21" spans="1:44" s="10" customFormat="1" ht="17.25" customHeight="1">
      <c r="L21"/>
      <c r="M21"/>
      <c r="N21" s="6"/>
      <c r="O21" s="6"/>
      <c r="P21" s="6"/>
      <c r="Q21" s="6"/>
      <c r="R21" s="6"/>
      <c r="S21" s="6"/>
      <c r="T21"/>
      <c r="U21" s="6"/>
      <c r="V21" s="6"/>
      <c r="W21" s="6"/>
      <c r="X21" s="6"/>
      <c r="Y21" s="6"/>
      <c r="Z21" s="6"/>
      <c r="AA21" s="6"/>
      <c r="AB21" s="16"/>
      <c r="AC21" s="6"/>
      <c r="AD21" s="6"/>
      <c r="AR21" s="16"/>
    </row>
    <row r="22" spans="1:44" s="10" customFormat="1" ht="17.25" customHeight="1">
      <c r="L22"/>
      <c r="M22"/>
      <c r="N22" s="6"/>
      <c r="O22" s="6"/>
      <c r="P22" s="6"/>
      <c r="Q22" s="6"/>
      <c r="R22" s="6"/>
      <c r="S22" s="6"/>
      <c r="T22"/>
      <c r="U22" s="6"/>
      <c r="V22" s="6"/>
      <c r="W22" s="6"/>
      <c r="X22" s="6"/>
      <c r="Y22" s="6"/>
      <c r="Z22" s="6"/>
      <c r="AA22" s="6"/>
      <c r="AB22" s="15"/>
      <c r="AC22" s="6"/>
      <c r="AD22" s="6"/>
      <c r="AR22" s="16"/>
    </row>
    <row r="23" spans="1:44" s="10" customFormat="1" ht="17.25" customHeight="1">
      <c r="L23"/>
      <c r="M23"/>
      <c r="N23" s="6"/>
      <c r="O23" s="6"/>
      <c r="P23" s="6"/>
      <c r="Q23" s="6"/>
      <c r="R23" s="6"/>
      <c r="S23" s="6"/>
      <c r="T23"/>
      <c r="U23" s="6"/>
      <c r="V23" s="6"/>
      <c r="W23" s="6"/>
      <c r="X23" s="6"/>
      <c r="Y23" s="6"/>
      <c r="Z23" s="6"/>
      <c r="AA23" s="6"/>
      <c r="AB23" s="16"/>
      <c r="AR23" s="16"/>
    </row>
    <row r="24" spans="1:44" s="10" customFormat="1" ht="17.25" customHeight="1">
      <c r="L24"/>
      <c r="M24"/>
      <c r="N24" s="6"/>
      <c r="O24" s="6"/>
      <c r="P24" s="6"/>
      <c r="Q24" s="6"/>
      <c r="R24" s="6"/>
      <c r="S24" s="6"/>
      <c r="T24"/>
      <c r="U24" s="6"/>
      <c r="V24" s="6"/>
      <c r="W24" s="6"/>
      <c r="X24" s="6"/>
      <c r="Y24" s="6"/>
      <c r="Z24" s="6"/>
      <c r="AA24" s="6"/>
      <c r="AB24" s="15"/>
      <c r="AR24" s="15"/>
    </row>
    <row r="25" spans="1:44" s="10" customFormat="1" ht="17.25" customHeight="1">
      <c r="L25"/>
      <c r="M25"/>
      <c r="N25" s="6"/>
      <c r="O25" s="6"/>
      <c r="P25" s="6"/>
      <c r="Q25" s="6"/>
      <c r="R25" s="6"/>
      <c r="S25" s="6"/>
      <c r="T25"/>
      <c r="V25" s="6"/>
      <c r="W25" s="6"/>
      <c r="X25" s="6"/>
      <c r="Y25" s="6"/>
      <c r="Z25" s="6"/>
      <c r="AA25" s="6"/>
      <c r="AB25" s="14"/>
    </row>
    <row r="26" spans="1:44" s="10" customFormat="1" ht="17.25" customHeight="1">
      <c r="G26"/>
      <c r="H26"/>
      <c r="L26"/>
      <c r="M26"/>
      <c r="T26"/>
      <c r="V26" s="6"/>
      <c r="W26" s="6"/>
      <c r="X26" s="6"/>
      <c r="Y26" s="6"/>
      <c r="Z26" s="6"/>
      <c r="AA26" s="6"/>
    </row>
    <row r="27" spans="1:44" s="10" customFormat="1" ht="17.25" customHeight="1">
      <c r="G27"/>
      <c r="H27"/>
      <c r="L27"/>
      <c r="M27"/>
      <c r="T27"/>
    </row>
    <row r="28" spans="1:44" s="10" customFormat="1" ht="17.25" customHeight="1">
      <c r="G28"/>
      <c r="H28"/>
      <c r="L28"/>
      <c r="M28"/>
      <c r="T28"/>
    </row>
    <row r="29" spans="1:44" s="10" customFormat="1" ht="17.25" customHeight="1">
      <c r="G29"/>
      <c r="H29"/>
      <c r="L29"/>
      <c r="M29"/>
      <c r="T29"/>
      <c r="AC29" s="15"/>
      <c r="AD29"/>
      <c r="AE29"/>
      <c r="AF29"/>
      <c r="AG29"/>
      <c r="AH29"/>
      <c r="AI29" s="15"/>
      <c r="AJ29"/>
      <c r="AK29"/>
      <c r="AL29"/>
      <c r="AM29"/>
      <c r="AN29"/>
      <c r="AO29"/>
      <c r="AP29"/>
      <c r="AQ29"/>
      <c r="AR29"/>
    </row>
    <row r="30" spans="1:44" s="10" customFormat="1" ht="17.25" customHeight="1">
      <c r="G30"/>
      <c r="H30"/>
      <c r="L30"/>
      <c r="M30"/>
      <c r="T30"/>
      <c r="AC30" s="14"/>
      <c r="AD30"/>
      <c r="AE30"/>
      <c r="AF30"/>
      <c r="AG30"/>
      <c r="AH30"/>
      <c r="AI30" s="16"/>
      <c r="AJ30"/>
      <c r="AK30"/>
      <c r="AL30"/>
      <c r="AM30"/>
      <c r="AN30"/>
      <c r="AO30"/>
      <c r="AP30"/>
      <c r="AQ30"/>
      <c r="AR30"/>
    </row>
    <row r="31" spans="1:44" s="10" customFormat="1">
      <c r="G31"/>
      <c r="H31"/>
      <c r="L31"/>
      <c r="M31"/>
      <c r="N31"/>
      <c r="O31"/>
      <c r="P31"/>
      <c r="Q31"/>
      <c r="R31"/>
      <c r="S31"/>
      <c r="T31"/>
      <c r="U31"/>
      <c r="AC31" s="14"/>
      <c r="AD31"/>
      <c r="AE31"/>
      <c r="AF31"/>
      <c r="AG31"/>
      <c r="AH31"/>
      <c r="AI31" s="15"/>
      <c r="AJ31"/>
      <c r="AK31"/>
      <c r="AL31"/>
      <c r="AM31"/>
      <c r="AN31"/>
      <c r="AO31"/>
      <c r="AP31"/>
      <c r="AQ31"/>
      <c r="AR31"/>
    </row>
    <row r="32" spans="1:44" s="10" customFormat="1">
      <c r="G32"/>
      <c r="H32"/>
      <c r="L32"/>
      <c r="M32"/>
      <c r="N32"/>
      <c r="O32"/>
      <c r="P32"/>
      <c r="Q32"/>
      <c r="R32"/>
      <c r="S32"/>
      <c r="T32"/>
      <c r="U32"/>
      <c r="AC32" s="14"/>
      <c r="AD32"/>
      <c r="AE32"/>
      <c r="AF32"/>
      <c r="AG32"/>
      <c r="AH32"/>
      <c r="AI32" s="16"/>
      <c r="AJ32"/>
      <c r="AK32"/>
      <c r="AL32"/>
      <c r="AM32"/>
      <c r="AN32"/>
      <c r="AO32"/>
      <c r="AP32"/>
      <c r="AQ32"/>
      <c r="AR32"/>
    </row>
    <row r="33" spans="29:35">
      <c r="AC33" s="14"/>
      <c r="AI33" s="15"/>
    </row>
    <row r="34" spans="29:35">
      <c r="AC34" s="14"/>
      <c r="AI34" s="16"/>
    </row>
    <row r="35" spans="29:35">
      <c r="AC35" s="14"/>
      <c r="AI35" s="15"/>
    </row>
    <row r="36" spans="29:35">
      <c r="AC36" s="14"/>
      <c r="AI36" s="16"/>
    </row>
    <row r="37" spans="29:35">
      <c r="AC37" s="14"/>
      <c r="AI37" s="15"/>
    </row>
    <row r="38" spans="29:35">
      <c r="AI38" s="16"/>
    </row>
    <row r="39" spans="29:35">
      <c r="AI39" s="15"/>
    </row>
    <row r="40" spans="29:35">
      <c r="AI40" s="16"/>
    </row>
    <row r="41" spans="29:35">
      <c r="AI41" s="15"/>
    </row>
    <row r="42" spans="29:35">
      <c r="AI42" s="16"/>
    </row>
    <row r="43" spans="29:35">
      <c r="AI43" s="15"/>
    </row>
  </sheetData>
  <mergeCells count="13">
    <mergeCell ref="L11:L14"/>
    <mergeCell ref="L19:L20"/>
    <mergeCell ref="L15:L17"/>
    <mergeCell ref="AS2:AS3"/>
    <mergeCell ref="AC2:AF2"/>
    <mergeCell ref="AG2:AJ2"/>
    <mergeCell ref="AK2:AN2"/>
    <mergeCell ref="AO2:AR2"/>
    <mergeCell ref="A1:K1"/>
    <mergeCell ref="L1:S1"/>
    <mergeCell ref="T1:X1"/>
    <mergeCell ref="Y1:AB1"/>
    <mergeCell ref="AC1:AS1"/>
  </mergeCells>
  <phoneticPr fontId="20"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K229"/>
  <sheetViews>
    <sheetView topLeftCell="A52" workbookViewId="0">
      <selection activeCell="K1" sqref="K1"/>
    </sheetView>
  </sheetViews>
  <sheetFormatPr defaultRowHeight="15"/>
  <cols>
    <col min="1" max="1" width="9" style="115"/>
    <col min="2" max="2" width="12.42578125" style="115" bestFit="1" customWidth="1"/>
    <col min="3" max="10" width="4.42578125" style="115" customWidth="1"/>
    <col min="11" max="11" width="11.5703125" style="115" bestFit="1" customWidth="1"/>
  </cols>
  <sheetData>
    <row r="1" spans="1:11" ht="75">
      <c r="A1" s="137" t="s">
        <v>1046</v>
      </c>
      <c r="B1" s="156" t="s">
        <v>1047</v>
      </c>
      <c r="C1" s="424" t="s">
        <v>1048</v>
      </c>
      <c r="D1" s="424"/>
      <c r="E1" s="424"/>
      <c r="F1" s="425" t="s">
        <v>1049</v>
      </c>
      <c r="G1" s="425"/>
      <c r="H1" s="425"/>
      <c r="I1" s="425"/>
      <c r="J1" s="425"/>
      <c r="K1" s="154" t="s">
        <v>1050</v>
      </c>
    </row>
    <row r="2" spans="1:11">
      <c r="A2" s="137">
        <v>1</v>
      </c>
      <c r="B2" s="157">
        <v>1</v>
      </c>
      <c r="C2" s="158"/>
      <c r="D2" s="158"/>
      <c r="E2" s="158"/>
      <c r="F2" s="155">
        <v>1</v>
      </c>
      <c r="G2" s="155"/>
      <c r="H2" s="155"/>
      <c r="I2" s="155"/>
      <c r="J2" s="155"/>
      <c r="K2" s="155"/>
    </row>
    <row r="3" spans="1:11">
      <c r="A3" s="137">
        <v>2</v>
      </c>
      <c r="B3" s="157">
        <v>1</v>
      </c>
      <c r="C3" s="158"/>
      <c r="D3" s="158"/>
      <c r="E3" s="158"/>
      <c r="F3" s="155">
        <v>1</v>
      </c>
      <c r="G3" s="155"/>
      <c r="H3" s="155"/>
      <c r="I3" s="155"/>
      <c r="J3" s="155"/>
      <c r="K3" s="155"/>
    </row>
    <row r="4" spans="1:11">
      <c r="A4" s="137">
        <v>3</v>
      </c>
      <c r="B4" s="157">
        <v>2</v>
      </c>
      <c r="C4" s="158"/>
      <c r="D4" s="158"/>
      <c r="E4" s="158"/>
      <c r="F4" s="155">
        <v>2</v>
      </c>
      <c r="G4" s="155"/>
      <c r="H4" s="155"/>
      <c r="I4" s="155"/>
      <c r="J4" s="155"/>
      <c r="K4" s="155"/>
    </row>
    <row r="5" spans="1:11">
      <c r="A5" s="137">
        <v>4</v>
      </c>
      <c r="B5" s="157">
        <v>1</v>
      </c>
      <c r="C5" s="158"/>
      <c r="D5" s="158"/>
      <c r="E5" s="158"/>
      <c r="F5" s="155">
        <v>1</v>
      </c>
      <c r="G5" s="155"/>
      <c r="H5" s="155"/>
      <c r="I5" s="155"/>
      <c r="J5" s="155"/>
      <c r="K5" s="155"/>
    </row>
    <row r="6" spans="1:11">
      <c r="A6" s="137">
        <v>5</v>
      </c>
      <c r="B6" s="157">
        <v>2</v>
      </c>
      <c r="C6" s="158"/>
      <c r="D6" s="158"/>
      <c r="E6" s="158"/>
      <c r="F6" s="155">
        <v>2</v>
      </c>
      <c r="G6" s="155"/>
      <c r="H6" s="155"/>
      <c r="I6" s="155"/>
      <c r="J6" s="155"/>
      <c r="K6" s="155"/>
    </row>
    <row r="7" spans="1:11">
      <c r="A7" s="137">
        <v>6</v>
      </c>
      <c r="B7" s="157">
        <v>1</v>
      </c>
      <c r="C7" s="158"/>
      <c r="D7" s="158"/>
      <c r="E7" s="158"/>
      <c r="F7" s="155">
        <v>1</v>
      </c>
      <c r="G7" s="155"/>
      <c r="H7" s="155"/>
      <c r="I7" s="155"/>
      <c r="J7" s="155"/>
      <c r="K7" s="155">
        <v>1</v>
      </c>
    </row>
    <row r="8" spans="1:11">
      <c r="A8" s="137">
        <v>7</v>
      </c>
      <c r="B8" s="157">
        <v>2</v>
      </c>
      <c r="C8" s="158"/>
      <c r="D8" s="158"/>
      <c r="E8" s="158"/>
      <c r="F8" s="155">
        <v>2</v>
      </c>
      <c r="G8" s="155"/>
      <c r="H8" s="155"/>
      <c r="I8" s="155"/>
      <c r="J8" s="155"/>
      <c r="K8" s="155"/>
    </row>
    <row r="9" spans="1:11">
      <c r="A9" s="137">
        <v>8</v>
      </c>
      <c r="B9" s="157">
        <v>1</v>
      </c>
      <c r="C9" s="158"/>
      <c r="D9" s="158"/>
      <c r="E9" s="158"/>
      <c r="F9" s="155">
        <v>1</v>
      </c>
      <c r="G9" s="155"/>
      <c r="H9" s="155"/>
      <c r="I9" s="155"/>
      <c r="J9" s="155"/>
      <c r="K9" s="155"/>
    </row>
    <row r="10" spans="1:11">
      <c r="A10" s="137">
        <v>9</v>
      </c>
      <c r="B10" s="157">
        <v>2</v>
      </c>
      <c r="C10" s="158"/>
      <c r="D10" s="158"/>
      <c r="E10" s="158"/>
      <c r="F10" s="155">
        <v>1</v>
      </c>
      <c r="G10" s="155">
        <v>2</v>
      </c>
      <c r="H10" s="155"/>
      <c r="I10" s="155"/>
      <c r="J10" s="155"/>
      <c r="K10" s="155"/>
    </row>
    <row r="11" spans="1:11">
      <c r="A11" s="137">
        <v>10</v>
      </c>
      <c r="B11" s="157"/>
      <c r="C11" s="158">
        <v>1</v>
      </c>
      <c r="D11" s="158"/>
      <c r="E11" s="158"/>
      <c r="F11" s="155"/>
      <c r="G11" s="155"/>
      <c r="H11" s="155"/>
      <c r="I11" s="155"/>
      <c r="J11" s="155"/>
      <c r="K11" s="155"/>
    </row>
    <row r="12" spans="1:11">
      <c r="A12" s="137">
        <v>11</v>
      </c>
      <c r="B12" s="157">
        <v>1</v>
      </c>
      <c r="C12" s="158"/>
      <c r="D12" s="158"/>
      <c r="E12" s="158"/>
      <c r="F12" s="155">
        <v>1</v>
      </c>
      <c r="G12" s="155"/>
      <c r="H12" s="155"/>
      <c r="I12" s="155"/>
      <c r="J12" s="155"/>
      <c r="K12" s="155"/>
    </row>
    <row r="13" spans="1:11">
      <c r="A13" s="137">
        <v>12</v>
      </c>
      <c r="B13" s="157">
        <v>1</v>
      </c>
      <c r="C13" s="158"/>
      <c r="D13" s="158"/>
      <c r="E13" s="158"/>
      <c r="F13" s="155">
        <v>1</v>
      </c>
      <c r="G13" s="155">
        <v>2</v>
      </c>
      <c r="H13" s="155"/>
      <c r="I13" s="155"/>
      <c r="J13" s="155"/>
      <c r="K13" s="155"/>
    </row>
    <row r="14" spans="1:11">
      <c r="A14" s="137">
        <v>13</v>
      </c>
      <c r="B14" s="157">
        <v>2</v>
      </c>
      <c r="C14" s="158"/>
      <c r="D14" s="158"/>
      <c r="E14" s="158"/>
      <c r="F14" s="155">
        <v>2</v>
      </c>
      <c r="G14" s="155"/>
      <c r="H14" s="155"/>
      <c r="I14" s="155"/>
      <c r="J14" s="155"/>
      <c r="K14" s="155"/>
    </row>
    <row r="15" spans="1:11">
      <c r="A15" s="137">
        <v>14</v>
      </c>
      <c r="B15" s="157">
        <v>1</v>
      </c>
      <c r="C15" s="158"/>
      <c r="D15" s="158"/>
      <c r="E15" s="158"/>
      <c r="F15" s="155">
        <v>1</v>
      </c>
      <c r="G15" s="155"/>
      <c r="H15" s="155"/>
      <c r="I15" s="155"/>
      <c r="J15" s="155"/>
      <c r="K15" s="155">
        <v>1</v>
      </c>
    </row>
    <row r="16" spans="1:11">
      <c r="A16" s="137">
        <v>15</v>
      </c>
      <c r="B16" s="157">
        <v>2</v>
      </c>
      <c r="C16" s="158"/>
      <c r="D16" s="158"/>
      <c r="E16" s="158"/>
      <c r="F16" s="155">
        <v>2</v>
      </c>
      <c r="G16" s="155"/>
      <c r="H16" s="155"/>
      <c r="I16" s="155"/>
      <c r="J16" s="155"/>
      <c r="K16" s="155"/>
    </row>
    <row r="17" spans="1:11">
      <c r="A17" s="137">
        <v>16</v>
      </c>
      <c r="B17" s="157">
        <v>1</v>
      </c>
      <c r="C17" s="158"/>
      <c r="D17" s="158"/>
      <c r="E17" s="158"/>
      <c r="F17" s="155">
        <v>1</v>
      </c>
      <c r="G17" s="155">
        <v>2</v>
      </c>
      <c r="H17" s="155"/>
      <c r="I17" s="155"/>
      <c r="J17" s="155"/>
      <c r="K17" s="155">
        <v>2</v>
      </c>
    </row>
    <row r="18" spans="1:11">
      <c r="A18" s="137">
        <v>17</v>
      </c>
      <c r="B18" s="157">
        <v>2</v>
      </c>
      <c r="C18" s="158"/>
      <c r="D18" s="158"/>
      <c r="E18" s="158"/>
      <c r="F18" s="155">
        <v>2</v>
      </c>
      <c r="G18" s="155"/>
      <c r="H18" s="155"/>
      <c r="I18" s="155"/>
      <c r="J18" s="155"/>
      <c r="K18" s="155"/>
    </row>
    <row r="19" spans="1:11">
      <c r="A19" s="137">
        <v>18</v>
      </c>
      <c r="B19" s="157">
        <v>1</v>
      </c>
      <c r="C19" s="158"/>
      <c r="D19" s="158"/>
      <c r="E19" s="158"/>
      <c r="F19" s="155">
        <v>1</v>
      </c>
      <c r="G19" s="155"/>
      <c r="H19" s="155"/>
      <c r="I19" s="155"/>
      <c r="J19" s="155"/>
      <c r="K19" s="155"/>
    </row>
    <row r="20" spans="1:11">
      <c r="A20" s="137">
        <v>19</v>
      </c>
      <c r="B20" s="157">
        <v>2</v>
      </c>
      <c r="C20" s="158"/>
      <c r="D20" s="158"/>
      <c r="E20" s="158"/>
      <c r="F20" s="155">
        <v>2</v>
      </c>
      <c r="G20" s="155"/>
      <c r="H20" s="155"/>
      <c r="I20" s="155"/>
      <c r="J20" s="155"/>
      <c r="K20" s="155"/>
    </row>
    <row r="21" spans="1:11">
      <c r="A21" s="137">
        <v>20</v>
      </c>
      <c r="B21" s="157"/>
      <c r="C21" s="158">
        <v>1</v>
      </c>
      <c r="D21" s="158"/>
      <c r="E21" s="158"/>
      <c r="F21" s="155"/>
      <c r="G21" s="155"/>
      <c r="H21" s="155"/>
      <c r="I21" s="155"/>
      <c r="J21" s="155"/>
      <c r="K21" s="155"/>
    </row>
    <row r="22" spans="1:11">
      <c r="A22" s="137">
        <v>21</v>
      </c>
      <c r="B22" s="157">
        <v>2</v>
      </c>
      <c r="C22" s="158"/>
      <c r="D22" s="158"/>
      <c r="E22" s="158"/>
      <c r="F22" s="155">
        <v>2</v>
      </c>
      <c r="G22" s="155"/>
      <c r="H22" s="155"/>
      <c r="I22" s="155"/>
      <c r="J22" s="155"/>
      <c r="K22" s="155">
        <v>1</v>
      </c>
    </row>
    <row r="23" spans="1:11">
      <c r="A23" s="137">
        <v>22</v>
      </c>
      <c r="B23" s="157">
        <v>1</v>
      </c>
      <c r="C23" s="158"/>
      <c r="D23" s="158"/>
      <c r="E23" s="158"/>
      <c r="F23" s="155"/>
      <c r="G23" s="155"/>
      <c r="H23" s="155"/>
      <c r="I23" s="155"/>
      <c r="J23" s="155"/>
      <c r="K23" s="155"/>
    </row>
    <row r="24" spans="1:11">
      <c r="A24" s="137">
        <v>23</v>
      </c>
      <c r="B24" s="157">
        <v>2</v>
      </c>
      <c r="C24" s="158"/>
      <c r="D24" s="158"/>
      <c r="E24" s="158"/>
      <c r="F24" s="155">
        <v>2</v>
      </c>
      <c r="G24" s="155"/>
      <c r="H24" s="155"/>
      <c r="I24" s="155"/>
      <c r="J24" s="155"/>
      <c r="K24" s="155"/>
    </row>
    <row r="25" spans="1:11">
      <c r="A25" s="137">
        <v>24</v>
      </c>
      <c r="B25" s="157">
        <v>2</v>
      </c>
      <c r="C25" s="158"/>
      <c r="D25" s="158"/>
      <c r="E25" s="158"/>
      <c r="F25" s="155">
        <v>2</v>
      </c>
      <c r="G25" s="155"/>
      <c r="H25" s="155"/>
      <c r="I25" s="155"/>
      <c r="J25" s="155"/>
      <c r="K25" s="155"/>
    </row>
    <row r="26" spans="1:11">
      <c r="A26" s="137">
        <v>25</v>
      </c>
      <c r="B26" s="157">
        <v>2</v>
      </c>
      <c r="C26" s="158"/>
      <c r="D26" s="158"/>
      <c r="E26" s="158"/>
      <c r="F26" s="155">
        <v>2</v>
      </c>
      <c r="G26" s="155"/>
      <c r="H26" s="155"/>
      <c r="I26" s="155"/>
      <c r="J26" s="155"/>
      <c r="K26" s="155"/>
    </row>
    <row r="27" spans="1:11">
      <c r="A27" s="137">
        <v>26</v>
      </c>
      <c r="B27" s="157">
        <v>1</v>
      </c>
      <c r="C27" s="158"/>
      <c r="D27" s="158"/>
      <c r="E27" s="158"/>
      <c r="F27" s="155">
        <v>1</v>
      </c>
      <c r="G27" s="155"/>
      <c r="H27" s="155"/>
      <c r="I27" s="155"/>
      <c r="J27" s="155"/>
      <c r="K27" s="155">
        <v>1</v>
      </c>
    </row>
    <row r="28" spans="1:11">
      <c r="A28" s="137">
        <v>27</v>
      </c>
      <c r="B28" s="157">
        <v>1</v>
      </c>
      <c r="C28" s="158"/>
      <c r="D28" s="158"/>
      <c r="E28" s="158"/>
      <c r="F28" s="155">
        <v>1</v>
      </c>
      <c r="G28" s="155"/>
      <c r="H28" s="155"/>
      <c r="I28" s="155"/>
      <c r="J28" s="155"/>
      <c r="K28" s="155"/>
    </row>
    <row r="29" spans="1:11">
      <c r="A29" s="137">
        <v>28</v>
      </c>
      <c r="B29" s="157">
        <v>2</v>
      </c>
      <c r="C29" s="158"/>
      <c r="D29" s="158"/>
      <c r="E29" s="158"/>
      <c r="F29" s="155">
        <v>2</v>
      </c>
      <c r="G29" s="155"/>
      <c r="H29" s="155"/>
      <c r="I29" s="155"/>
      <c r="J29" s="155"/>
      <c r="K29" s="155"/>
    </row>
    <row r="30" spans="1:11">
      <c r="A30" s="137">
        <v>29</v>
      </c>
      <c r="B30" s="157">
        <v>1</v>
      </c>
      <c r="C30" s="158"/>
      <c r="D30" s="158"/>
      <c r="E30" s="158"/>
      <c r="F30" s="155">
        <v>1</v>
      </c>
      <c r="G30" s="155"/>
      <c r="H30" s="155"/>
      <c r="I30" s="155"/>
      <c r="J30" s="155"/>
      <c r="K30" s="155"/>
    </row>
    <row r="31" spans="1:11">
      <c r="A31" s="137">
        <v>30</v>
      </c>
      <c r="B31" s="157"/>
      <c r="C31" s="158">
        <v>1</v>
      </c>
      <c r="D31" s="158"/>
      <c r="E31" s="158"/>
      <c r="F31" s="155"/>
      <c r="G31" s="155"/>
      <c r="H31" s="155"/>
      <c r="I31" s="155"/>
      <c r="J31" s="155"/>
      <c r="K31" s="155"/>
    </row>
    <row r="32" spans="1:11">
      <c r="A32" s="137">
        <v>31</v>
      </c>
      <c r="B32" s="157">
        <v>2</v>
      </c>
      <c r="C32" s="158"/>
      <c r="D32" s="158"/>
      <c r="E32" s="158"/>
      <c r="F32" s="155">
        <v>1</v>
      </c>
      <c r="G32" s="155">
        <v>2</v>
      </c>
      <c r="H32" s="155"/>
      <c r="I32" s="155"/>
      <c r="J32" s="155"/>
      <c r="K32" s="155">
        <v>2</v>
      </c>
    </row>
    <row r="33" spans="1:11">
      <c r="A33" s="137">
        <v>32</v>
      </c>
      <c r="B33" s="157">
        <v>2</v>
      </c>
      <c r="C33" s="158"/>
      <c r="D33" s="158"/>
      <c r="E33" s="158"/>
      <c r="F33" s="155">
        <v>2</v>
      </c>
      <c r="G33" s="155"/>
      <c r="H33" s="155"/>
      <c r="I33" s="155"/>
      <c r="J33" s="155"/>
      <c r="K33" s="155"/>
    </row>
    <row r="34" spans="1:11">
      <c r="A34" s="137">
        <v>33</v>
      </c>
      <c r="B34" s="157">
        <v>1</v>
      </c>
      <c r="C34" s="158"/>
      <c r="D34" s="158"/>
      <c r="E34" s="158"/>
      <c r="F34" s="155">
        <v>1</v>
      </c>
      <c r="G34" s="155"/>
      <c r="H34" s="155"/>
      <c r="I34" s="155"/>
      <c r="J34" s="155"/>
      <c r="K34" s="155"/>
    </row>
    <row r="35" spans="1:11">
      <c r="A35" s="137">
        <v>34</v>
      </c>
      <c r="B35" s="157">
        <v>1</v>
      </c>
      <c r="C35" s="158"/>
      <c r="D35" s="158"/>
      <c r="E35" s="158"/>
      <c r="F35" s="155">
        <v>1</v>
      </c>
      <c r="G35" s="155"/>
      <c r="H35" s="155"/>
      <c r="I35" s="155"/>
      <c r="J35" s="155"/>
      <c r="K35" s="155"/>
    </row>
    <row r="36" spans="1:11">
      <c r="A36" s="137">
        <v>35</v>
      </c>
      <c r="B36" s="157">
        <v>2</v>
      </c>
      <c r="C36" s="158"/>
      <c r="D36" s="158"/>
      <c r="E36" s="158"/>
      <c r="F36" s="155"/>
      <c r="G36" s="155"/>
      <c r="H36" s="155"/>
      <c r="I36" s="155"/>
      <c r="J36" s="155"/>
      <c r="K36" s="155"/>
    </row>
    <row r="37" spans="1:11">
      <c r="A37" s="137">
        <v>36</v>
      </c>
      <c r="B37" s="157">
        <v>1</v>
      </c>
      <c r="C37" s="158"/>
      <c r="D37" s="158"/>
      <c r="E37" s="158"/>
      <c r="F37" s="155">
        <v>1</v>
      </c>
      <c r="G37" s="155"/>
      <c r="H37" s="155"/>
      <c r="I37" s="155"/>
      <c r="J37" s="155"/>
      <c r="K37" s="155">
        <v>2</v>
      </c>
    </row>
    <row r="38" spans="1:11">
      <c r="A38" s="137">
        <v>37</v>
      </c>
      <c r="B38" s="157">
        <v>2</v>
      </c>
      <c r="C38" s="158"/>
      <c r="D38" s="158"/>
      <c r="E38" s="158"/>
      <c r="F38" s="155">
        <v>2</v>
      </c>
      <c r="G38" s="155"/>
      <c r="H38" s="155"/>
      <c r="I38" s="155"/>
      <c r="J38" s="155"/>
      <c r="K38" s="155"/>
    </row>
    <row r="39" spans="1:11">
      <c r="A39" s="137">
        <v>38</v>
      </c>
      <c r="B39" s="157">
        <v>1</v>
      </c>
      <c r="C39" s="158"/>
      <c r="D39" s="158"/>
      <c r="E39" s="158"/>
      <c r="F39" s="155"/>
      <c r="G39" s="155"/>
      <c r="H39" s="155"/>
      <c r="I39" s="155"/>
      <c r="J39" s="155"/>
      <c r="K39" s="155"/>
    </row>
    <row r="40" spans="1:11">
      <c r="A40" s="137">
        <v>39</v>
      </c>
      <c r="B40" s="157">
        <v>1</v>
      </c>
      <c r="C40" s="158"/>
      <c r="D40" s="158"/>
      <c r="E40" s="158"/>
      <c r="F40" s="155">
        <v>1</v>
      </c>
      <c r="G40" s="155"/>
      <c r="H40" s="155"/>
      <c r="I40" s="155"/>
      <c r="J40" s="155"/>
      <c r="K40" s="155"/>
    </row>
    <row r="41" spans="1:11">
      <c r="A41" s="137">
        <v>40</v>
      </c>
      <c r="B41" s="157"/>
      <c r="C41" s="158">
        <v>1</v>
      </c>
      <c r="D41" s="158"/>
      <c r="E41" s="158"/>
      <c r="F41" s="155"/>
      <c r="G41" s="155"/>
      <c r="H41" s="155"/>
      <c r="I41" s="155"/>
      <c r="J41" s="155"/>
      <c r="K41" s="155"/>
    </row>
    <row r="42" spans="1:11">
      <c r="A42" s="137">
        <v>41</v>
      </c>
      <c r="B42" s="157">
        <v>2</v>
      </c>
      <c r="C42" s="158"/>
      <c r="D42" s="158"/>
      <c r="E42" s="158"/>
      <c r="F42" s="155">
        <v>2</v>
      </c>
      <c r="G42" s="155"/>
      <c r="H42" s="155"/>
      <c r="I42" s="155"/>
      <c r="J42" s="155"/>
      <c r="K42" s="155">
        <v>1</v>
      </c>
    </row>
    <row r="43" spans="1:11">
      <c r="A43" s="137">
        <v>42</v>
      </c>
      <c r="B43" s="157">
        <v>2</v>
      </c>
      <c r="C43" s="158"/>
      <c r="D43" s="158"/>
      <c r="E43" s="158"/>
      <c r="F43" s="155">
        <v>2</v>
      </c>
      <c r="G43" s="155"/>
      <c r="H43" s="155"/>
      <c r="I43" s="155"/>
      <c r="J43" s="155"/>
      <c r="K43" s="155"/>
    </row>
    <row r="44" spans="1:11">
      <c r="A44" s="137">
        <v>43</v>
      </c>
      <c r="B44" s="157">
        <v>1</v>
      </c>
      <c r="C44" s="158"/>
      <c r="D44" s="158"/>
      <c r="E44" s="158"/>
      <c r="F44" s="155">
        <v>1</v>
      </c>
      <c r="G44" s="155"/>
      <c r="H44" s="155"/>
      <c r="I44" s="155"/>
      <c r="J44" s="155"/>
      <c r="K44" s="155"/>
    </row>
    <row r="45" spans="1:11">
      <c r="A45" s="137">
        <v>44</v>
      </c>
      <c r="B45" s="157">
        <v>1</v>
      </c>
      <c r="C45" s="158"/>
      <c r="D45" s="158"/>
      <c r="E45" s="158"/>
      <c r="F45" s="155">
        <v>1</v>
      </c>
      <c r="G45" s="155"/>
      <c r="H45" s="155"/>
      <c r="I45" s="155"/>
      <c r="J45" s="155"/>
      <c r="K45" s="155"/>
    </row>
    <row r="46" spans="1:11">
      <c r="A46" s="137">
        <v>45</v>
      </c>
      <c r="B46" s="157">
        <v>2</v>
      </c>
      <c r="C46" s="158"/>
      <c r="D46" s="158"/>
      <c r="E46" s="158"/>
      <c r="F46" s="155"/>
      <c r="G46" s="155"/>
      <c r="H46" s="155"/>
      <c r="I46" s="155"/>
      <c r="J46" s="155"/>
      <c r="K46" s="155"/>
    </row>
    <row r="47" spans="1:11">
      <c r="A47" s="137">
        <v>46</v>
      </c>
      <c r="B47" s="157">
        <v>1</v>
      </c>
      <c r="C47" s="158"/>
      <c r="D47" s="158"/>
      <c r="E47" s="158"/>
      <c r="F47" s="155">
        <v>1</v>
      </c>
      <c r="G47" s="155"/>
      <c r="H47" s="155"/>
      <c r="I47" s="155"/>
      <c r="J47" s="155"/>
      <c r="K47" s="155">
        <v>1</v>
      </c>
    </row>
    <row r="48" spans="1:11">
      <c r="A48" s="137">
        <v>47</v>
      </c>
      <c r="B48" s="157">
        <v>2</v>
      </c>
      <c r="C48" s="158"/>
      <c r="D48" s="158"/>
      <c r="E48" s="158"/>
      <c r="F48" s="155"/>
      <c r="G48" s="155"/>
      <c r="H48" s="155"/>
      <c r="I48" s="155"/>
      <c r="J48" s="155"/>
      <c r="K48" s="155"/>
    </row>
    <row r="49" spans="1:11">
      <c r="A49" s="137">
        <v>48</v>
      </c>
      <c r="B49" s="157">
        <v>2</v>
      </c>
      <c r="C49" s="158"/>
      <c r="D49" s="158"/>
      <c r="E49" s="158"/>
      <c r="F49" s="155">
        <v>2</v>
      </c>
      <c r="G49" s="155"/>
      <c r="H49" s="155"/>
      <c r="I49" s="155"/>
      <c r="J49" s="155"/>
      <c r="K49" s="155"/>
    </row>
    <row r="50" spans="1:11">
      <c r="A50" s="137">
        <v>49</v>
      </c>
      <c r="B50" s="157">
        <v>1</v>
      </c>
      <c r="C50" s="158"/>
      <c r="D50" s="158"/>
      <c r="E50" s="158"/>
      <c r="F50" s="155">
        <v>1</v>
      </c>
      <c r="G50" s="155"/>
      <c r="H50" s="155"/>
      <c r="I50" s="155"/>
      <c r="J50" s="155"/>
      <c r="K50" s="155"/>
    </row>
    <row r="51" spans="1:11">
      <c r="A51" s="137">
        <v>50</v>
      </c>
      <c r="B51" s="157"/>
      <c r="C51" s="158">
        <v>1</v>
      </c>
      <c r="D51" s="158"/>
      <c r="E51" s="158"/>
      <c r="F51" s="155"/>
      <c r="G51" s="155"/>
      <c r="H51" s="155"/>
      <c r="I51" s="155"/>
      <c r="J51" s="155"/>
      <c r="K51" s="155"/>
    </row>
    <row r="52" spans="1:11">
      <c r="A52" s="137">
        <v>51</v>
      </c>
      <c r="B52" s="157">
        <v>2</v>
      </c>
      <c r="C52" s="158"/>
      <c r="D52" s="158"/>
      <c r="E52" s="158"/>
      <c r="F52" s="155">
        <v>2</v>
      </c>
      <c r="G52" s="155"/>
      <c r="H52" s="155"/>
      <c r="I52" s="155"/>
      <c r="J52" s="155"/>
      <c r="K52" s="155">
        <v>2</v>
      </c>
    </row>
    <row r="53" spans="1:11">
      <c r="A53" s="137">
        <v>52</v>
      </c>
      <c r="B53" s="157">
        <v>1</v>
      </c>
      <c r="C53" s="158"/>
      <c r="D53" s="158"/>
      <c r="E53" s="158"/>
      <c r="F53" s="155">
        <v>1</v>
      </c>
      <c r="G53" s="155"/>
      <c r="H53" s="155"/>
      <c r="I53" s="155"/>
      <c r="J53" s="155"/>
      <c r="K53" s="155"/>
    </row>
    <row r="54" spans="1:11">
      <c r="A54" s="137">
        <v>53</v>
      </c>
      <c r="B54" s="157">
        <v>2</v>
      </c>
      <c r="C54" s="158"/>
      <c r="D54" s="158"/>
      <c r="E54" s="158"/>
      <c r="F54" s="155">
        <v>2</v>
      </c>
      <c r="G54" s="155"/>
      <c r="H54" s="155"/>
      <c r="I54" s="155"/>
      <c r="J54" s="155"/>
      <c r="K54" s="155"/>
    </row>
    <row r="55" spans="1:11">
      <c r="A55" s="137">
        <v>54</v>
      </c>
      <c r="B55" s="157">
        <v>2</v>
      </c>
      <c r="C55" s="158"/>
      <c r="D55" s="158"/>
      <c r="E55" s="158"/>
      <c r="F55" s="155">
        <v>2</v>
      </c>
      <c r="G55" s="155"/>
      <c r="H55" s="155"/>
      <c r="I55" s="155"/>
      <c r="J55" s="155"/>
      <c r="K55" s="155"/>
    </row>
    <row r="56" spans="1:11">
      <c r="A56" s="137">
        <v>55</v>
      </c>
      <c r="B56" s="157">
        <v>2</v>
      </c>
      <c r="C56" s="158"/>
      <c r="D56" s="158"/>
      <c r="E56" s="158"/>
      <c r="F56" s="155">
        <v>1</v>
      </c>
      <c r="G56" s="155">
        <v>2</v>
      </c>
      <c r="H56" s="155"/>
      <c r="I56" s="155"/>
      <c r="J56" s="155"/>
      <c r="K56" s="155"/>
    </row>
    <row r="57" spans="1:11">
      <c r="A57" s="137">
        <v>56</v>
      </c>
      <c r="B57" s="157">
        <v>2</v>
      </c>
      <c r="C57" s="158"/>
      <c r="D57" s="158"/>
      <c r="E57" s="158"/>
      <c r="F57" s="155">
        <v>2</v>
      </c>
      <c r="G57" s="155"/>
      <c r="H57" s="155"/>
      <c r="I57" s="155"/>
      <c r="J57" s="155"/>
      <c r="K57" s="155">
        <v>1</v>
      </c>
    </row>
    <row r="58" spans="1:11">
      <c r="A58" s="137">
        <v>57</v>
      </c>
      <c r="B58" s="157">
        <v>2</v>
      </c>
      <c r="C58" s="158"/>
      <c r="D58" s="158"/>
      <c r="E58" s="158"/>
      <c r="F58" s="155"/>
      <c r="G58" s="155"/>
      <c r="H58" s="155"/>
      <c r="I58" s="155"/>
      <c r="J58" s="155"/>
      <c r="K58" s="155"/>
    </row>
    <row r="59" spans="1:11">
      <c r="A59" s="137">
        <v>58</v>
      </c>
      <c r="B59" s="157">
        <v>1</v>
      </c>
      <c r="C59" s="158"/>
      <c r="D59" s="158"/>
      <c r="E59" s="158"/>
      <c r="F59" s="155">
        <v>1</v>
      </c>
      <c r="G59" s="155"/>
      <c r="H59" s="155"/>
      <c r="I59" s="155"/>
      <c r="J59" s="155"/>
      <c r="K59" s="155"/>
    </row>
    <row r="60" spans="1:11">
      <c r="A60" s="137">
        <v>59</v>
      </c>
      <c r="B60" s="157">
        <v>1</v>
      </c>
      <c r="C60" s="158"/>
      <c r="D60" s="158"/>
      <c r="E60" s="158"/>
      <c r="F60" s="155">
        <v>1</v>
      </c>
      <c r="G60" s="155"/>
      <c r="H60" s="155"/>
      <c r="I60" s="155"/>
      <c r="J60" s="155"/>
      <c r="K60" s="155"/>
    </row>
    <row r="61" spans="1:11">
      <c r="A61" s="137">
        <v>60</v>
      </c>
      <c r="B61" s="157"/>
      <c r="C61" s="158">
        <v>1</v>
      </c>
      <c r="D61" s="158"/>
      <c r="E61" s="158"/>
      <c r="F61" s="155"/>
      <c r="G61" s="155"/>
      <c r="H61" s="155"/>
      <c r="I61" s="155"/>
      <c r="J61" s="155"/>
      <c r="K61" s="155"/>
    </row>
    <row r="62" spans="1:11">
      <c r="A62" s="137">
        <v>61</v>
      </c>
      <c r="B62" s="157">
        <v>2</v>
      </c>
      <c r="C62" s="158"/>
      <c r="D62" s="158"/>
      <c r="E62" s="158"/>
      <c r="F62" s="155"/>
      <c r="G62" s="155"/>
      <c r="H62" s="155"/>
      <c r="I62" s="155"/>
      <c r="J62" s="155"/>
      <c r="K62" s="155"/>
    </row>
    <row r="63" spans="1:11">
      <c r="A63" s="137">
        <v>62</v>
      </c>
      <c r="B63" s="157">
        <v>2</v>
      </c>
      <c r="C63" s="158"/>
      <c r="D63" s="158"/>
      <c r="E63" s="158"/>
      <c r="F63" s="155">
        <v>2</v>
      </c>
      <c r="G63" s="155"/>
      <c r="H63" s="155"/>
      <c r="I63" s="155"/>
      <c r="J63" s="155"/>
      <c r="K63" s="155"/>
    </row>
    <row r="64" spans="1:11">
      <c r="A64" s="137">
        <v>63</v>
      </c>
      <c r="B64" s="157">
        <v>2</v>
      </c>
      <c r="C64" s="158"/>
      <c r="D64" s="158"/>
      <c r="E64" s="158"/>
      <c r="F64" s="155">
        <v>2</v>
      </c>
      <c r="G64" s="155"/>
      <c r="H64" s="155"/>
      <c r="I64" s="155"/>
      <c r="J64" s="155"/>
      <c r="K64" s="155"/>
    </row>
    <row r="65" spans="1:11">
      <c r="A65" s="137">
        <v>64</v>
      </c>
      <c r="B65" s="157">
        <v>1</v>
      </c>
      <c r="C65" s="158"/>
      <c r="D65" s="158"/>
      <c r="E65" s="158"/>
      <c r="F65" s="155">
        <v>1</v>
      </c>
      <c r="G65" s="155"/>
      <c r="H65" s="155"/>
      <c r="I65" s="155"/>
      <c r="J65" s="155"/>
      <c r="K65" s="155"/>
    </row>
    <row r="66" spans="1:11">
      <c r="A66" s="137">
        <v>65</v>
      </c>
      <c r="B66" s="157">
        <v>2</v>
      </c>
      <c r="C66" s="158"/>
      <c r="D66" s="158"/>
      <c r="E66" s="158"/>
      <c r="F66" s="155"/>
      <c r="G66" s="155"/>
      <c r="H66" s="155"/>
      <c r="I66" s="155"/>
      <c r="J66" s="155"/>
      <c r="K66" s="155"/>
    </row>
    <row r="67" spans="1:11">
      <c r="A67" s="137">
        <v>66</v>
      </c>
      <c r="B67" s="157">
        <v>1</v>
      </c>
      <c r="C67" s="158"/>
      <c r="D67" s="158"/>
      <c r="E67" s="158"/>
      <c r="F67" s="155">
        <v>1</v>
      </c>
      <c r="G67" s="155"/>
      <c r="H67" s="155"/>
      <c r="I67" s="155"/>
      <c r="J67" s="155"/>
      <c r="K67" s="155"/>
    </row>
    <row r="68" spans="1:11">
      <c r="A68" s="137">
        <v>67</v>
      </c>
      <c r="B68" s="157">
        <v>2</v>
      </c>
      <c r="C68" s="158"/>
      <c r="D68" s="158"/>
      <c r="E68" s="158"/>
      <c r="F68" s="155"/>
      <c r="G68" s="155"/>
      <c r="H68" s="155"/>
      <c r="I68" s="155"/>
      <c r="J68" s="155"/>
      <c r="K68" s="155"/>
    </row>
    <row r="69" spans="1:11">
      <c r="A69" s="137">
        <v>68</v>
      </c>
      <c r="B69" s="157">
        <v>1</v>
      </c>
      <c r="C69" s="158"/>
      <c r="D69" s="158"/>
      <c r="E69" s="158"/>
      <c r="F69" s="155">
        <v>1</v>
      </c>
      <c r="G69" s="155"/>
      <c r="H69" s="155"/>
      <c r="I69" s="155"/>
      <c r="J69" s="155"/>
      <c r="K69" s="155"/>
    </row>
    <row r="70" spans="1:11">
      <c r="A70" s="137">
        <v>69</v>
      </c>
      <c r="B70" s="157">
        <v>2</v>
      </c>
      <c r="C70" s="158"/>
      <c r="D70" s="158"/>
      <c r="E70" s="158"/>
      <c r="F70" s="155">
        <v>2</v>
      </c>
      <c r="G70" s="155"/>
      <c r="H70" s="155"/>
      <c r="I70" s="155"/>
      <c r="J70" s="155"/>
      <c r="K70" s="155"/>
    </row>
    <row r="71" spans="1:11">
      <c r="A71" s="137">
        <v>70</v>
      </c>
      <c r="B71" s="157"/>
      <c r="C71" s="158"/>
      <c r="D71" s="158"/>
      <c r="E71" s="158"/>
      <c r="F71" s="155"/>
      <c r="G71" s="155"/>
      <c r="H71" s="155"/>
      <c r="I71" s="155"/>
      <c r="J71" s="155"/>
      <c r="K71" s="155"/>
    </row>
    <row r="72" spans="1:11">
      <c r="A72" s="137">
        <v>71</v>
      </c>
      <c r="B72" s="157">
        <v>2</v>
      </c>
      <c r="C72" s="158"/>
      <c r="D72" s="158"/>
      <c r="E72" s="158"/>
      <c r="F72" s="155">
        <v>2</v>
      </c>
      <c r="G72" s="155"/>
      <c r="H72" s="155"/>
      <c r="I72" s="155"/>
      <c r="J72" s="155"/>
      <c r="K72" s="155">
        <v>1</v>
      </c>
    </row>
    <row r="73" spans="1:11">
      <c r="A73" s="137">
        <v>72</v>
      </c>
      <c r="B73" s="157">
        <v>2</v>
      </c>
      <c r="C73" s="158"/>
      <c r="D73" s="158"/>
      <c r="E73" s="158"/>
      <c r="F73" s="155">
        <v>2</v>
      </c>
      <c r="G73" s="155"/>
      <c r="H73" s="155"/>
      <c r="I73" s="155"/>
      <c r="J73" s="155"/>
      <c r="K73" s="155"/>
    </row>
    <row r="74" spans="1:11">
      <c r="A74" s="137">
        <v>73</v>
      </c>
      <c r="B74" s="157">
        <v>2</v>
      </c>
      <c r="C74" s="158"/>
      <c r="D74" s="158"/>
      <c r="E74" s="158"/>
      <c r="F74" s="155">
        <v>2</v>
      </c>
      <c r="G74" s="155"/>
      <c r="H74" s="155"/>
      <c r="I74" s="155"/>
      <c r="J74" s="155"/>
      <c r="K74" s="155"/>
    </row>
    <row r="75" spans="1:11">
      <c r="A75" s="137">
        <v>74</v>
      </c>
      <c r="B75" s="157">
        <v>1</v>
      </c>
      <c r="C75" s="158"/>
      <c r="D75" s="158"/>
      <c r="E75" s="158"/>
      <c r="F75" s="155">
        <v>1</v>
      </c>
      <c r="G75" s="155"/>
      <c r="H75" s="155"/>
      <c r="I75" s="155"/>
      <c r="J75" s="155"/>
      <c r="K75" s="155"/>
    </row>
    <row r="76" spans="1:11">
      <c r="A76" s="137">
        <v>75</v>
      </c>
      <c r="B76" s="157">
        <v>2</v>
      </c>
      <c r="C76" s="158"/>
      <c r="D76" s="158"/>
      <c r="E76" s="158"/>
      <c r="F76" s="155"/>
      <c r="G76" s="155"/>
      <c r="H76" s="155"/>
      <c r="I76" s="155"/>
      <c r="J76" s="155"/>
      <c r="K76" s="155"/>
    </row>
    <row r="77" spans="1:11">
      <c r="A77" s="137">
        <v>76</v>
      </c>
      <c r="B77" s="157">
        <v>1</v>
      </c>
      <c r="C77" s="158"/>
      <c r="D77" s="158"/>
      <c r="E77" s="158"/>
      <c r="F77" s="155">
        <v>1</v>
      </c>
      <c r="G77" s="155"/>
      <c r="H77" s="155"/>
      <c r="I77" s="155"/>
      <c r="J77" s="155"/>
      <c r="K77" s="155"/>
    </row>
    <row r="78" spans="1:11">
      <c r="A78" s="137">
        <v>77</v>
      </c>
      <c r="B78" s="157">
        <v>2</v>
      </c>
      <c r="C78" s="158"/>
      <c r="D78" s="158"/>
      <c r="E78" s="158"/>
      <c r="F78" s="155">
        <v>1</v>
      </c>
      <c r="G78" s="155">
        <v>2</v>
      </c>
      <c r="H78" s="155"/>
      <c r="I78" s="155"/>
      <c r="J78" s="155"/>
      <c r="K78" s="155"/>
    </row>
    <row r="79" spans="1:11">
      <c r="A79" s="137">
        <v>78</v>
      </c>
      <c r="B79" s="157">
        <v>2</v>
      </c>
      <c r="C79" s="158"/>
      <c r="D79" s="158"/>
      <c r="E79" s="158"/>
      <c r="F79" s="155">
        <v>1</v>
      </c>
      <c r="G79" s="155">
        <v>2</v>
      </c>
      <c r="H79" s="155"/>
      <c r="I79" s="155"/>
      <c r="J79" s="155"/>
      <c r="K79" s="155"/>
    </row>
    <row r="80" spans="1:11">
      <c r="A80" s="137">
        <v>79</v>
      </c>
      <c r="B80" s="157">
        <v>1</v>
      </c>
      <c r="C80" s="158"/>
      <c r="D80" s="158"/>
      <c r="E80" s="158"/>
      <c r="F80" s="155">
        <v>1</v>
      </c>
      <c r="G80" s="155"/>
      <c r="H80" s="155"/>
      <c r="I80" s="155"/>
      <c r="J80" s="155"/>
      <c r="K80" s="155"/>
    </row>
    <row r="81" spans="1:11">
      <c r="A81" s="137">
        <v>80</v>
      </c>
      <c r="B81" s="157"/>
      <c r="C81" s="158">
        <v>1</v>
      </c>
      <c r="D81" s="158"/>
      <c r="E81" s="158"/>
      <c r="F81" s="155">
        <v>1</v>
      </c>
      <c r="G81" s="155">
        <v>2</v>
      </c>
      <c r="H81" s="155"/>
      <c r="I81" s="155"/>
      <c r="J81" s="155"/>
      <c r="K81" s="155"/>
    </row>
    <row r="82" spans="1:11">
      <c r="A82" s="137">
        <v>81</v>
      </c>
      <c r="B82" s="157">
        <v>1</v>
      </c>
      <c r="C82" s="158"/>
      <c r="D82" s="158"/>
      <c r="E82" s="158"/>
      <c r="F82" s="155">
        <v>1</v>
      </c>
      <c r="G82" s="155"/>
      <c r="H82" s="155"/>
      <c r="I82" s="155"/>
      <c r="J82" s="155"/>
      <c r="K82" s="155">
        <v>1</v>
      </c>
    </row>
    <row r="83" spans="1:11">
      <c r="A83" s="137">
        <v>82</v>
      </c>
      <c r="B83" s="157">
        <v>1</v>
      </c>
      <c r="C83" s="158"/>
      <c r="D83" s="158"/>
      <c r="E83" s="158"/>
      <c r="F83" s="155">
        <v>1</v>
      </c>
      <c r="G83" s="155"/>
      <c r="H83" s="155"/>
      <c r="I83" s="155"/>
      <c r="J83" s="155"/>
      <c r="K83" s="155"/>
    </row>
    <row r="84" spans="1:11">
      <c r="A84" s="137">
        <v>83</v>
      </c>
      <c r="B84" s="157">
        <v>1</v>
      </c>
      <c r="C84" s="158"/>
      <c r="D84" s="158"/>
      <c r="E84" s="158"/>
      <c r="F84" s="155">
        <v>1</v>
      </c>
      <c r="G84" s="155"/>
      <c r="H84" s="155"/>
      <c r="I84" s="155"/>
      <c r="J84" s="155"/>
      <c r="K84" s="155"/>
    </row>
    <row r="85" spans="1:11">
      <c r="A85" s="137">
        <v>84</v>
      </c>
      <c r="B85" s="157">
        <v>1</v>
      </c>
      <c r="C85" s="158"/>
      <c r="D85" s="158"/>
      <c r="E85" s="158"/>
      <c r="F85" s="155">
        <v>1</v>
      </c>
      <c r="G85" s="155"/>
      <c r="H85" s="155"/>
      <c r="I85" s="155"/>
      <c r="J85" s="155"/>
      <c r="K85" s="155"/>
    </row>
    <row r="86" spans="1:11">
      <c r="A86" s="137">
        <v>85</v>
      </c>
      <c r="B86" s="157">
        <v>2</v>
      </c>
      <c r="C86" s="158"/>
      <c r="D86" s="158"/>
      <c r="E86" s="158"/>
      <c r="F86" s="155">
        <v>2</v>
      </c>
      <c r="G86" s="155"/>
      <c r="H86" s="155"/>
      <c r="I86" s="155"/>
      <c r="J86" s="155"/>
      <c r="K86" s="155"/>
    </row>
    <row r="87" spans="1:11">
      <c r="A87" s="137">
        <v>86</v>
      </c>
      <c r="B87" s="157"/>
      <c r="C87" s="158">
        <v>1</v>
      </c>
      <c r="D87" s="158"/>
      <c r="E87" s="158"/>
      <c r="F87" s="155"/>
      <c r="G87" s="155"/>
      <c r="H87" s="155"/>
      <c r="I87" s="155"/>
      <c r="J87" s="155"/>
      <c r="K87" s="155"/>
    </row>
    <row r="88" spans="1:11">
      <c r="A88" s="137">
        <v>87</v>
      </c>
      <c r="B88" s="157">
        <v>1</v>
      </c>
      <c r="C88" s="158"/>
      <c r="D88" s="158"/>
      <c r="E88" s="158"/>
      <c r="F88" s="155">
        <v>1</v>
      </c>
      <c r="G88" s="155"/>
      <c r="H88" s="155"/>
      <c r="I88" s="155"/>
      <c r="J88" s="155"/>
      <c r="K88" s="155"/>
    </row>
    <row r="89" spans="1:11">
      <c r="A89" s="137">
        <v>88</v>
      </c>
      <c r="B89" s="157">
        <v>2</v>
      </c>
      <c r="C89" s="158"/>
      <c r="D89" s="158"/>
      <c r="E89" s="158"/>
      <c r="F89" s="155">
        <v>2</v>
      </c>
      <c r="G89" s="155"/>
      <c r="H89" s="155"/>
      <c r="I89" s="155"/>
      <c r="J89" s="155"/>
      <c r="K89" s="155"/>
    </row>
    <row r="90" spans="1:11">
      <c r="A90" s="137">
        <v>89</v>
      </c>
      <c r="B90" s="157">
        <v>1</v>
      </c>
      <c r="C90" s="158"/>
      <c r="D90" s="158"/>
      <c r="E90" s="158"/>
      <c r="F90" s="155">
        <v>1</v>
      </c>
      <c r="G90" s="155"/>
      <c r="H90" s="155"/>
      <c r="I90" s="155"/>
      <c r="J90" s="155"/>
      <c r="K90" s="155"/>
    </row>
    <row r="91" spans="1:11">
      <c r="A91" s="137">
        <v>90</v>
      </c>
      <c r="B91" s="157"/>
      <c r="C91" s="158">
        <v>1</v>
      </c>
      <c r="D91" s="158"/>
      <c r="E91" s="158"/>
      <c r="F91" s="155"/>
      <c r="G91" s="155"/>
      <c r="H91" s="155"/>
      <c r="I91" s="155"/>
      <c r="J91" s="155"/>
      <c r="K91" s="155"/>
    </row>
    <row r="92" spans="1:11">
      <c r="A92" s="137">
        <v>91</v>
      </c>
      <c r="B92" s="157">
        <v>2</v>
      </c>
      <c r="C92" s="158"/>
      <c r="D92" s="158"/>
      <c r="E92" s="158"/>
      <c r="F92" s="155"/>
      <c r="G92" s="155"/>
      <c r="H92" s="155"/>
      <c r="I92" s="155"/>
      <c r="J92" s="155"/>
      <c r="K92" s="155">
        <v>1</v>
      </c>
    </row>
    <row r="93" spans="1:11">
      <c r="A93" s="137">
        <v>92</v>
      </c>
      <c r="B93" s="157">
        <v>1</v>
      </c>
      <c r="C93" s="158"/>
      <c r="D93" s="158"/>
      <c r="E93" s="158"/>
      <c r="F93" s="155">
        <v>1</v>
      </c>
      <c r="G93" s="155"/>
      <c r="H93" s="155"/>
      <c r="I93" s="155"/>
      <c r="J93" s="155"/>
      <c r="K93" s="155"/>
    </row>
    <row r="94" spans="1:11">
      <c r="A94" s="137">
        <v>93</v>
      </c>
      <c r="B94" s="157">
        <v>1</v>
      </c>
      <c r="C94" s="158"/>
      <c r="D94" s="158"/>
      <c r="E94" s="158"/>
      <c r="F94" s="155">
        <v>1</v>
      </c>
      <c r="G94" s="155"/>
      <c r="H94" s="155"/>
      <c r="I94" s="155"/>
      <c r="J94" s="155"/>
      <c r="K94" s="155"/>
    </row>
    <row r="95" spans="1:11">
      <c r="A95" s="137">
        <v>94</v>
      </c>
      <c r="B95" s="157">
        <v>2</v>
      </c>
      <c r="C95" s="158"/>
      <c r="D95" s="158"/>
      <c r="E95" s="158"/>
      <c r="F95" s="155">
        <v>2</v>
      </c>
      <c r="G95" s="155"/>
      <c r="H95" s="155"/>
      <c r="I95" s="155"/>
      <c r="J95" s="155"/>
      <c r="K95" s="155"/>
    </row>
    <row r="96" spans="1:11">
      <c r="A96" s="137">
        <v>95</v>
      </c>
      <c r="B96" s="157">
        <v>2</v>
      </c>
      <c r="C96" s="158"/>
      <c r="D96" s="158"/>
      <c r="E96" s="158"/>
      <c r="F96" s="155">
        <v>2</v>
      </c>
      <c r="G96" s="155"/>
      <c r="H96" s="155"/>
      <c r="I96" s="155"/>
      <c r="J96" s="155"/>
      <c r="K96" s="155"/>
    </row>
    <row r="97" spans="1:11">
      <c r="A97" s="137">
        <v>96</v>
      </c>
      <c r="B97" s="157">
        <v>1</v>
      </c>
      <c r="C97" s="158"/>
      <c r="D97" s="158"/>
      <c r="E97" s="158"/>
      <c r="F97" s="155">
        <v>1</v>
      </c>
      <c r="G97" s="155"/>
      <c r="H97" s="155"/>
      <c r="I97" s="155"/>
      <c r="J97" s="155"/>
      <c r="K97" s="155"/>
    </row>
    <row r="98" spans="1:11">
      <c r="A98" s="137">
        <v>97</v>
      </c>
      <c r="B98" s="157">
        <v>2</v>
      </c>
      <c r="C98" s="158"/>
      <c r="D98" s="158"/>
      <c r="E98" s="158"/>
      <c r="F98" s="155"/>
      <c r="G98" s="155"/>
      <c r="H98" s="155"/>
      <c r="I98" s="155"/>
      <c r="J98" s="155"/>
      <c r="K98" s="155"/>
    </row>
    <row r="99" spans="1:11">
      <c r="A99" s="137">
        <v>98</v>
      </c>
      <c r="B99" s="157">
        <v>1</v>
      </c>
      <c r="C99" s="158"/>
      <c r="D99" s="158"/>
      <c r="E99" s="158"/>
      <c r="F99" s="155"/>
      <c r="G99" s="155"/>
      <c r="H99" s="155"/>
      <c r="I99" s="155"/>
      <c r="J99" s="155"/>
      <c r="K99" s="155"/>
    </row>
    <row r="100" spans="1:11">
      <c r="A100" s="137">
        <v>99</v>
      </c>
      <c r="B100" s="157">
        <v>2</v>
      </c>
      <c r="C100" s="158"/>
      <c r="D100" s="158"/>
      <c r="E100" s="158"/>
      <c r="F100" s="155">
        <v>2</v>
      </c>
      <c r="G100" s="155"/>
      <c r="H100" s="155"/>
      <c r="I100" s="155"/>
      <c r="J100" s="155"/>
      <c r="K100" s="155"/>
    </row>
    <row r="101" spans="1:11">
      <c r="A101" s="137">
        <v>100</v>
      </c>
      <c r="B101" s="157"/>
      <c r="C101" s="158">
        <v>1</v>
      </c>
      <c r="D101" s="158"/>
      <c r="E101" s="158"/>
      <c r="F101" s="155">
        <v>1</v>
      </c>
      <c r="G101" s="155"/>
      <c r="H101" s="155"/>
      <c r="I101" s="155"/>
      <c r="J101" s="155"/>
      <c r="K101" s="155"/>
    </row>
    <row r="102" spans="1:11">
      <c r="A102" s="137">
        <v>101</v>
      </c>
      <c r="B102" s="157">
        <v>2</v>
      </c>
      <c r="C102" s="158"/>
      <c r="D102" s="158"/>
      <c r="E102" s="158"/>
      <c r="F102" s="155"/>
      <c r="G102" s="155"/>
      <c r="H102" s="155"/>
      <c r="I102" s="155"/>
      <c r="J102" s="155"/>
      <c r="K102" s="155">
        <v>2</v>
      </c>
    </row>
    <row r="103" spans="1:11">
      <c r="A103" s="137">
        <v>102</v>
      </c>
      <c r="B103" s="157">
        <v>1</v>
      </c>
      <c r="C103" s="158"/>
      <c r="D103" s="158"/>
      <c r="E103" s="158"/>
      <c r="F103" s="155">
        <v>1</v>
      </c>
      <c r="G103" s="155"/>
      <c r="H103" s="155"/>
      <c r="I103" s="155"/>
      <c r="J103" s="155"/>
      <c r="K103" s="155"/>
    </row>
    <row r="104" spans="1:11">
      <c r="A104" s="137">
        <v>103</v>
      </c>
      <c r="B104" s="157">
        <v>2</v>
      </c>
      <c r="C104" s="158"/>
      <c r="D104" s="158"/>
      <c r="E104" s="158"/>
      <c r="F104" s="155">
        <v>2</v>
      </c>
      <c r="G104" s="155"/>
      <c r="H104" s="155"/>
      <c r="I104" s="155"/>
      <c r="J104" s="155"/>
      <c r="K104" s="155"/>
    </row>
    <row r="105" spans="1:11">
      <c r="A105" s="137">
        <v>104</v>
      </c>
      <c r="B105" s="157">
        <v>1</v>
      </c>
      <c r="C105" s="158"/>
      <c r="D105" s="158"/>
      <c r="E105" s="158"/>
      <c r="F105" s="155">
        <v>1</v>
      </c>
      <c r="G105" s="155"/>
      <c r="H105" s="155"/>
      <c r="I105" s="155"/>
      <c r="J105" s="155"/>
      <c r="K105" s="155"/>
    </row>
    <row r="106" spans="1:11">
      <c r="A106" s="137">
        <v>105</v>
      </c>
      <c r="B106" s="157">
        <v>2</v>
      </c>
      <c r="C106" s="158"/>
      <c r="D106" s="158"/>
      <c r="E106" s="158"/>
      <c r="F106" s="155"/>
      <c r="G106" s="155"/>
      <c r="H106" s="155"/>
      <c r="I106" s="155"/>
      <c r="J106" s="155"/>
      <c r="K106" s="155"/>
    </row>
    <row r="107" spans="1:11">
      <c r="A107" s="137">
        <v>106</v>
      </c>
      <c r="B107" s="157">
        <v>2</v>
      </c>
      <c r="C107" s="158"/>
      <c r="D107" s="158"/>
      <c r="E107" s="158"/>
      <c r="F107" s="155">
        <v>2</v>
      </c>
      <c r="G107" s="155"/>
      <c r="H107" s="155"/>
      <c r="I107" s="155"/>
      <c r="J107" s="155"/>
      <c r="K107" s="155"/>
    </row>
    <row r="108" spans="1:11">
      <c r="A108" s="137">
        <v>107</v>
      </c>
      <c r="B108" s="157">
        <v>2</v>
      </c>
      <c r="C108" s="158"/>
      <c r="D108" s="158"/>
      <c r="E108" s="158"/>
      <c r="F108" s="155">
        <v>2</v>
      </c>
      <c r="G108" s="155"/>
      <c r="H108" s="155"/>
      <c r="I108" s="155"/>
      <c r="J108" s="155"/>
      <c r="K108" s="155"/>
    </row>
    <row r="109" spans="1:11">
      <c r="A109" s="137">
        <v>108</v>
      </c>
      <c r="B109" s="157">
        <v>2</v>
      </c>
      <c r="C109" s="158"/>
      <c r="D109" s="158"/>
      <c r="E109" s="158"/>
      <c r="F109" s="155">
        <v>2</v>
      </c>
      <c r="G109" s="155"/>
      <c r="H109" s="155"/>
      <c r="I109" s="155"/>
      <c r="J109" s="155"/>
      <c r="K109" s="155"/>
    </row>
    <row r="110" spans="1:11">
      <c r="A110" s="137">
        <v>109</v>
      </c>
      <c r="B110" s="157">
        <v>2</v>
      </c>
      <c r="C110" s="158"/>
      <c r="D110" s="158"/>
      <c r="E110" s="158"/>
      <c r="F110" s="155">
        <v>1</v>
      </c>
      <c r="G110" s="155">
        <v>2</v>
      </c>
      <c r="H110" s="155"/>
      <c r="I110" s="155"/>
      <c r="J110" s="155"/>
      <c r="K110" s="155"/>
    </row>
    <row r="111" spans="1:11">
      <c r="A111" s="137">
        <v>110</v>
      </c>
      <c r="B111" s="157"/>
      <c r="C111" s="158">
        <v>1</v>
      </c>
      <c r="D111" s="158"/>
      <c r="E111" s="158"/>
      <c r="F111" s="155"/>
      <c r="G111" s="155"/>
      <c r="H111" s="155"/>
      <c r="I111" s="155"/>
      <c r="J111" s="155"/>
      <c r="K111" s="155"/>
    </row>
    <row r="112" spans="1:11">
      <c r="A112" s="137">
        <v>111</v>
      </c>
      <c r="B112" s="157">
        <v>1</v>
      </c>
      <c r="C112" s="158"/>
      <c r="D112" s="158"/>
      <c r="E112" s="158"/>
      <c r="F112" s="155"/>
      <c r="G112" s="155"/>
      <c r="H112" s="155"/>
      <c r="I112" s="155"/>
      <c r="J112" s="155"/>
      <c r="K112" s="155">
        <v>2</v>
      </c>
    </row>
    <row r="113" spans="1:11">
      <c r="A113" s="137">
        <v>112</v>
      </c>
      <c r="B113" s="157">
        <v>2</v>
      </c>
      <c r="C113" s="158"/>
      <c r="D113" s="158"/>
      <c r="E113" s="158"/>
      <c r="F113" s="155"/>
      <c r="G113" s="155"/>
      <c r="H113" s="155"/>
      <c r="I113" s="155"/>
      <c r="J113" s="155"/>
      <c r="K113" s="155"/>
    </row>
    <row r="114" spans="1:11">
      <c r="A114" s="137">
        <v>113</v>
      </c>
      <c r="B114" s="157">
        <v>2</v>
      </c>
      <c r="C114" s="158"/>
      <c r="D114" s="158"/>
      <c r="E114" s="158"/>
      <c r="F114" s="155">
        <v>2</v>
      </c>
      <c r="G114" s="155"/>
      <c r="H114" s="155"/>
      <c r="I114" s="155"/>
      <c r="J114" s="155"/>
      <c r="K114" s="155"/>
    </row>
    <row r="115" spans="1:11">
      <c r="A115" s="137">
        <v>114</v>
      </c>
      <c r="B115" s="157">
        <v>2</v>
      </c>
      <c r="C115" s="158"/>
      <c r="D115" s="158"/>
      <c r="E115" s="158"/>
      <c r="F115" s="155">
        <v>2</v>
      </c>
      <c r="G115" s="155"/>
      <c r="H115" s="155"/>
      <c r="I115" s="155"/>
      <c r="J115" s="155"/>
      <c r="K115" s="155"/>
    </row>
    <row r="116" spans="1:11">
      <c r="A116" s="137">
        <v>115</v>
      </c>
      <c r="B116" s="157">
        <v>2</v>
      </c>
      <c r="C116" s="158"/>
      <c r="D116" s="158"/>
      <c r="E116" s="158"/>
      <c r="F116" s="155"/>
      <c r="G116" s="155"/>
      <c r="H116" s="155"/>
      <c r="I116" s="155"/>
      <c r="J116" s="155"/>
      <c r="K116" s="155"/>
    </row>
    <row r="117" spans="1:11">
      <c r="A117" s="137">
        <v>116</v>
      </c>
      <c r="B117" s="157">
        <v>1</v>
      </c>
      <c r="C117" s="158"/>
      <c r="D117" s="158"/>
      <c r="E117" s="158"/>
      <c r="F117" s="155">
        <v>1</v>
      </c>
      <c r="G117" s="155"/>
      <c r="H117" s="155"/>
      <c r="I117" s="155"/>
      <c r="J117" s="155"/>
      <c r="K117" s="155"/>
    </row>
    <row r="118" spans="1:11">
      <c r="A118" s="137">
        <v>117</v>
      </c>
      <c r="B118" s="157">
        <v>2</v>
      </c>
      <c r="C118" s="158"/>
      <c r="D118" s="158"/>
      <c r="E118" s="158"/>
      <c r="F118" s="155"/>
      <c r="G118" s="155"/>
      <c r="H118" s="155"/>
      <c r="I118" s="155"/>
      <c r="J118" s="155"/>
      <c r="K118" s="155"/>
    </row>
    <row r="119" spans="1:11">
      <c r="A119" s="137">
        <v>118</v>
      </c>
      <c r="B119" s="157">
        <v>2</v>
      </c>
      <c r="C119" s="158"/>
      <c r="D119" s="158"/>
      <c r="E119" s="158"/>
      <c r="F119" s="155">
        <v>2</v>
      </c>
      <c r="G119" s="155"/>
      <c r="H119" s="155"/>
      <c r="I119" s="155"/>
      <c r="J119" s="155"/>
      <c r="K119" s="155">
        <v>2</v>
      </c>
    </row>
    <row r="120" spans="1:11">
      <c r="A120" s="137">
        <v>119</v>
      </c>
      <c r="B120" s="157">
        <v>2</v>
      </c>
      <c r="C120" s="158"/>
      <c r="D120" s="158"/>
      <c r="E120" s="158"/>
      <c r="F120" s="155"/>
      <c r="G120" s="155"/>
      <c r="H120" s="155"/>
      <c r="I120" s="155"/>
      <c r="J120" s="155"/>
      <c r="K120" s="155"/>
    </row>
    <row r="121" spans="1:11">
      <c r="A121" s="137">
        <v>120</v>
      </c>
      <c r="B121" s="157"/>
      <c r="C121" s="158">
        <v>1</v>
      </c>
      <c r="D121" s="158"/>
      <c r="E121" s="158"/>
      <c r="F121" s="155"/>
      <c r="G121" s="155"/>
      <c r="H121" s="155"/>
      <c r="I121" s="155"/>
      <c r="J121" s="155"/>
      <c r="K121" s="155"/>
    </row>
    <row r="122" spans="1:11">
      <c r="A122" s="137">
        <v>121</v>
      </c>
      <c r="B122" s="157"/>
      <c r="C122" s="158">
        <v>1</v>
      </c>
      <c r="D122" s="158"/>
      <c r="E122" s="158"/>
      <c r="F122" s="155"/>
      <c r="G122" s="155"/>
      <c r="H122" s="155"/>
      <c r="I122" s="155"/>
      <c r="J122" s="155"/>
      <c r="K122" s="155"/>
    </row>
    <row r="123" spans="1:11">
      <c r="A123" s="137">
        <v>122</v>
      </c>
      <c r="B123" s="157">
        <v>2</v>
      </c>
      <c r="C123" s="158"/>
      <c r="D123" s="158"/>
      <c r="E123" s="158"/>
      <c r="F123" s="155"/>
      <c r="G123" s="155"/>
      <c r="H123" s="155"/>
      <c r="I123" s="155"/>
      <c r="J123" s="155"/>
      <c r="K123" s="155"/>
    </row>
    <row r="124" spans="1:11">
      <c r="A124" s="137">
        <v>123</v>
      </c>
      <c r="B124" s="157"/>
      <c r="C124" s="158"/>
      <c r="D124" s="158"/>
      <c r="E124" s="158"/>
      <c r="F124" s="155">
        <v>2</v>
      </c>
      <c r="G124" s="155"/>
      <c r="H124" s="155"/>
      <c r="I124" s="155"/>
      <c r="J124" s="155"/>
      <c r="K124" s="155"/>
    </row>
    <row r="125" spans="1:11">
      <c r="A125" s="137">
        <v>124</v>
      </c>
      <c r="B125" s="157">
        <v>1</v>
      </c>
      <c r="C125" s="158"/>
      <c r="D125" s="158"/>
      <c r="E125" s="158"/>
      <c r="F125" s="155">
        <v>1</v>
      </c>
      <c r="G125" s="155"/>
      <c r="H125" s="155"/>
      <c r="I125" s="155"/>
      <c r="J125" s="155"/>
      <c r="K125" s="155"/>
    </row>
    <row r="126" spans="1:11">
      <c r="A126" s="137">
        <v>125</v>
      </c>
      <c r="B126" s="157">
        <v>2</v>
      </c>
      <c r="C126" s="158"/>
      <c r="D126" s="158"/>
      <c r="E126" s="158"/>
      <c r="F126" s="155"/>
      <c r="G126" s="155"/>
      <c r="H126" s="155"/>
      <c r="I126" s="155"/>
      <c r="J126" s="155"/>
      <c r="K126" s="155"/>
    </row>
    <row r="127" spans="1:11">
      <c r="A127" s="137">
        <v>126</v>
      </c>
      <c r="B127" s="157">
        <v>1</v>
      </c>
      <c r="C127" s="158"/>
      <c r="D127" s="158"/>
      <c r="E127" s="158"/>
      <c r="F127" s="155">
        <v>1</v>
      </c>
      <c r="G127" s="155"/>
      <c r="H127" s="155"/>
      <c r="I127" s="155"/>
      <c r="J127" s="155"/>
      <c r="K127" s="155"/>
    </row>
    <row r="128" spans="1:11">
      <c r="A128" s="137">
        <v>127</v>
      </c>
      <c r="B128" s="157">
        <v>2</v>
      </c>
      <c r="C128" s="158"/>
      <c r="D128" s="158"/>
      <c r="E128" s="158"/>
      <c r="F128" s="155">
        <v>1</v>
      </c>
      <c r="G128" s="155">
        <v>2</v>
      </c>
      <c r="H128" s="155"/>
      <c r="I128" s="155"/>
      <c r="J128" s="155"/>
      <c r="K128" s="155"/>
    </row>
    <row r="129" spans="1:11">
      <c r="A129" s="137">
        <v>128</v>
      </c>
      <c r="B129" s="157">
        <v>2</v>
      </c>
      <c r="C129" s="158"/>
      <c r="D129" s="158"/>
      <c r="E129" s="158"/>
      <c r="F129" s="155">
        <v>2</v>
      </c>
      <c r="G129" s="155"/>
      <c r="H129" s="155"/>
      <c r="I129" s="155"/>
      <c r="J129" s="155"/>
      <c r="K129" s="155"/>
    </row>
    <row r="130" spans="1:11">
      <c r="A130" s="137">
        <v>129</v>
      </c>
      <c r="B130" s="157">
        <v>2</v>
      </c>
      <c r="C130" s="158"/>
      <c r="D130" s="158"/>
      <c r="E130" s="158"/>
      <c r="F130" s="155"/>
      <c r="G130" s="155"/>
      <c r="H130" s="155"/>
      <c r="I130" s="155"/>
      <c r="J130" s="155"/>
      <c r="K130" s="155"/>
    </row>
    <row r="131" spans="1:11">
      <c r="A131" s="137">
        <v>130</v>
      </c>
      <c r="B131" s="157"/>
      <c r="C131" s="158"/>
      <c r="D131" s="158"/>
      <c r="E131" s="158"/>
      <c r="F131" s="155"/>
      <c r="G131" s="155"/>
      <c r="H131" s="155"/>
      <c r="I131" s="155"/>
      <c r="J131" s="155"/>
      <c r="K131" s="155"/>
    </row>
    <row r="132" spans="1:11">
      <c r="A132" s="137">
        <v>131</v>
      </c>
      <c r="B132" s="157">
        <v>1</v>
      </c>
      <c r="C132" s="158"/>
      <c r="D132" s="158"/>
      <c r="E132" s="158"/>
      <c r="F132" s="155"/>
      <c r="G132" s="155"/>
      <c r="H132" s="155"/>
      <c r="I132" s="155"/>
      <c r="J132" s="155"/>
      <c r="K132" s="155">
        <v>2</v>
      </c>
    </row>
    <row r="133" spans="1:11">
      <c r="A133" s="137">
        <v>132</v>
      </c>
      <c r="B133" s="157">
        <v>2</v>
      </c>
      <c r="C133" s="158"/>
      <c r="D133" s="158"/>
      <c r="E133" s="158"/>
      <c r="F133" s="155"/>
      <c r="G133" s="155"/>
      <c r="H133" s="155"/>
      <c r="I133" s="155"/>
      <c r="J133" s="155"/>
      <c r="K133" s="155"/>
    </row>
    <row r="134" spans="1:11">
      <c r="A134" s="137">
        <v>133</v>
      </c>
      <c r="B134" s="157">
        <v>2</v>
      </c>
      <c r="C134" s="158"/>
      <c r="D134" s="158"/>
      <c r="E134" s="158"/>
      <c r="F134" s="155">
        <v>2</v>
      </c>
      <c r="G134" s="155"/>
      <c r="H134" s="155"/>
      <c r="I134" s="155"/>
      <c r="J134" s="155"/>
      <c r="K134" s="155"/>
    </row>
    <row r="135" spans="1:11">
      <c r="A135" s="137">
        <v>134</v>
      </c>
      <c r="B135" s="157">
        <v>2</v>
      </c>
      <c r="C135" s="158"/>
      <c r="D135" s="158"/>
      <c r="E135" s="158"/>
      <c r="F135" s="155">
        <v>2</v>
      </c>
      <c r="G135" s="155"/>
      <c r="H135" s="155"/>
      <c r="I135" s="155"/>
      <c r="J135" s="155"/>
      <c r="K135" s="155"/>
    </row>
    <row r="136" spans="1:11">
      <c r="A136" s="137">
        <v>135</v>
      </c>
      <c r="B136" s="157">
        <v>2</v>
      </c>
      <c r="C136" s="158"/>
      <c r="D136" s="158"/>
      <c r="E136" s="158"/>
      <c r="F136" s="155">
        <v>2</v>
      </c>
      <c r="G136" s="155"/>
      <c r="H136" s="155"/>
      <c r="I136" s="155"/>
      <c r="J136" s="155"/>
      <c r="K136" s="155"/>
    </row>
    <row r="137" spans="1:11">
      <c r="A137" s="137">
        <v>136</v>
      </c>
      <c r="B137" s="157">
        <v>1</v>
      </c>
      <c r="C137" s="158"/>
      <c r="D137" s="158"/>
      <c r="E137" s="158"/>
      <c r="F137" s="155">
        <v>1</v>
      </c>
      <c r="G137" s="155"/>
      <c r="H137" s="155"/>
      <c r="I137" s="155"/>
      <c r="J137" s="155"/>
      <c r="K137" s="155"/>
    </row>
    <row r="138" spans="1:11">
      <c r="A138" s="137">
        <v>137</v>
      </c>
      <c r="B138" s="157">
        <v>1</v>
      </c>
      <c r="C138" s="158"/>
      <c r="D138" s="158"/>
      <c r="E138" s="158"/>
      <c r="F138" s="155">
        <v>1</v>
      </c>
      <c r="G138" s="155"/>
      <c r="H138" s="155"/>
      <c r="I138" s="155"/>
      <c r="J138" s="155"/>
      <c r="K138" s="155"/>
    </row>
    <row r="139" spans="1:11">
      <c r="A139" s="137">
        <v>138</v>
      </c>
      <c r="B139" s="157">
        <v>2</v>
      </c>
      <c r="C139" s="158"/>
      <c r="D139" s="158"/>
      <c r="E139" s="158"/>
      <c r="F139" s="155"/>
      <c r="G139" s="155"/>
      <c r="H139" s="155"/>
      <c r="I139" s="155"/>
      <c r="J139" s="155"/>
      <c r="K139" s="155"/>
    </row>
    <row r="140" spans="1:11">
      <c r="A140" s="137">
        <v>139</v>
      </c>
      <c r="B140" s="157">
        <v>2</v>
      </c>
      <c r="C140" s="158"/>
      <c r="D140" s="158"/>
      <c r="E140" s="158"/>
      <c r="F140" s="155"/>
      <c r="G140" s="155"/>
      <c r="H140" s="155"/>
      <c r="I140" s="155"/>
      <c r="J140" s="155"/>
      <c r="K140" s="155"/>
    </row>
    <row r="141" spans="1:11">
      <c r="A141" s="137">
        <v>140</v>
      </c>
      <c r="B141" s="157"/>
      <c r="C141" s="158">
        <v>1</v>
      </c>
      <c r="D141" s="158"/>
      <c r="E141" s="158"/>
      <c r="F141" s="155"/>
      <c r="G141" s="155"/>
      <c r="H141" s="155"/>
      <c r="I141" s="155"/>
      <c r="J141" s="155"/>
      <c r="K141" s="155"/>
    </row>
    <row r="142" spans="1:11">
      <c r="A142" s="137">
        <v>141</v>
      </c>
      <c r="B142" s="157">
        <v>1</v>
      </c>
      <c r="C142" s="158"/>
      <c r="D142" s="158"/>
      <c r="E142" s="158"/>
      <c r="F142" s="155">
        <v>1</v>
      </c>
      <c r="G142" s="155"/>
      <c r="H142" s="155"/>
      <c r="I142" s="155"/>
      <c r="J142" s="155"/>
      <c r="K142" s="155"/>
    </row>
    <row r="143" spans="1:11">
      <c r="A143" s="137">
        <v>142</v>
      </c>
      <c r="B143" s="157">
        <v>2</v>
      </c>
      <c r="C143" s="158"/>
      <c r="D143" s="158"/>
      <c r="E143" s="158"/>
      <c r="F143" s="155"/>
      <c r="G143" s="155"/>
      <c r="H143" s="155"/>
      <c r="I143" s="155"/>
      <c r="J143" s="155"/>
      <c r="K143" s="155"/>
    </row>
    <row r="144" spans="1:11">
      <c r="A144" s="137">
        <v>143</v>
      </c>
      <c r="B144" s="157">
        <v>2</v>
      </c>
      <c r="C144" s="158"/>
      <c r="D144" s="158"/>
      <c r="E144" s="158"/>
      <c r="F144" s="155">
        <v>2</v>
      </c>
      <c r="G144" s="155"/>
      <c r="H144" s="155"/>
      <c r="I144" s="155"/>
      <c r="J144" s="155"/>
      <c r="K144" s="155"/>
    </row>
    <row r="145" spans="1:11">
      <c r="A145" s="137">
        <v>144</v>
      </c>
      <c r="B145" s="157">
        <v>1</v>
      </c>
      <c r="C145" s="158"/>
      <c r="D145" s="158"/>
      <c r="E145" s="158"/>
      <c r="F145" s="155">
        <v>1</v>
      </c>
      <c r="G145" s="155"/>
      <c r="H145" s="155"/>
      <c r="I145" s="155"/>
      <c r="J145" s="155"/>
      <c r="K145" s="155"/>
    </row>
    <row r="146" spans="1:11">
      <c r="A146" s="137">
        <v>145</v>
      </c>
      <c r="B146" s="157">
        <v>2</v>
      </c>
      <c r="C146" s="158"/>
      <c r="D146" s="158"/>
      <c r="E146" s="158"/>
      <c r="F146" s="155">
        <v>2</v>
      </c>
      <c r="G146" s="155"/>
      <c r="H146" s="155"/>
      <c r="I146" s="155"/>
      <c r="J146" s="155"/>
      <c r="K146" s="155"/>
    </row>
    <row r="147" spans="1:11">
      <c r="A147" s="137">
        <v>146</v>
      </c>
      <c r="B147" s="157">
        <v>2</v>
      </c>
      <c r="C147" s="158"/>
      <c r="D147" s="158"/>
      <c r="E147" s="158"/>
      <c r="F147" s="155">
        <v>2</v>
      </c>
      <c r="G147" s="155"/>
      <c r="H147" s="155"/>
      <c r="I147" s="155"/>
      <c r="J147" s="155"/>
      <c r="K147" s="155"/>
    </row>
    <row r="148" spans="1:11">
      <c r="A148" s="137">
        <v>147</v>
      </c>
      <c r="B148" s="157">
        <v>2</v>
      </c>
      <c r="C148" s="158"/>
      <c r="D148" s="158"/>
      <c r="E148" s="158"/>
      <c r="F148" s="155"/>
      <c r="G148" s="155"/>
      <c r="H148" s="155"/>
      <c r="I148" s="155"/>
      <c r="J148" s="155"/>
      <c r="K148" s="155"/>
    </row>
    <row r="149" spans="1:11">
      <c r="A149" s="137">
        <v>148</v>
      </c>
      <c r="B149" s="157">
        <v>1</v>
      </c>
      <c r="C149" s="158"/>
      <c r="D149" s="158"/>
      <c r="E149" s="158"/>
      <c r="F149" s="155"/>
      <c r="G149" s="155"/>
      <c r="H149" s="155"/>
      <c r="I149" s="155"/>
      <c r="J149" s="155"/>
      <c r="K149" s="155"/>
    </row>
    <row r="150" spans="1:11">
      <c r="A150" s="137">
        <v>149</v>
      </c>
      <c r="B150" s="157">
        <v>2</v>
      </c>
      <c r="C150" s="158"/>
      <c r="D150" s="158"/>
      <c r="E150" s="158"/>
      <c r="F150" s="155"/>
      <c r="G150" s="155"/>
      <c r="H150" s="155"/>
      <c r="I150" s="155"/>
      <c r="J150" s="155"/>
      <c r="K150" s="155"/>
    </row>
    <row r="151" spans="1:11">
      <c r="A151" s="137">
        <v>150</v>
      </c>
      <c r="B151" s="157">
        <v>1</v>
      </c>
      <c r="C151" s="158">
        <v>1</v>
      </c>
      <c r="D151" s="158"/>
      <c r="E151" s="158"/>
      <c r="F151" s="155"/>
      <c r="G151" s="155"/>
      <c r="H151" s="155"/>
      <c r="I151" s="155"/>
      <c r="J151" s="155"/>
      <c r="K151" s="155"/>
    </row>
    <row r="152" spans="1:11">
      <c r="A152" s="137">
        <v>151</v>
      </c>
      <c r="B152" s="157"/>
      <c r="C152" s="158">
        <v>1</v>
      </c>
      <c r="D152" s="158"/>
      <c r="E152" s="158"/>
      <c r="F152" s="155"/>
      <c r="G152" s="155"/>
      <c r="H152" s="155"/>
      <c r="I152" s="155"/>
      <c r="J152" s="155"/>
      <c r="K152" s="155"/>
    </row>
    <row r="153" spans="1:11">
      <c r="A153" s="137">
        <v>152</v>
      </c>
      <c r="B153" s="157"/>
      <c r="C153" s="158">
        <v>1</v>
      </c>
      <c r="D153" s="158"/>
      <c r="E153" s="158"/>
      <c r="F153" s="155"/>
      <c r="G153" s="155"/>
      <c r="H153" s="155"/>
      <c r="I153" s="155"/>
      <c r="J153" s="155"/>
      <c r="K153" s="155"/>
    </row>
    <row r="154" spans="1:11">
      <c r="A154" s="137">
        <v>153</v>
      </c>
      <c r="B154" s="157"/>
      <c r="C154" s="158">
        <v>1</v>
      </c>
      <c r="D154" s="158"/>
      <c r="E154" s="158"/>
      <c r="F154" s="155"/>
      <c r="G154" s="155"/>
      <c r="H154" s="155"/>
      <c r="I154" s="155"/>
      <c r="J154" s="155"/>
      <c r="K154" s="155"/>
    </row>
    <row r="155" spans="1:11">
      <c r="A155" s="137">
        <v>154</v>
      </c>
      <c r="B155" s="157"/>
      <c r="C155" s="158">
        <v>1</v>
      </c>
      <c r="D155" s="158"/>
      <c r="E155" s="158"/>
      <c r="F155" s="155"/>
      <c r="G155" s="155"/>
      <c r="H155" s="155"/>
      <c r="I155" s="155"/>
      <c r="J155" s="155"/>
      <c r="K155" s="155"/>
    </row>
    <row r="156" spans="1:11">
      <c r="A156" s="137">
        <v>155</v>
      </c>
      <c r="B156" s="157"/>
      <c r="C156" s="158"/>
      <c r="D156" s="158"/>
      <c r="E156" s="158"/>
      <c r="F156" s="155"/>
      <c r="G156" s="155"/>
      <c r="H156" s="155"/>
      <c r="I156" s="155"/>
      <c r="J156" s="155"/>
      <c r="K156" s="155"/>
    </row>
    <row r="157" spans="1:11">
      <c r="A157" s="137">
        <v>156</v>
      </c>
      <c r="B157" s="157"/>
      <c r="C157" s="158">
        <v>1</v>
      </c>
      <c r="D157" s="158"/>
      <c r="E157" s="158"/>
      <c r="F157" s="155"/>
      <c r="G157" s="155"/>
      <c r="H157" s="155"/>
      <c r="I157" s="155"/>
      <c r="J157" s="155"/>
      <c r="K157" s="155"/>
    </row>
    <row r="158" spans="1:11">
      <c r="A158" s="137">
        <v>157</v>
      </c>
      <c r="B158" s="157"/>
      <c r="C158" s="158">
        <v>1</v>
      </c>
      <c r="D158" s="158"/>
      <c r="E158" s="158"/>
      <c r="F158" s="155"/>
      <c r="G158" s="155"/>
      <c r="H158" s="155"/>
      <c r="I158" s="155"/>
      <c r="J158" s="155"/>
      <c r="K158" s="155"/>
    </row>
    <row r="159" spans="1:11">
      <c r="A159" s="137">
        <v>158</v>
      </c>
      <c r="B159" s="157"/>
      <c r="C159" s="158"/>
      <c r="D159" s="158"/>
      <c r="E159" s="158"/>
      <c r="F159" s="155"/>
      <c r="G159" s="155"/>
      <c r="H159" s="155"/>
      <c r="I159" s="155"/>
      <c r="J159" s="155"/>
      <c r="K159" s="155"/>
    </row>
    <row r="160" spans="1:11">
      <c r="A160" s="137">
        <v>159</v>
      </c>
      <c r="B160" s="157"/>
      <c r="C160" s="158">
        <v>1</v>
      </c>
      <c r="D160" s="158"/>
      <c r="E160" s="158"/>
      <c r="F160" s="155"/>
      <c r="G160" s="155"/>
      <c r="H160" s="155"/>
      <c r="I160" s="155"/>
      <c r="J160" s="155"/>
      <c r="K160" s="155"/>
    </row>
    <row r="161" spans="1:11">
      <c r="A161" s="137">
        <v>160</v>
      </c>
      <c r="B161" s="157"/>
      <c r="C161" s="158"/>
      <c r="D161" s="158"/>
      <c r="E161" s="158"/>
      <c r="F161" s="155"/>
      <c r="G161" s="155"/>
      <c r="H161" s="155"/>
      <c r="I161" s="155"/>
      <c r="J161" s="155"/>
      <c r="K161" s="155"/>
    </row>
    <row r="162" spans="1:11">
      <c r="A162" s="137">
        <v>161</v>
      </c>
      <c r="B162" s="157"/>
      <c r="C162" s="158">
        <v>1</v>
      </c>
      <c r="D162" s="158"/>
      <c r="E162" s="158"/>
      <c r="F162" s="155"/>
      <c r="G162" s="155"/>
      <c r="H162" s="155"/>
      <c r="I162" s="155"/>
      <c r="J162" s="155"/>
      <c r="K162" s="155"/>
    </row>
    <row r="163" spans="1:11">
      <c r="A163" s="137">
        <v>162</v>
      </c>
      <c r="B163" s="157"/>
      <c r="C163" s="158">
        <v>1</v>
      </c>
      <c r="D163" s="158"/>
      <c r="E163" s="158"/>
      <c r="F163" s="155"/>
      <c r="G163" s="155"/>
      <c r="H163" s="155"/>
      <c r="I163" s="155"/>
      <c r="J163" s="155"/>
      <c r="K163" s="155"/>
    </row>
    <row r="164" spans="1:11">
      <c r="A164" s="137">
        <v>163</v>
      </c>
      <c r="B164" s="157"/>
      <c r="C164" s="158"/>
      <c r="D164" s="158"/>
      <c r="E164" s="158"/>
      <c r="F164" s="155"/>
      <c r="G164" s="155"/>
      <c r="H164" s="155"/>
      <c r="I164" s="155"/>
      <c r="J164" s="155"/>
      <c r="K164" s="155"/>
    </row>
    <row r="165" spans="1:11">
      <c r="A165" s="137">
        <v>164</v>
      </c>
      <c r="B165" s="157"/>
      <c r="C165" s="158">
        <v>1</v>
      </c>
      <c r="D165" s="158"/>
      <c r="E165" s="158"/>
      <c r="F165" s="155"/>
      <c r="G165" s="155"/>
      <c r="H165" s="155"/>
      <c r="I165" s="155"/>
      <c r="J165" s="155"/>
      <c r="K165" s="155"/>
    </row>
    <row r="166" spans="1:11">
      <c r="A166" s="137">
        <v>165</v>
      </c>
      <c r="B166" s="157"/>
      <c r="C166" s="158">
        <v>1</v>
      </c>
      <c r="D166" s="158"/>
      <c r="E166" s="158"/>
      <c r="F166" s="155"/>
      <c r="G166" s="155"/>
      <c r="H166" s="155"/>
      <c r="I166" s="155"/>
      <c r="J166" s="155"/>
      <c r="K166" s="155"/>
    </row>
    <row r="167" spans="1:11">
      <c r="A167" s="137">
        <v>166</v>
      </c>
      <c r="B167" s="157"/>
      <c r="C167" s="158"/>
      <c r="D167" s="158"/>
      <c r="E167" s="158"/>
      <c r="F167" s="155"/>
      <c r="G167" s="155"/>
      <c r="H167" s="155"/>
      <c r="I167" s="155"/>
      <c r="J167" s="155"/>
      <c r="K167" s="155"/>
    </row>
    <row r="168" spans="1:11">
      <c r="A168" s="137">
        <v>167</v>
      </c>
      <c r="B168" s="157"/>
      <c r="C168" s="158"/>
      <c r="D168" s="158"/>
      <c r="E168" s="158"/>
      <c r="F168" s="155"/>
      <c r="G168" s="155"/>
      <c r="H168" s="155"/>
      <c r="I168" s="155"/>
      <c r="J168" s="155"/>
      <c r="K168" s="155"/>
    </row>
    <row r="169" spans="1:11">
      <c r="A169" s="137">
        <v>168</v>
      </c>
      <c r="B169" s="157"/>
      <c r="C169" s="158"/>
      <c r="D169" s="158"/>
      <c r="E169" s="158"/>
      <c r="F169" s="155"/>
      <c r="G169" s="155"/>
      <c r="H169" s="155"/>
      <c r="I169" s="155"/>
      <c r="J169" s="155"/>
      <c r="K169" s="155"/>
    </row>
    <row r="170" spans="1:11">
      <c r="A170" s="137">
        <v>169</v>
      </c>
      <c r="B170" s="157"/>
      <c r="C170" s="158"/>
      <c r="D170" s="158"/>
      <c r="E170" s="158"/>
      <c r="F170" s="155"/>
      <c r="G170" s="155"/>
      <c r="H170" s="155"/>
      <c r="I170" s="155"/>
      <c r="J170" s="155"/>
      <c r="K170" s="155"/>
    </row>
    <row r="171" spans="1:11">
      <c r="A171" s="137">
        <v>170</v>
      </c>
      <c r="B171" s="157"/>
      <c r="C171" s="158">
        <v>1</v>
      </c>
      <c r="D171" s="158"/>
      <c r="E171" s="158"/>
      <c r="F171" s="155"/>
      <c r="G171" s="155"/>
      <c r="H171" s="155"/>
      <c r="I171" s="155"/>
      <c r="J171" s="155"/>
      <c r="K171" s="155"/>
    </row>
    <row r="172" spans="1:11">
      <c r="A172" s="137">
        <v>171</v>
      </c>
      <c r="B172" s="157"/>
      <c r="C172" s="158">
        <v>1</v>
      </c>
      <c r="D172" s="158"/>
      <c r="E172" s="158"/>
      <c r="F172" s="155"/>
      <c r="G172" s="155"/>
      <c r="H172" s="155"/>
      <c r="I172" s="155"/>
      <c r="J172" s="155"/>
      <c r="K172" s="155"/>
    </row>
    <row r="173" spans="1:11">
      <c r="A173" s="137">
        <v>172</v>
      </c>
      <c r="B173" s="157"/>
      <c r="C173" s="158"/>
      <c r="D173" s="158"/>
      <c r="E173" s="158"/>
      <c r="F173" s="155"/>
      <c r="G173" s="155"/>
      <c r="H173" s="155"/>
      <c r="I173" s="155"/>
      <c r="J173" s="155"/>
      <c r="K173" s="155"/>
    </row>
    <row r="174" spans="1:11">
      <c r="A174" s="137">
        <v>173</v>
      </c>
      <c r="B174" s="157"/>
      <c r="C174" s="158">
        <v>1</v>
      </c>
      <c r="D174" s="158"/>
      <c r="E174" s="158"/>
      <c r="F174" s="155"/>
      <c r="G174" s="155"/>
      <c r="H174" s="155"/>
      <c r="I174" s="155"/>
      <c r="J174" s="155"/>
      <c r="K174" s="155"/>
    </row>
    <row r="175" spans="1:11">
      <c r="A175" s="137">
        <v>174</v>
      </c>
      <c r="B175" s="157"/>
      <c r="C175" s="158">
        <v>1</v>
      </c>
      <c r="D175" s="158"/>
      <c r="E175" s="158"/>
      <c r="F175" s="155"/>
      <c r="G175" s="155"/>
      <c r="H175" s="155"/>
      <c r="I175" s="155"/>
      <c r="J175" s="155"/>
      <c r="K175" s="155"/>
    </row>
    <row r="176" spans="1:11">
      <c r="A176" s="137">
        <v>175</v>
      </c>
      <c r="B176" s="157"/>
      <c r="C176" s="158">
        <v>1</v>
      </c>
      <c r="D176" s="158"/>
      <c r="E176" s="158"/>
      <c r="F176" s="155"/>
      <c r="G176" s="155"/>
      <c r="H176" s="155"/>
      <c r="I176" s="155"/>
      <c r="J176" s="155"/>
      <c r="K176" s="155"/>
    </row>
    <row r="177" spans="1:11">
      <c r="A177" s="137">
        <v>176</v>
      </c>
      <c r="B177" s="157"/>
      <c r="C177" s="158"/>
      <c r="D177" s="158"/>
      <c r="E177" s="158"/>
      <c r="F177" s="155"/>
      <c r="G177" s="155"/>
      <c r="H177" s="155"/>
      <c r="I177" s="155"/>
      <c r="J177" s="155"/>
      <c r="K177" s="155"/>
    </row>
    <row r="178" spans="1:11">
      <c r="A178" s="137">
        <v>177</v>
      </c>
      <c r="B178" s="157"/>
      <c r="C178" s="158">
        <v>1</v>
      </c>
      <c r="D178" s="158"/>
      <c r="E178" s="158"/>
      <c r="F178" s="155"/>
      <c r="G178" s="155"/>
      <c r="H178" s="155"/>
      <c r="I178" s="155"/>
      <c r="J178" s="155"/>
      <c r="K178" s="155"/>
    </row>
    <row r="179" spans="1:11">
      <c r="A179" s="137">
        <v>178</v>
      </c>
      <c r="B179" s="157"/>
      <c r="C179" s="158">
        <v>1</v>
      </c>
      <c r="D179" s="158"/>
      <c r="E179" s="158"/>
      <c r="F179" s="155"/>
      <c r="G179" s="155"/>
      <c r="H179" s="155"/>
      <c r="I179" s="155"/>
      <c r="J179" s="155"/>
      <c r="K179" s="155"/>
    </row>
    <row r="180" spans="1:11">
      <c r="A180" s="137">
        <v>179</v>
      </c>
      <c r="B180" s="157"/>
      <c r="C180" s="158">
        <v>1</v>
      </c>
      <c r="D180" s="158"/>
      <c r="E180" s="158"/>
      <c r="F180" s="155"/>
      <c r="G180" s="155"/>
      <c r="H180" s="155"/>
      <c r="I180" s="155"/>
      <c r="J180" s="155"/>
      <c r="K180" s="155"/>
    </row>
    <row r="181" spans="1:11">
      <c r="A181" s="137">
        <v>180</v>
      </c>
      <c r="B181" s="157"/>
      <c r="C181" s="158">
        <v>1</v>
      </c>
      <c r="D181" s="158"/>
      <c r="E181" s="158"/>
      <c r="F181" s="155"/>
      <c r="G181" s="155"/>
      <c r="H181" s="155"/>
      <c r="I181" s="155"/>
      <c r="J181" s="155"/>
      <c r="K181" s="155"/>
    </row>
    <row r="182" spans="1:11">
      <c r="A182" s="137">
        <v>181</v>
      </c>
      <c r="B182" s="157"/>
      <c r="C182" s="158"/>
      <c r="D182" s="158"/>
      <c r="E182" s="158"/>
      <c r="F182" s="155"/>
      <c r="G182" s="155"/>
      <c r="H182" s="155"/>
      <c r="I182" s="155"/>
      <c r="J182" s="155"/>
      <c r="K182" s="155"/>
    </row>
    <row r="183" spans="1:11">
      <c r="A183" s="137">
        <v>182</v>
      </c>
      <c r="B183" s="157"/>
      <c r="C183" s="158">
        <v>1</v>
      </c>
      <c r="D183" s="158"/>
      <c r="E183" s="158"/>
      <c r="F183" s="155"/>
      <c r="G183" s="155"/>
      <c r="H183" s="155"/>
      <c r="I183" s="155"/>
      <c r="J183" s="155"/>
      <c r="K183" s="155"/>
    </row>
    <row r="184" spans="1:11">
      <c r="A184" s="137">
        <v>183</v>
      </c>
      <c r="B184" s="157"/>
      <c r="C184" s="158">
        <v>1</v>
      </c>
      <c r="D184" s="158"/>
      <c r="E184" s="158"/>
      <c r="F184" s="155"/>
      <c r="G184" s="155"/>
      <c r="H184" s="155"/>
      <c r="I184" s="155"/>
      <c r="J184" s="155"/>
      <c r="K184" s="155"/>
    </row>
    <row r="185" spans="1:11">
      <c r="A185" s="137">
        <v>184</v>
      </c>
      <c r="B185" s="157"/>
      <c r="C185" s="158">
        <v>1</v>
      </c>
      <c r="D185" s="158"/>
      <c r="E185" s="158"/>
      <c r="F185" s="155"/>
      <c r="G185" s="155"/>
      <c r="H185" s="155"/>
      <c r="I185" s="155"/>
      <c r="J185" s="155"/>
      <c r="K185" s="155"/>
    </row>
    <row r="186" spans="1:11">
      <c r="A186" s="137">
        <v>185</v>
      </c>
      <c r="B186" s="157"/>
      <c r="C186" s="158">
        <v>3</v>
      </c>
      <c r="D186" s="158"/>
      <c r="E186" s="158"/>
      <c r="F186" s="155"/>
      <c r="G186" s="155"/>
      <c r="H186" s="155"/>
      <c r="I186" s="155"/>
      <c r="J186" s="155"/>
      <c r="K186" s="155"/>
    </row>
    <row r="187" spans="1:11">
      <c r="A187" s="137">
        <v>186</v>
      </c>
      <c r="B187" s="157"/>
      <c r="C187" s="158">
        <v>1</v>
      </c>
      <c r="D187" s="158"/>
      <c r="E187" s="158"/>
      <c r="F187" s="155"/>
      <c r="G187" s="155"/>
      <c r="H187" s="155"/>
      <c r="I187" s="155"/>
      <c r="J187" s="155"/>
      <c r="K187" s="155"/>
    </row>
    <row r="188" spans="1:11">
      <c r="A188" s="137">
        <v>187</v>
      </c>
      <c r="B188" s="157"/>
      <c r="C188" s="158"/>
      <c r="D188" s="158"/>
      <c r="E188" s="158"/>
      <c r="F188" s="155"/>
      <c r="G188" s="155"/>
      <c r="H188" s="155"/>
      <c r="I188" s="155"/>
      <c r="J188" s="155"/>
      <c r="K188" s="155"/>
    </row>
    <row r="189" spans="1:11">
      <c r="A189" s="137">
        <v>188</v>
      </c>
      <c r="B189" s="157"/>
      <c r="C189" s="158"/>
      <c r="D189" s="158"/>
      <c r="E189" s="158"/>
      <c r="F189" s="155"/>
      <c r="G189" s="155"/>
      <c r="H189" s="155"/>
      <c r="I189" s="155"/>
      <c r="J189" s="155"/>
      <c r="K189" s="155"/>
    </row>
    <row r="190" spans="1:11">
      <c r="A190" s="137">
        <v>189</v>
      </c>
      <c r="B190" s="157"/>
      <c r="C190" s="158">
        <v>5</v>
      </c>
      <c r="D190" s="158"/>
      <c r="E190" s="158"/>
      <c r="F190" s="155"/>
      <c r="G190" s="155"/>
      <c r="H190" s="155"/>
      <c r="I190" s="155"/>
      <c r="J190" s="155"/>
      <c r="K190" s="155"/>
    </row>
    <row r="191" spans="1:11">
      <c r="A191" s="137">
        <v>190</v>
      </c>
      <c r="B191" s="157"/>
      <c r="C191" s="158"/>
      <c r="D191" s="158"/>
      <c r="E191" s="158"/>
      <c r="F191" s="155"/>
      <c r="G191" s="155"/>
      <c r="H191" s="155"/>
      <c r="I191" s="155"/>
      <c r="J191" s="155"/>
      <c r="K191" s="155"/>
    </row>
    <row r="192" spans="1:11">
      <c r="A192" s="137">
        <v>191</v>
      </c>
      <c r="B192" s="157"/>
      <c r="C192" s="158"/>
      <c r="D192" s="158"/>
      <c r="E192" s="158"/>
      <c r="F192" s="155"/>
      <c r="G192" s="155"/>
      <c r="H192" s="155"/>
      <c r="I192" s="155"/>
      <c r="J192" s="155"/>
      <c r="K192" s="155"/>
    </row>
    <row r="193" spans="1:11">
      <c r="A193" s="137">
        <v>192</v>
      </c>
      <c r="B193" s="157"/>
      <c r="C193" s="158"/>
      <c r="D193" s="158"/>
      <c r="E193" s="158"/>
      <c r="F193" s="155"/>
      <c r="G193" s="155"/>
      <c r="H193" s="155"/>
      <c r="I193" s="155"/>
      <c r="J193" s="155"/>
      <c r="K193" s="155"/>
    </row>
    <row r="194" spans="1:11">
      <c r="A194" s="137">
        <v>193</v>
      </c>
      <c r="B194" s="157"/>
      <c r="C194" s="158"/>
      <c r="D194" s="158"/>
      <c r="E194" s="158"/>
      <c r="F194" s="155"/>
      <c r="G194" s="155"/>
      <c r="H194" s="155"/>
      <c r="I194" s="155"/>
      <c r="J194" s="155"/>
      <c r="K194" s="155"/>
    </row>
    <row r="195" spans="1:11">
      <c r="A195" s="137">
        <v>194</v>
      </c>
      <c r="B195" s="157"/>
      <c r="C195" s="158"/>
      <c r="D195" s="158"/>
      <c r="E195" s="158"/>
      <c r="F195" s="155"/>
      <c r="G195" s="155"/>
      <c r="H195" s="155"/>
      <c r="I195" s="155"/>
      <c r="J195" s="155"/>
      <c r="K195" s="155"/>
    </row>
    <row r="196" spans="1:11">
      <c r="A196" s="137">
        <v>195</v>
      </c>
      <c r="B196" s="157"/>
      <c r="C196" s="158">
        <v>3</v>
      </c>
      <c r="D196" s="158">
        <v>4</v>
      </c>
      <c r="E196" s="158"/>
      <c r="F196" s="155"/>
      <c r="G196" s="155"/>
      <c r="H196" s="155"/>
      <c r="I196" s="155"/>
      <c r="J196" s="155"/>
      <c r="K196" s="155"/>
    </row>
    <row r="197" spans="1:11">
      <c r="A197" s="137">
        <v>196</v>
      </c>
      <c r="B197" s="157"/>
      <c r="C197" s="158"/>
      <c r="D197" s="158"/>
      <c r="E197" s="158"/>
      <c r="F197" s="155"/>
      <c r="G197" s="155"/>
      <c r="H197" s="155"/>
      <c r="I197" s="155"/>
      <c r="J197" s="155"/>
      <c r="K197" s="155"/>
    </row>
    <row r="198" spans="1:11">
      <c r="A198" s="137">
        <v>197</v>
      </c>
      <c r="B198" s="157"/>
      <c r="C198" s="158">
        <v>2</v>
      </c>
      <c r="D198" s="158">
        <v>1</v>
      </c>
      <c r="E198" s="158">
        <v>5</v>
      </c>
      <c r="F198" s="155">
        <v>1</v>
      </c>
      <c r="G198" s="155">
        <v>2</v>
      </c>
      <c r="H198" s="155">
        <v>3</v>
      </c>
      <c r="I198" s="155">
        <v>4</v>
      </c>
      <c r="J198" s="155">
        <v>5</v>
      </c>
      <c r="K198" s="155"/>
    </row>
    <row r="199" spans="1:11">
      <c r="A199" s="137">
        <v>198</v>
      </c>
      <c r="B199" s="157"/>
      <c r="C199" s="158"/>
      <c r="D199" s="158"/>
      <c r="E199" s="158"/>
      <c r="F199" s="155"/>
      <c r="G199" s="155"/>
      <c r="H199" s="155"/>
      <c r="I199" s="155"/>
      <c r="J199" s="155"/>
      <c r="K199" s="155"/>
    </row>
    <row r="200" spans="1:11">
      <c r="A200" s="137">
        <v>199</v>
      </c>
      <c r="B200" s="157"/>
      <c r="C200" s="158">
        <v>1</v>
      </c>
      <c r="D200" s="158">
        <v>2</v>
      </c>
      <c r="E200" s="158"/>
      <c r="F200" s="155"/>
      <c r="G200" s="155"/>
      <c r="H200" s="155"/>
      <c r="I200" s="155"/>
      <c r="J200" s="155"/>
      <c r="K200" s="155"/>
    </row>
    <row r="201" spans="1:11">
      <c r="A201" s="137">
        <v>200</v>
      </c>
      <c r="B201" s="157"/>
      <c r="C201" s="158"/>
      <c r="D201" s="158"/>
      <c r="E201" s="158"/>
      <c r="F201" s="155"/>
      <c r="G201" s="155"/>
      <c r="H201" s="155"/>
      <c r="I201" s="155"/>
      <c r="J201" s="155"/>
      <c r="K201" s="155"/>
    </row>
    <row r="202" spans="1:11">
      <c r="A202" s="137">
        <v>201</v>
      </c>
      <c r="B202" s="157"/>
      <c r="C202" s="158">
        <v>3</v>
      </c>
      <c r="D202" s="158"/>
      <c r="E202" s="158"/>
      <c r="F202" s="155">
        <v>1</v>
      </c>
      <c r="G202" s="155">
        <v>2</v>
      </c>
      <c r="H202" s="155">
        <v>3</v>
      </c>
      <c r="I202" s="155">
        <v>4</v>
      </c>
      <c r="J202" s="155">
        <v>5</v>
      </c>
      <c r="K202" s="155"/>
    </row>
    <row r="203" spans="1:11">
      <c r="A203" s="137">
        <v>202</v>
      </c>
      <c r="B203" s="157"/>
      <c r="C203" s="158"/>
      <c r="D203" s="158"/>
      <c r="E203" s="158"/>
      <c r="F203" s="155">
        <v>1</v>
      </c>
      <c r="G203" s="155">
        <v>2</v>
      </c>
      <c r="H203" s="155">
        <v>3</v>
      </c>
      <c r="I203" s="155">
        <v>4</v>
      </c>
      <c r="J203" s="155">
        <v>5</v>
      </c>
      <c r="K203" s="155"/>
    </row>
    <row r="204" spans="1:11">
      <c r="A204" s="137">
        <v>203</v>
      </c>
      <c r="B204" s="157"/>
      <c r="C204" s="158"/>
      <c r="D204" s="158"/>
      <c r="E204" s="158"/>
      <c r="F204" s="155">
        <v>1</v>
      </c>
      <c r="G204" s="155">
        <v>2</v>
      </c>
      <c r="H204" s="155">
        <v>3</v>
      </c>
      <c r="I204" s="155">
        <v>4</v>
      </c>
      <c r="J204" s="155">
        <v>5</v>
      </c>
      <c r="K204" s="155"/>
    </row>
    <row r="205" spans="1:11">
      <c r="A205" s="137">
        <v>204</v>
      </c>
      <c r="B205" s="157"/>
      <c r="C205" s="158"/>
      <c r="D205" s="158"/>
      <c r="E205" s="158"/>
      <c r="F205" s="155"/>
      <c r="G205" s="155"/>
      <c r="H205" s="155"/>
      <c r="I205" s="155"/>
      <c r="J205" s="155"/>
      <c r="K205" s="155"/>
    </row>
    <row r="206" spans="1:11">
      <c r="A206" s="137">
        <v>205</v>
      </c>
      <c r="B206" s="157"/>
      <c r="C206" s="158">
        <v>3</v>
      </c>
      <c r="D206" s="158"/>
      <c r="E206" s="158"/>
      <c r="F206" s="155"/>
      <c r="G206" s="155"/>
      <c r="H206" s="155"/>
      <c r="I206" s="155"/>
      <c r="J206" s="155"/>
      <c r="K206" s="155"/>
    </row>
    <row r="207" spans="1:11">
      <c r="A207" s="137">
        <v>206</v>
      </c>
      <c r="B207" s="157"/>
      <c r="C207" s="158"/>
      <c r="D207" s="158"/>
      <c r="E207" s="158"/>
      <c r="F207" s="155"/>
      <c r="G207" s="155"/>
      <c r="H207" s="155"/>
      <c r="I207" s="155"/>
      <c r="J207" s="155"/>
      <c r="K207" s="155"/>
    </row>
    <row r="208" spans="1:11">
      <c r="A208" s="137">
        <v>207</v>
      </c>
      <c r="B208" s="157"/>
      <c r="C208" s="158"/>
      <c r="D208" s="158"/>
      <c r="E208" s="158"/>
      <c r="F208" s="155"/>
      <c r="G208" s="155"/>
      <c r="H208" s="155"/>
      <c r="I208" s="155"/>
      <c r="J208" s="155"/>
      <c r="K208" s="155"/>
    </row>
    <row r="209" spans="1:11">
      <c r="A209" s="137">
        <v>208</v>
      </c>
      <c r="B209" s="157"/>
      <c r="C209" s="158"/>
      <c r="D209" s="158"/>
      <c r="E209" s="158"/>
      <c r="F209" s="155">
        <v>1</v>
      </c>
      <c r="G209" s="155">
        <v>2</v>
      </c>
      <c r="H209" s="155">
        <v>3</v>
      </c>
      <c r="I209" s="155">
        <v>4</v>
      </c>
      <c r="J209" s="155">
        <v>5</v>
      </c>
      <c r="K209" s="155"/>
    </row>
    <row r="210" spans="1:11">
      <c r="A210" s="137">
        <v>209</v>
      </c>
      <c r="B210" s="157"/>
      <c r="C210" s="158"/>
      <c r="D210" s="158"/>
      <c r="E210" s="158"/>
      <c r="F210" s="155"/>
      <c r="G210" s="155"/>
      <c r="H210" s="155"/>
      <c r="I210" s="155"/>
      <c r="J210" s="155"/>
      <c r="K210" s="155"/>
    </row>
    <row r="211" spans="1:11">
      <c r="A211" s="137">
        <v>210</v>
      </c>
      <c r="B211" s="157"/>
      <c r="C211" s="158"/>
      <c r="D211" s="158"/>
      <c r="E211" s="158"/>
      <c r="F211" s="155"/>
      <c r="G211" s="155"/>
      <c r="H211" s="155"/>
      <c r="I211" s="155"/>
      <c r="J211" s="155"/>
      <c r="K211" s="155"/>
    </row>
    <row r="212" spans="1:11">
      <c r="A212" s="137">
        <v>211</v>
      </c>
      <c r="B212" s="157"/>
      <c r="C212" s="158">
        <v>2</v>
      </c>
      <c r="D212" s="158"/>
      <c r="E212" s="158"/>
      <c r="F212" s="155"/>
      <c r="G212" s="155"/>
      <c r="H212" s="155"/>
      <c r="I212" s="155"/>
      <c r="J212" s="155"/>
      <c r="K212" s="155"/>
    </row>
    <row r="213" spans="1:11">
      <c r="A213" s="137">
        <v>212</v>
      </c>
      <c r="B213" s="157"/>
      <c r="C213" s="158">
        <v>4</v>
      </c>
      <c r="D213" s="158"/>
      <c r="E213" s="158"/>
      <c r="F213" s="155"/>
      <c r="G213" s="155"/>
      <c r="H213" s="155"/>
      <c r="I213" s="155"/>
      <c r="J213" s="155"/>
      <c r="K213" s="155"/>
    </row>
    <row r="214" spans="1:11">
      <c r="A214" s="137">
        <v>213</v>
      </c>
      <c r="B214" s="157"/>
      <c r="C214" s="158"/>
      <c r="D214" s="158"/>
      <c r="E214" s="158"/>
      <c r="F214" s="155"/>
      <c r="G214" s="155"/>
      <c r="H214" s="155"/>
      <c r="I214" s="155"/>
      <c r="J214" s="155"/>
      <c r="K214" s="155"/>
    </row>
    <row r="215" spans="1:11">
      <c r="A215" s="137">
        <v>214</v>
      </c>
      <c r="B215" s="157"/>
      <c r="C215" s="158">
        <v>1</v>
      </c>
      <c r="D215" s="158">
        <v>3</v>
      </c>
      <c r="E215" s="158"/>
      <c r="F215" s="155"/>
      <c r="G215" s="155"/>
      <c r="H215" s="155"/>
      <c r="I215" s="155"/>
      <c r="J215" s="155"/>
      <c r="K215" s="155"/>
    </row>
    <row r="216" spans="1:11">
      <c r="A216" s="137">
        <v>215</v>
      </c>
      <c r="B216" s="157"/>
      <c r="C216" s="158"/>
      <c r="D216" s="158"/>
      <c r="E216" s="158"/>
      <c r="F216" s="155"/>
      <c r="G216" s="155"/>
      <c r="H216" s="155"/>
      <c r="I216" s="155"/>
      <c r="J216" s="155"/>
      <c r="K216" s="155"/>
    </row>
    <row r="217" spans="1:11">
      <c r="A217" s="137">
        <v>216</v>
      </c>
      <c r="B217" s="157"/>
      <c r="C217" s="158">
        <v>1</v>
      </c>
      <c r="D217" s="158">
        <v>2</v>
      </c>
      <c r="E217" s="158"/>
      <c r="F217" s="155"/>
      <c r="G217" s="155"/>
      <c r="H217" s="155"/>
      <c r="I217" s="155"/>
      <c r="J217" s="155"/>
      <c r="K217" s="155"/>
    </row>
    <row r="218" spans="1:11">
      <c r="A218" s="137">
        <v>217</v>
      </c>
      <c r="B218" s="157"/>
      <c r="C218" s="158"/>
      <c r="D218" s="158"/>
      <c r="E218" s="158"/>
      <c r="F218" s="155"/>
      <c r="G218" s="155"/>
      <c r="H218" s="155"/>
      <c r="I218" s="155"/>
      <c r="J218" s="155"/>
      <c r="K218" s="155"/>
    </row>
    <row r="219" spans="1:11">
      <c r="A219" s="137">
        <v>218</v>
      </c>
      <c r="B219" s="157"/>
      <c r="C219" s="158">
        <v>1</v>
      </c>
      <c r="D219" s="158"/>
      <c r="E219" s="158"/>
      <c r="F219" s="155"/>
      <c r="G219" s="155"/>
      <c r="H219" s="155"/>
      <c r="I219" s="155"/>
      <c r="J219" s="155"/>
      <c r="K219" s="155"/>
    </row>
    <row r="220" spans="1:11">
      <c r="A220" s="137">
        <v>219</v>
      </c>
      <c r="B220" s="157"/>
      <c r="C220" s="158">
        <v>3</v>
      </c>
      <c r="D220" s="158"/>
      <c r="E220" s="158"/>
      <c r="F220" s="155"/>
      <c r="G220" s="155"/>
      <c r="H220" s="155"/>
      <c r="I220" s="155"/>
      <c r="J220" s="155"/>
      <c r="K220" s="155"/>
    </row>
    <row r="221" spans="1:11">
      <c r="A221" s="137">
        <v>220</v>
      </c>
      <c r="B221" s="157"/>
      <c r="C221" s="158">
        <v>1</v>
      </c>
      <c r="D221" s="158"/>
      <c r="E221" s="158"/>
      <c r="F221" s="155"/>
      <c r="G221" s="155"/>
      <c r="H221" s="155"/>
      <c r="I221" s="155"/>
      <c r="J221" s="155"/>
      <c r="K221" s="155"/>
    </row>
    <row r="222" spans="1:11">
      <c r="A222" s="137">
        <v>221</v>
      </c>
      <c r="B222" s="157"/>
      <c r="C222" s="158">
        <v>3</v>
      </c>
      <c r="D222" s="158"/>
      <c r="E222" s="158"/>
      <c r="F222" s="155"/>
      <c r="G222" s="155"/>
      <c r="H222" s="155"/>
      <c r="I222" s="155"/>
      <c r="J222" s="155"/>
      <c r="K222" s="155"/>
    </row>
    <row r="223" spans="1:11">
      <c r="A223" s="137">
        <v>222</v>
      </c>
      <c r="B223" s="157"/>
      <c r="C223" s="158"/>
      <c r="D223" s="158"/>
      <c r="E223" s="158"/>
      <c r="F223" s="155"/>
      <c r="G223" s="155"/>
      <c r="H223" s="155"/>
      <c r="I223" s="155"/>
      <c r="J223" s="155"/>
      <c r="K223" s="155"/>
    </row>
    <row r="224" spans="1:11">
      <c r="A224" s="137">
        <v>223</v>
      </c>
      <c r="B224" s="157"/>
      <c r="C224" s="158">
        <v>2</v>
      </c>
      <c r="D224" s="158"/>
      <c r="E224" s="158"/>
      <c r="F224" s="155"/>
      <c r="G224" s="155"/>
      <c r="H224" s="155"/>
      <c r="I224" s="155"/>
      <c r="J224" s="155"/>
      <c r="K224" s="155"/>
    </row>
    <row r="225" spans="1:11">
      <c r="A225" s="137">
        <v>224</v>
      </c>
      <c r="B225" s="157"/>
      <c r="C225" s="158">
        <v>4</v>
      </c>
      <c r="D225" s="158"/>
      <c r="E225" s="158"/>
      <c r="F225" s="155"/>
      <c r="G225" s="155"/>
      <c r="H225" s="155"/>
      <c r="I225" s="155"/>
      <c r="J225" s="155"/>
      <c r="K225" s="155"/>
    </row>
    <row r="226" spans="1:11">
      <c r="A226" s="137">
        <v>225</v>
      </c>
      <c r="B226" s="157"/>
      <c r="C226" s="158"/>
      <c r="D226" s="158"/>
      <c r="E226" s="158"/>
      <c r="F226" s="155"/>
      <c r="G226" s="155"/>
      <c r="H226" s="155"/>
      <c r="I226" s="155"/>
      <c r="J226" s="155"/>
      <c r="K226" s="155"/>
    </row>
    <row r="227" spans="1:11">
      <c r="A227" s="137">
        <v>226</v>
      </c>
      <c r="B227" s="157"/>
      <c r="C227" s="158">
        <v>1</v>
      </c>
      <c r="D227" s="158"/>
      <c r="E227" s="158"/>
      <c r="F227" s="155"/>
      <c r="G227" s="155"/>
      <c r="H227" s="155"/>
      <c r="I227" s="155"/>
      <c r="J227" s="155"/>
      <c r="K227" s="155"/>
    </row>
    <row r="228" spans="1:11">
      <c r="A228" s="137">
        <v>227</v>
      </c>
      <c r="B228" s="157"/>
      <c r="C228" s="158">
        <v>1</v>
      </c>
      <c r="D228" s="158">
        <v>2</v>
      </c>
      <c r="E228" s="158"/>
      <c r="F228" s="155"/>
      <c r="G228" s="155"/>
      <c r="H228" s="155"/>
      <c r="I228" s="155"/>
      <c r="J228" s="155"/>
      <c r="K228" s="155"/>
    </row>
    <row r="229" spans="1:11">
      <c r="A229" s="137">
        <v>228</v>
      </c>
      <c r="B229" s="157"/>
      <c r="C229" s="158">
        <v>1</v>
      </c>
      <c r="D229" s="158">
        <v>2</v>
      </c>
      <c r="E229" s="158"/>
      <c r="F229" s="155"/>
      <c r="G229" s="155"/>
      <c r="H229" s="155"/>
      <c r="I229" s="155"/>
      <c r="J229" s="155"/>
      <c r="K229" s="155"/>
    </row>
  </sheetData>
  <mergeCells count="2">
    <mergeCell ref="C1:E1"/>
    <mergeCell ref="F1:J1"/>
  </mergeCells>
  <phoneticPr fontId="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249977111117893"/>
  </sheetPr>
  <dimension ref="A1:G54"/>
  <sheetViews>
    <sheetView topLeftCell="A7" workbookViewId="0">
      <selection activeCell="J4" sqref="J4"/>
    </sheetView>
  </sheetViews>
  <sheetFormatPr defaultRowHeight="15"/>
  <cols>
    <col min="1" max="1" width="18.5703125" style="115" customWidth="1"/>
    <col min="2" max="2" width="9" style="115"/>
    <col min="3" max="3" width="21.28515625" style="138" customWidth="1"/>
    <col min="4" max="4" width="12.42578125" style="115" bestFit="1" customWidth="1"/>
    <col min="5" max="5" width="18.42578125" bestFit="1" customWidth="1"/>
    <col min="6" max="6" width="9.5703125" bestFit="1" customWidth="1"/>
    <col min="7" max="7" width="15.85546875" bestFit="1" customWidth="1"/>
  </cols>
  <sheetData>
    <row r="1" spans="1:7" ht="53.25" customHeight="1">
      <c r="A1" s="426" t="s">
        <v>1051</v>
      </c>
      <c r="B1" s="427"/>
      <c r="C1" s="148" t="s">
        <v>1052</v>
      </c>
      <c r="D1" s="149" t="s">
        <v>1056</v>
      </c>
      <c r="E1" s="428" t="s">
        <v>1058</v>
      </c>
      <c r="F1" s="429"/>
      <c r="G1" s="578" t="s">
        <v>1061</v>
      </c>
    </row>
    <row r="2" spans="1:7" ht="65.25" customHeight="1">
      <c r="A2" s="145" t="s">
        <v>1053</v>
      </c>
      <c r="B2" s="575" t="s">
        <v>1054</v>
      </c>
      <c r="C2" s="576" t="s">
        <v>1055</v>
      </c>
      <c r="D2" s="577" t="s">
        <v>1057</v>
      </c>
      <c r="E2" s="581" t="s">
        <v>1059</v>
      </c>
      <c r="F2" s="583" t="s">
        <v>1060</v>
      </c>
      <c r="G2" s="582" t="s">
        <v>1062</v>
      </c>
    </row>
    <row r="3" spans="1:7" ht="45">
      <c r="A3" s="579" t="s">
        <v>1064</v>
      </c>
      <c r="B3" s="146">
        <v>15</v>
      </c>
      <c r="C3" s="142" t="s">
        <v>258</v>
      </c>
      <c r="D3" s="150">
        <v>100</v>
      </c>
      <c r="E3" s="430" t="s">
        <v>1063</v>
      </c>
      <c r="F3" s="151">
        <v>-1</v>
      </c>
      <c r="G3" s="152">
        <v>100</v>
      </c>
    </row>
    <row r="4" spans="1:7" ht="30">
      <c r="A4" s="579" t="s">
        <v>1065</v>
      </c>
      <c r="B4" s="146">
        <v>15</v>
      </c>
      <c r="C4" s="142" t="s">
        <v>259</v>
      </c>
      <c r="D4" s="150">
        <v>99</v>
      </c>
      <c r="E4" s="431"/>
      <c r="F4" s="151">
        <v>-1</v>
      </c>
      <c r="G4" s="152">
        <v>99</v>
      </c>
    </row>
    <row r="5" spans="1:7" ht="30">
      <c r="A5" s="579" t="s">
        <v>1066</v>
      </c>
      <c r="B5" s="146">
        <v>15</v>
      </c>
      <c r="C5" s="142" t="s">
        <v>260</v>
      </c>
      <c r="D5" s="150">
        <v>98</v>
      </c>
      <c r="E5" s="431"/>
      <c r="F5" s="151">
        <v>-1</v>
      </c>
      <c r="G5" s="152">
        <v>98</v>
      </c>
    </row>
    <row r="6" spans="1:7">
      <c r="A6" s="579" t="s">
        <v>1067</v>
      </c>
      <c r="B6" s="146">
        <v>15</v>
      </c>
      <c r="C6" s="142">
        <v>73</v>
      </c>
      <c r="D6" s="150">
        <v>97</v>
      </c>
      <c r="E6" s="431"/>
      <c r="F6" s="151">
        <v>-1</v>
      </c>
      <c r="G6" s="152">
        <v>97</v>
      </c>
    </row>
    <row r="7" spans="1:7" ht="30">
      <c r="A7" s="579" t="s">
        <v>1065</v>
      </c>
      <c r="B7" s="146">
        <v>14</v>
      </c>
      <c r="C7" s="142" t="s">
        <v>261</v>
      </c>
      <c r="D7" s="150">
        <v>97</v>
      </c>
      <c r="E7" s="431"/>
      <c r="F7" s="151">
        <v>-1</v>
      </c>
      <c r="G7" s="152">
        <v>97</v>
      </c>
    </row>
    <row r="8" spans="1:7">
      <c r="A8" s="579" t="s">
        <v>1068</v>
      </c>
      <c r="B8" s="146">
        <v>15</v>
      </c>
      <c r="C8" s="142" t="s">
        <v>299</v>
      </c>
      <c r="D8" s="150">
        <v>96</v>
      </c>
      <c r="E8" s="431"/>
      <c r="F8" s="151">
        <v>-1</v>
      </c>
      <c r="G8" s="152">
        <v>96</v>
      </c>
    </row>
    <row r="9" spans="1:7">
      <c r="A9" s="579" t="s">
        <v>1069</v>
      </c>
      <c r="B9" s="146">
        <v>15</v>
      </c>
      <c r="C9" s="142" t="s">
        <v>300</v>
      </c>
      <c r="D9" s="150">
        <v>95</v>
      </c>
      <c r="E9" s="431"/>
      <c r="F9" s="151">
        <v>-1</v>
      </c>
      <c r="G9" s="152">
        <v>95</v>
      </c>
    </row>
    <row r="10" spans="1:7">
      <c r="A10" s="579" t="s">
        <v>1067</v>
      </c>
      <c r="B10" s="146">
        <v>15</v>
      </c>
      <c r="C10" s="142" t="s">
        <v>262</v>
      </c>
      <c r="D10" s="150">
        <v>94</v>
      </c>
      <c r="E10" s="431"/>
      <c r="F10" s="151">
        <v>-1</v>
      </c>
      <c r="G10" s="152">
        <v>94</v>
      </c>
    </row>
    <row r="11" spans="1:7">
      <c r="A11" s="579" t="s">
        <v>1068</v>
      </c>
      <c r="B11" s="146">
        <v>14</v>
      </c>
      <c r="C11" s="142" t="s">
        <v>263</v>
      </c>
      <c r="D11" s="150">
        <v>94</v>
      </c>
      <c r="E11" s="431"/>
      <c r="F11" s="151">
        <v>-1</v>
      </c>
      <c r="G11" s="152">
        <v>94</v>
      </c>
    </row>
    <row r="12" spans="1:7">
      <c r="A12" s="579" t="s">
        <v>1067</v>
      </c>
      <c r="B12" s="146">
        <v>14</v>
      </c>
      <c r="C12" s="142" t="s">
        <v>301</v>
      </c>
      <c r="D12" s="150">
        <v>93</v>
      </c>
      <c r="E12" s="431"/>
      <c r="F12" s="151">
        <v>-1</v>
      </c>
      <c r="G12" s="152">
        <v>93</v>
      </c>
    </row>
    <row r="13" spans="1:7">
      <c r="A13" s="579" t="s">
        <v>1068</v>
      </c>
      <c r="B13" s="146">
        <v>14</v>
      </c>
      <c r="C13" s="142" t="s">
        <v>264</v>
      </c>
      <c r="D13" s="150">
        <v>92</v>
      </c>
      <c r="E13" s="431"/>
      <c r="F13" s="151">
        <v>-1</v>
      </c>
      <c r="G13" s="152">
        <v>92</v>
      </c>
    </row>
    <row r="14" spans="1:7">
      <c r="A14" s="579" t="s">
        <v>1069</v>
      </c>
      <c r="B14" s="146">
        <v>14</v>
      </c>
      <c r="C14" s="142" t="s">
        <v>265</v>
      </c>
      <c r="D14" s="150">
        <v>91</v>
      </c>
      <c r="E14" s="431"/>
      <c r="F14" s="151">
        <v>-1</v>
      </c>
      <c r="G14" s="152">
        <v>91</v>
      </c>
    </row>
    <row r="15" spans="1:7">
      <c r="A15" s="579" t="s">
        <v>1067</v>
      </c>
      <c r="B15" s="146">
        <v>13</v>
      </c>
      <c r="C15" s="142" t="s">
        <v>266</v>
      </c>
      <c r="D15" s="150">
        <v>90</v>
      </c>
      <c r="E15" s="431"/>
      <c r="F15" s="151">
        <v>-1</v>
      </c>
      <c r="G15" s="152">
        <v>90</v>
      </c>
    </row>
    <row r="16" spans="1:7">
      <c r="A16" s="579" t="s">
        <v>1068</v>
      </c>
      <c r="B16" s="146">
        <v>13</v>
      </c>
      <c r="C16" s="142" t="s">
        <v>267</v>
      </c>
      <c r="D16" s="150">
        <v>89</v>
      </c>
      <c r="E16" s="431"/>
      <c r="F16" s="151">
        <v>-1</v>
      </c>
      <c r="G16" s="152">
        <v>89</v>
      </c>
    </row>
    <row r="17" spans="1:7">
      <c r="A17" s="579" t="s">
        <v>1068</v>
      </c>
      <c r="B17" s="146">
        <v>12</v>
      </c>
      <c r="C17" s="142" t="s">
        <v>268</v>
      </c>
      <c r="D17" s="150">
        <v>88</v>
      </c>
      <c r="E17" s="431"/>
      <c r="F17" s="151">
        <v>-1</v>
      </c>
      <c r="G17" s="152">
        <v>88</v>
      </c>
    </row>
    <row r="18" spans="1:7">
      <c r="A18" s="579" t="s">
        <v>1069</v>
      </c>
      <c r="B18" s="146">
        <v>12</v>
      </c>
      <c r="C18" s="142" t="s">
        <v>302</v>
      </c>
      <c r="D18" s="150">
        <v>87</v>
      </c>
      <c r="E18" s="431"/>
      <c r="F18" s="151">
        <v>-1</v>
      </c>
      <c r="G18" s="152">
        <v>87</v>
      </c>
    </row>
    <row r="19" spans="1:7">
      <c r="A19" s="579" t="s">
        <v>1067</v>
      </c>
      <c r="B19" s="146">
        <v>11</v>
      </c>
      <c r="C19" s="142">
        <v>197</v>
      </c>
      <c r="D19" s="150">
        <v>86</v>
      </c>
      <c r="E19" s="431"/>
      <c r="F19" s="151">
        <v>-1</v>
      </c>
      <c r="G19" s="152">
        <v>86</v>
      </c>
    </row>
    <row r="20" spans="1:7">
      <c r="A20" s="579" t="s">
        <v>1068</v>
      </c>
      <c r="B20" s="146">
        <v>11</v>
      </c>
      <c r="C20" s="142" t="s">
        <v>303</v>
      </c>
      <c r="D20" s="150">
        <v>85</v>
      </c>
      <c r="E20" s="431"/>
      <c r="F20" s="151">
        <v>-1</v>
      </c>
      <c r="G20" s="152">
        <v>85</v>
      </c>
    </row>
    <row r="21" spans="1:7">
      <c r="A21" s="579" t="s">
        <v>1069</v>
      </c>
      <c r="B21" s="146">
        <v>11</v>
      </c>
      <c r="C21" s="142" t="s">
        <v>269</v>
      </c>
      <c r="D21" s="150">
        <v>84</v>
      </c>
      <c r="E21" s="431"/>
      <c r="F21" s="151">
        <v>-1</v>
      </c>
      <c r="G21" s="152">
        <v>84</v>
      </c>
    </row>
    <row r="22" spans="1:7">
      <c r="A22" s="579" t="s">
        <v>1067</v>
      </c>
      <c r="B22" s="146">
        <v>11</v>
      </c>
      <c r="C22" s="142" t="s">
        <v>270</v>
      </c>
      <c r="D22" s="150">
        <v>83</v>
      </c>
      <c r="E22" s="431"/>
      <c r="F22" s="151">
        <v>-1</v>
      </c>
      <c r="G22" s="152">
        <v>83</v>
      </c>
    </row>
    <row r="23" spans="1:7">
      <c r="A23" s="579" t="s">
        <v>1069</v>
      </c>
      <c r="B23" s="146">
        <v>11</v>
      </c>
      <c r="C23" s="142" t="s">
        <v>271</v>
      </c>
      <c r="D23" s="150">
        <v>82</v>
      </c>
      <c r="E23" s="431"/>
      <c r="F23" s="151">
        <v>-1</v>
      </c>
      <c r="G23" s="152">
        <v>82</v>
      </c>
    </row>
    <row r="24" spans="1:7">
      <c r="A24" s="579" t="s">
        <v>1068</v>
      </c>
      <c r="B24" s="146">
        <v>11</v>
      </c>
      <c r="C24" s="142" t="s">
        <v>272</v>
      </c>
      <c r="D24" s="150">
        <v>81</v>
      </c>
      <c r="E24" s="431"/>
      <c r="F24" s="151">
        <v>-1</v>
      </c>
      <c r="G24" s="152">
        <v>81</v>
      </c>
    </row>
    <row r="25" spans="1:7">
      <c r="A25" s="579" t="s">
        <v>1067</v>
      </c>
      <c r="B25" s="146">
        <v>11</v>
      </c>
      <c r="C25" s="142" t="s">
        <v>273</v>
      </c>
      <c r="D25" s="150">
        <v>80</v>
      </c>
      <c r="E25" s="431"/>
      <c r="F25" s="151">
        <v>-1</v>
      </c>
      <c r="G25" s="152">
        <v>80</v>
      </c>
    </row>
    <row r="26" spans="1:7">
      <c r="A26" s="579" t="s">
        <v>1069</v>
      </c>
      <c r="B26" s="146">
        <v>11</v>
      </c>
      <c r="C26" s="142" t="s">
        <v>274</v>
      </c>
      <c r="D26" s="150">
        <v>79</v>
      </c>
      <c r="E26" s="431"/>
      <c r="F26" s="151">
        <v>-1</v>
      </c>
      <c r="G26" s="152">
        <v>79</v>
      </c>
    </row>
    <row r="27" spans="1:7">
      <c r="A27" s="579" t="s">
        <v>1068</v>
      </c>
      <c r="B27" s="146">
        <v>10</v>
      </c>
      <c r="C27" s="142" t="s">
        <v>275</v>
      </c>
      <c r="D27" s="150">
        <v>78</v>
      </c>
      <c r="E27" s="431"/>
      <c r="F27" s="151">
        <v>-1</v>
      </c>
      <c r="G27" s="152">
        <v>78</v>
      </c>
    </row>
    <row r="28" spans="1:7">
      <c r="A28" s="579" t="s">
        <v>1067</v>
      </c>
      <c r="B28" s="146">
        <v>10</v>
      </c>
      <c r="C28" s="142" t="s">
        <v>276</v>
      </c>
      <c r="D28" s="150">
        <v>77</v>
      </c>
      <c r="E28" s="431"/>
      <c r="F28" s="151">
        <v>-1</v>
      </c>
      <c r="G28" s="152">
        <v>77</v>
      </c>
    </row>
    <row r="29" spans="1:7">
      <c r="A29" s="579" t="s">
        <v>1069</v>
      </c>
      <c r="B29" s="146">
        <v>10</v>
      </c>
      <c r="C29" s="142" t="s">
        <v>277</v>
      </c>
      <c r="D29" s="150">
        <v>76</v>
      </c>
      <c r="E29" s="431"/>
      <c r="F29" s="151">
        <v>-1</v>
      </c>
      <c r="G29" s="152">
        <v>76</v>
      </c>
    </row>
    <row r="30" spans="1:7">
      <c r="A30" s="579" t="s">
        <v>1068</v>
      </c>
      <c r="B30" s="146">
        <v>9</v>
      </c>
      <c r="C30" s="142">
        <v>203</v>
      </c>
      <c r="D30" s="150">
        <v>75</v>
      </c>
      <c r="E30" s="431"/>
      <c r="F30" s="151">
        <v>-1</v>
      </c>
      <c r="G30" s="152">
        <v>75</v>
      </c>
    </row>
    <row r="31" spans="1:7">
      <c r="A31" s="579" t="s">
        <v>1069</v>
      </c>
      <c r="B31" s="146">
        <v>9</v>
      </c>
      <c r="C31" s="142" t="s">
        <v>278</v>
      </c>
      <c r="D31" s="150">
        <v>74</v>
      </c>
      <c r="E31" s="431"/>
      <c r="F31" s="151">
        <v>-1</v>
      </c>
      <c r="G31" s="152">
        <v>74</v>
      </c>
    </row>
    <row r="32" spans="1:7">
      <c r="A32" s="579" t="s">
        <v>1068</v>
      </c>
      <c r="B32" s="146">
        <v>9</v>
      </c>
      <c r="C32" s="142" t="s">
        <v>279</v>
      </c>
      <c r="D32" s="150">
        <v>73</v>
      </c>
      <c r="E32" s="431"/>
      <c r="F32" s="151">
        <v>-1</v>
      </c>
      <c r="G32" s="152">
        <v>73</v>
      </c>
    </row>
    <row r="33" spans="1:7">
      <c r="A33" s="579" t="s">
        <v>1067</v>
      </c>
      <c r="B33" s="146">
        <v>9</v>
      </c>
      <c r="C33" s="142" t="s">
        <v>280</v>
      </c>
      <c r="D33" s="150">
        <v>72</v>
      </c>
      <c r="E33" s="431"/>
      <c r="F33" s="151">
        <v>-1</v>
      </c>
      <c r="G33" s="152">
        <v>72</v>
      </c>
    </row>
    <row r="34" spans="1:7">
      <c r="A34" s="579" t="s">
        <v>1067</v>
      </c>
      <c r="B34" s="146">
        <v>9</v>
      </c>
      <c r="C34" s="142" t="s">
        <v>281</v>
      </c>
      <c r="D34" s="150">
        <v>71</v>
      </c>
      <c r="E34" s="431"/>
      <c r="F34" s="151">
        <v>-1</v>
      </c>
      <c r="G34" s="152">
        <v>71</v>
      </c>
    </row>
    <row r="35" spans="1:7">
      <c r="A35" s="579" t="s">
        <v>1067</v>
      </c>
      <c r="B35" s="146">
        <v>9</v>
      </c>
      <c r="C35" s="142" t="s">
        <v>304</v>
      </c>
      <c r="D35" s="150">
        <v>70</v>
      </c>
      <c r="E35" s="431"/>
      <c r="F35" s="151">
        <v>-1</v>
      </c>
      <c r="G35" s="152">
        <v>70</v>
      </c>
    </row>
    <row r="36" spans="1:7">
      <c r="A36" s="579" t="s">
        <v>1069</v>
      </c>
      <c r="B36" s="146">
        <v>9</v>
      </c>
      <c r="C36" s="142" t="s">
        <v>282</v>
      </c>
      <c r="D36" s="150">
        <v>69</v>
      </c>
      <c r="E36" s="431"/>
      <c r="F36" s="151">
        <v>-1</v>
      </c>
      <c r="G36" s="152">
        <v>69</v>
      </c>
    </row>
    <row r="37" spans="1:7">
      <c r="A37" s="579" t="s">
        <v>1069</v>
      </c>
      <c r="B37" s="146">
        <v>9</v>
      </c>
      <c r="C37" s="142" t="s">
        <v>283</v>
      </c>
      <c r="D37" s="150">
        <v>68</v>
      </c>
      <c r="E37" s="431"/>
      <c r="F37" s="151">
        <v>-1</v>
      </c>
      <c r="G37" s="152">
        <v>68</v>
      </c>
    </row>
    <row r="38" spans="1:7">
      <c r="A38" s="579" t="s">
        <v>1068</v>
      </c>
      <c r="B38" s="146">
        <v>9</v>
      </c>
      <c r="C38" s="142" t="s">
        <v>284</v>
      </c>
      <c r="D38" s="150">
        <v>67</v>
      </c>
      <c r="E38" s="431"/>
      <c r="F38" s="151">
        <v>-1</v>
      </c>
      <c r="G38" s="152">
        <v>67</v>
      </c>
    </row>
    <row r="39" spans="1:7">
      <c r="A39" s="579" t="s">
        <v>1068</v>
      </c>
      <c r="B39" s="146">
        <v>9</v>
      </c>
      <c r="C39" s="142" t="s">
        <v>285</v>
      </c>
      <c r="D39" s="150">
        <v>66</v>
      </c>
      <c r="E39" s="431"/>
      <c r="F39" s="151">
        <v>-1</v>
      </c>
      <c r="G39" s="152">
        <v>66</v>
      </c>
    </row>
    <row r="40" spans="1:7">
      <c r="A40" s="579" t="s">
        <v>1069</v>
      </c>
      <c r="B40" s="146">
        <v>8</v>
      </c>
      <c r="C40" s="142">
        <v>208</v>
      </c>
      <c r="D40" s="150">
        <v>65</v>
      </c>
      <c r="E40" s="431"/>
      <c r="F40" s="151">
        <v>-1</v>
      </c>
      <c r="G40" s="152">
        <v>65</v>
      </c>
    </row>
    <row r="41" spans="1:7" ht="30">
      <c r="A41" s="579" t="s">
        <v>1066</v>
      </c>
      <c r="B41" s="146" t="s">
        <v>286</v>
      </c>
      <c r="C41" s="142" t="s">
        <v>287</v>
      </c>
      <c r="D41" s="150">
        <v>64</v>
      </c>
      <c r="E41" s="431"/>
      <c r="F41" s="151">
        <v>-1</v>
      </c>
      <c r="G41" s="152">
        <v>64</v>
      </c>
    </row>
    <row r="42" spans="1:7" ht="30">
      <c r="A42" s="579" t="s">
        <v>1070</v>
      </c>
      <c r="B42" s="146" t="s">
        <v>305</v>
      </c>
      <c r="C42" s="142" t="s">
        <v>288</v>
      </c>
      <c r="D42" s="150">
        <v>63</v>
      </c>
      <c r="E42" s="431"/>
      <c r="F42" s="151">
        <v>-1</v>
      </c>
      <c r="G42" s="152">
        <v>63</v>
      </c>
    </row>
    <row r="43" spans="1:7">
      <c r="A43" s="579" t="s">
        <v>1069</v>
      </c>
      <c r="B43" s="146">
        <v>8</v>
      </c>
      <c r="C43" s="142" t="s">
        <v>306</v>
      </c>
      <c r="D43" s="150">
        <v>62</v>
      </c>
      <c r="E43" s="431"/>
      <c r="F43" s="151">
        <v>-1</v>
      </c>
      <c r="G43" s="152">
        <v>62</v>
      </c>
    </row>
    <row r="44" spans="1:7" ht="30">
      <c r="A44" s="579" t="s">
        <v>1070</v>
      </c>
      <c r="B44" s="146">
        <v>7</v>
      </c>
      <c r="C44" s="142" t="s">
        <v>307</v>
      </c>
      <c r="D44" s="150">
        <v>61</v>
      </c>
      <c r="E44" s="431"/>
      <c r="F44" s="151">
        <v>-1</v>
      </c>
      <c r="G44" s="152">
        <v>61</v>
      </c>
    </row>
    <row r="45" spans="1:7">
      <c r="A45" s="579" t="s">
        <v>1068</v>
      </c>
      <c r="B45" s="146">
        <v>7</v>
      </c>
      <c r="C45" s="142" t="s">
        <v>289</v>
      </c>
      <c r="D45" s="150">
        <v>60</v>
      </c>
      <c r="E45" s="431"/>
      <c r="F45" s="151">
        <v>-1</v>
      </c>
      <c r="G45" s="152">
        <v>60</v>
      </c>
    </row>
    <row r="46" spans="1:7">
      <c r="A46" s="579" t="s">
        <v>1067</v>
      </c>
      <c r="B46" s="146">
        <v>6</v>
      </c>
      <c r="C46" s="143">
        <v>6107124</v>
      </c>
      <c r="D46" s="150">
        <v>59</v>
      </c>
      <c r="E46" s="431"/>
      <c r="F46" s="151">
        <v>-1</v>
      </c>
      <c r="G46" s="152">
        <v>59</v>
      </c>
    </row>
    <row r="47" spans="1:7" ht="30">
      <c r="A47" s="579" t="s">
        <v>1071</v>
      </c>
      <c r="B47" s="146" t="s">
        <v>290</v>
      </c>
      <c r="C47" s="143">
        <v>99118141</v>
      </c>
      <c r="D47" s="150">
        <v>58</v>
      </c>
      <c r="E47" s="431"/>
      <c r="F47" s="151">
        <v>-1</v>
      </c>
      <c r="G47" s="152">
        <v>58</v>
      </c>
    </row>
    <row r="48" spans="1:7">
      <c r="A48" s="579" t="s">
        <v>1068</v>
      </c>
      <c r="B48" s="146">
        <v>4</v>
      </c>
      <c r="C48" s="142" t="s">
        <v>291</v>
      </c>
      <c r="D48" s="150">
        <v>57</v>
      </c>
      <c r="E48" s="431"/>
      <c r="F48" s="151">
        <v>-1</v>
      </c>
      <c r="G48" s="152">
        <v>57</v>
      </c>
    </row>
    <row r="49" spans="1:7">
      <c r="A49" s="579" t="s">
        <v>1068</v>
      </c>
      <c r="B49" s="146">
        <v>3</v>
      </c>
      <c r="C49" s="142" t="s">
        <v>292</v>
      </c>
      <c r="D49" s="150">
        <v>56</v>
      </c>
      <c r="E49" s="431"/>
      <c r="F49" s="151">
        <v>-1</v>
      </c>
      <c r="G49" s="152">
        <v>56</v>
      </c>
    </row>
    <row r="50" spans="1:7">
      <c r="A50" s="579" t="s">
        <v>1069</v>
      </c>
      <c r="B50" s="146">
        <v>2</v>
      </c>
      <c r="C50" s="143">
        <v>78127</v>
      </c>
      <c r="D50" s="150">
        <v>55</v>
      </c>
      <c r="E50" s="431"/>
      <c r="F50" s="151">
        <v>-1</v>
      </c>
      <c r="G50" s="152">
        <v>55</v>
      </c>
    </row>
    <row r="51" spans="1:7">
      <c r="A51" s="579" t="s">
        <v>1067</v>
      </c>
      <c r="B51" s="146">
        <v>2</v>
      </c>
      <c r="C51" s="142" t="s">
        <v>293</v>
      </c>
      <c r="D51" s="150">
        <v>54</v>
      </c>
      <c r="E51" s="431"/>
      <c r="F51" s="151">
        <v>-1</v>
      </c>
      <c r="G51" s="152">
        <v>54</v>
      </c>
    </row>
    <row r="52" spans="1:7">
      <c r="A52" s="579" t="s">
        <v>1067</v>
      </c>
      <c r="B52" s="146">
        <v>2</v>
      </c>
      <c r="C52" s="142" t="s">
        <v>294</v>
      </c>
      <c r="D52" s="150">
        <v>53</v>
      </c>
      <c r="E52" s="431"/>
      <c r="F52" s="151">
        <v>-1</v>
      </c>
      <c r="G52" s="152">
        <v>53</v>
      </c>
    </row>
    <row r="53" spans="1:7">
      <c r="A53" s="579" t="s">
        <v>1067</v>
      </c>
      <c r="B53" s="146">
        <v>2</v>
      </c>
      <c r="C53" s="143">
        <v>104114126136137</v>
      </c>
      <c r="D53" s="150">
        <v>52</v>
      </c>
      <c r="E53" s="431"/>
      <c r="F53" s="151">
        <v>-1</v>
      </c>
      <c r="G53" s="152">
        <v>52</v>
      </c>
    </row>
    <row r="54" spans="1:7" ht="15.75" thickBot="1">
      <c r="A54" s="580" t="s">
        <v>1068</v>
      </c>
      <c r="B54" s="147" t="s">
        <v>87</v>
      </c>
      <c r="C54" s="144" t="s">
        <v>308</v>
      </c>
      <c r="D54" s="150">
        <v>51</v>
      </c>
      <c r="E54" s="432"/>
      <c r="F54" s="151">
        <v>-1</v>
      </c>
      <c r="G54" s="153">
        <v>51</v>
      </c>
    </row>
  </sheetData>
  <mergeCells count="3">
    <mergeCell ref="A1:B1"/>
    <mergeCell ref="E1:F1"/>
    <mergeCell ref="E3:E54"/>
  </mergeCells>
  <phoneticPr fontId="2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A26"/>
  <sheetViews>
    <sheetView tabSelected="1" topLeftCell="A7" zoomScale="130" zoomScaleNormal="130" workbookViewId="0">
      <selection activeCell="E16" sqref="E16"/>
    </sheetView>
  </sheetViews>
  <sheetFormatPr defaultRowHeight="15"/>
  <cols>
    <col min="5" max="5" width="8" bestFit="1" customWidth="1"/>
    <col min="6" max="7" width="12" customWidth="1"/>
    <col min="25" max="25" width="9.85546875" customWidth="1"/>
    <col min="26" max="26" width="12" customWidth="1"/>
  </cols>
  <sheetData>
    <row r="1" spans="1:27" ht="24.75" customHeight="1" thickBot="1">
      <c r="A1" s="436" t="s">
        <v>321</v>
      </c>
      <c r="B1" s="436"/>
      <c r="C1" s="436"/>
      <c r="D1" s="436"/>
      <c r="E1" s="436"/>
      <c r="F1" s="436"/>
      <c r="G1" s="436"/>
      <c r="H1" s="436"/>
      <c r="I1" s="436"/>
      <c r="J1" s="436"/>
      <c r="K1" s="436"/>
      <c r="L1" s="436"/>
      <c r="M1" s="436"/>
      <c r="N1" s="436"/>
      <c r="O1" s="436"/>
      <c r="P1" s="436"/>
      <c r="Q1" s="436"/>
      <c r="R1" s="436"/>
      <c r="S1" s="436"/>
      <c r="T1" s="436"/>
      <c r="U1" s="436"/>
      <c r="V1" s="436"/>
      <c r="W1" s="436"/>
      <c r="X1" s="436"/>
      <c r="Y1" s="436"/>
      <c r="Z1" s="436"/>
    </row>
    <row r="2" spans="1:27" ht="25.5" customHeight="1">
      <c r="A2" s="437" t="s">
        <v>1081</v>
      </c>
      <c r="B2" s="433" t="s">
        <v>316</v>
      </c>
      <c r="C2" s="435"/>
      <c r="D2" s="435"/>
      <c r="E2" s="434"/>
      <c r="F2" s="439" t="s">
        <v>317</v>
      </c>
      <c r="G2" s="440"/>
      <c r="H2" s="433" t="s">
        <v>318</v>
      </c>
      <c r="I2" s="435"/>
      <c r="J2" s="434"/>
      <c r="K2" s="439" t="s">
        <v>53</v>
      </c>
      <c r="L2" s="441"/>
      <c r="M2" s="440"/>
      <c r="N2" s="433" t="s">
        <v>319</v>
      </c>
      <c r="O2" s="435"/>
      <c r="P2" s="434"/>
      <c r="Q2" s="433" t="s">
        <v>55</v>
      </c>
      <c r="R2" s="435"/>
      <c r="S2" s="434"/>
      <c r="T2" s="433" t="s">
        <v>56</v>
      </c>
      <c r="U2" s="435"/>
      <c r="V2" s="434"/>
      <c r="W2" s="433" t="s">
        <v>57</v>
      </c>
      <c r="X2" s="435"/>
      <c r="Y2" s="434"/>
      <c r="Z2" s="433" t="s">
        <v>58</v>
      </c>
      <c r="AA2" s="434"/>
    </row>
    <row r="3" spans="1:27" ht="42.75" customHeight="1">
      <c r="A3" s="438"/>
      <c r="B3" s="56" t="s">
        <v>1082</v>
      </c>
      <c r="C3" s="57" t="s">
        <v>1083</v>
      </c>
      <c r="D3" s="230" t="s">
        <v>1084</v>
      </c>
      <c r="E3" s="229" t="s">
        <v>1085</v>
      </c>
      <c r="F3" s="59" t="s">
        <v>1086</v>
      </c>
      <c r="G3" s="229" t="s">
        <v>1085</v>
      </c>
      <c r="H3" s="584" t="s">
        <v>1087</v>
      </c>
      <c r="I3" s="57" t="s">
        <v>857</v>
      </c>
      <c r="J3" s="229" t="s">
        <v>1085</v>
      </c>
      <c r="K3" s="61" t="s">
        <v>859</v>
      </c>
      <c r="L3" s="230" t="s">
        <v>860</v>
      </c>
      <c r="M3" s="229" t="s">
        <v>1085</v>
      </c>
      <c r="N3" s="56" t="s">
        <v>861</v>
      </c>
      <c r="O3" s="230" t="s">
        <v>862</v>
      </c>
      <c r="P3" s="229" t="s">
        <v>1085</v>
      </c>
      <c r="Q3" s="56" t="s">
        <v>863</v>
      </c>
      <c r="R3" s="57" t="s">
        <v>864</v>
      </c>
      <c r="S3" s="229" t="s">
        <v>1085</v>
      </c>
      <c r="T3" s="56" t="s">
        <v>865</v>
      </c>
      <c r="U3" s="230" t="s">
        <v>866</v>
      </c>
      <c r="V3" s="229" t="s">
        <v>1085</v>
      </c>
      <c r="W3" s="56" t="s">
        <v>1088</v>
      </c>
      <c r="X3" s="230" t="s">
        <v>1089</v>
      </c>
      <c r="Y3" s="229" t="s">
        <v>1089</v>
      </c>
      <c r="Z3" s="231" t="s">
        <v>960</v>
      </c>
      <c r="AA3" s="229" t="s">
        <v>1085</v>
      </c>
    </row>
    <row r="4" spans="1:27">
      <c r="A4" s="67" t="s">
        <v>87</v>
      </c>
      <c r="B4" s="74">
        <v>13</v>
      </c>
      <c r="C4" s="19">
        <v>12</v>
      </c>
      <c r="D4" s="222">
        <v>15</v>
      </c>
      <c r="E4" s="232">
        <f>SUM(B4:D4)/3</f>
        <v>13.333333333333334</v>
      </c>
      <c r="F4" s="76">
        <v>16</v>
      </c>
      <c r="G4" s="232">
        <f>SUM(F4)/1</f>
        <v>16</v>
      </c>
      <c r="H4" s="74">
        <v>12</v>
      </c>
      <c r="I4" s="222">
        <v>14</v>
      </c>
      <c r="J4" s="232">
        <f>SUM(H4:I4)/2</f>
        <v>13</v>
      </c>
      <c r="K4" s="74">
        <v>13</v>
      </c>
      <c r="L4" s="222">
        <v>15</v>
      </c>
      <c r="M4" s="232">
        <f>SUM(K4:L4)/2</f>
        <v>14</v>
      </c>
      <c r="N4" s="74">
        <v>17</v>
      </c>
      <c r="O4" s="222">
        <v>14</v>
      </c>
      <c r="P4" s="232">
        <f>SUM(N4:O4)/2</f>
        <v>15.5</v>
      </c>
      <c r="Q4" s="77">
        <v>11</v>
      </c>
      <c r="R4" s="227">
        <v>13</v>
      </c>
      <c r="S4" s="232">
        <f>SUM(Q4:R4)/2</f>
        <v>12</v>
      </c>
      <c r="T4" s="77">
        <v>13</v>
      </c>
      <c r="U4" s="227">
        <v>15</v>
      </c>
      <c r="V4" s="232">
        <f>SUM(T4:U4)/2</f>
        <v>14</v>
      </c>
      <c r="W4" s="77">
        <v>15</v>
      </c>
      <c r="X4" s="227">
        <v>12</v>
      </c>
      <c r="Y4" s="232">
        <f>SUM(W4:X4)/2</f>
        <v>13.5</v>
      </c>
      <c r="Z4" s="228">
        <v>13</v>
      </c>
      <c r="AA4" s="232">
        <f>SUM(Z4)/1</f>
        <v>13</v>
      </c>
    </row>
    <row r="5" spans="1:27">
      <c r="A5" s="67">
        <v>2</v>
      </c>
      <c r="B5" s="74">
        <v>17</v>
      </c>
      <c r="C5" s="19">
        <v>16</v>
      </c>
      <c r="D5" s="222">
        <v>18</v>
      </c>
      <c r="E5" s="232">
        <f>SUM(B5:D5)/3</f>
        <v>17</v>
      </c>
      <c r="F5" s="76">
        <v>18</v>
      </c>
      <c r="G5" s="232">
        <f t="shared" ref="G5:G18" si="0">SUM(F5)/1</f>
        <v>18</v>
      </c>
      <c r="H5" s="74">
        <v>15</v>
      </c>
      <c r="I5" s="222">
        <v>17</v>
      </c>
      <c r="J5" s="232">
        <f t="shared" ref="J5:J18" si="1">SUM(H5:I5)/2</f>
        <v>16</v>
      </c>
      <c r="K5" s="74">
        <v>16</v>
      </c>
      <c r="L5" s="222">
        <v>18</v>
      </c>
      <c r="M5" s="232">
        <f t="shared" ref="M5:M18" si="2">SUM(K5:L5)/2</f>
        <v>17</v>
      </c>
      <c r="N5" s="74">
        <v>19</v>
      </c>
      <c r="O5" s="222">
        <v>17</v>
      </c>
      <c r="P5" s="232">
        <f t="shared" ref="P5:P18" si="3">SUM(N5:O5)/2</f>
        <v>18</v>
      </c>
      <c r="Q5" s="74">
        <v>15</v>
      </c>
      <c r="R5" s="222">
        <v>18</v>
      </c>
      <c r="S5" s="232">
        <f t="shared" ref="S5:S18" si="4">SUM(Q5:R5)/2</f>
        <v>16.5</v>
      </c>
      <c r="T5" s="74">
        <v>16</v>
      </c>
      <c r="U5" s="222">
        <v>19</v>
      </c>
      <c r="V5" s="232">
        <f t="shared" ref="V5:V18" si="5">SUM(T5:U5)/2</f>
        <v>17.5</v>
      </c>
      <c r="W5" s="74">
        <v>19</v>
      </c>
      <c r="X5" s="222">
        <v>18</v>
      </c>
      <c r="Y5" s="232">
        <f t="shared" ref="Y5:Y18" si="6">SUM(W5:X5)/2</f>
        <v>18.5</v>
      </c>
      <c r="Z5" s="217">
        <v>18</v>
      </c>
      <c r="AA5" s="232">
        <f t="shared" ref="AA5:AA18" si="7">SUM(Z5)/1</f>
        <v>18</v>
      </c>
    </row>
    <row r="6" spans="1:27">
      <c r="A6" s="67">
        <v>3</v>
      </c>
      <c r="B6" s="74">
        <v>27</v>
      </c>
      <c r="C6" s="19">
        <v>26</v>
      </c>
      <c r="D6" s="222">
        <v>29</v>
      </c>
      <c r="E6" s="232">
        <f t="shared" ref="E6:E18" si="8">SUM(B6:D6)/3</f>
        <v>27.333333333333332</v>
      </c>
      <c r="F6" s="76">
        <v>28</v>
      </c>
      <c r="G6" s="232">
        <f t="shared" si="0"/>
        <v>28</v>
      </c>
      <c r="H6" s="74">
        <v>24</v>
      </c>
      <c r="I6" s="222">
        <v>26</v>
      </c>
      <c r="J6" s="232">
        <f t="shared" si="1"/>
        <v>25</v>
      </c>
      <c r="K6" s="74">
        <v>24</v>
      </c>
      <c r="L6" s="222">
        <v>28</v>
      </c>
      <c r="M6" s="232">
        <f t="shared" si="2"/>
        <v>26</v>
      </c>
      <c r="N6" s="74">
        <v>29</v>
      </c>
      <c r="O6" s="222">
        <v>27</v>
      </c>
      <c r="P6" s="232">
        <f t="shared" si="3"/>
        <v>28</v>
      </c>
      <c r="Q6" s="74">
        <v>25</v>
      </c>
      <c r="R6" s="222">
        <v>27</v>
      </c>
      <c r="S6" s="232">
        <f t="shared" si="4"/>
        <v>26</v>
      </c>
      <c r="T6" s="74">
        <v>27</v>
      </c>
      <c r="U6" s="222">
        <v>29</v>
      </c>
      <c r="V6" s="232">
        <f t="shared" si="5"/>
        <v>28</v>
      </c>
      <c r="W6" s="74">
        <v>27</v>
      </c>
      <c r="X6" s="222">
        <v>24</v>
      </c>
      <c r="Y6" s="232">
        <f t="shared" si="6"/>
        <v>25.5</v>
      </c>
      <c r="Z6" s="217">
        <v>28</v>
      </c>
      <c r="AA6" s="232">
        <f t="shared" si="7"/>
        <v>28</v>
      </c>
    </row>
    <row r="7" spans="1:27">
      <c r="A7" s="67">
        <v>4</v>
      </c>
      <c r="B7" s="74">
        <v>32</v>
      </c>
      <c r="C7" s="19">
        <v>31</v>
      </c>
      <c r="D7" s="222">
        <v>33</v>
      </c>
      <c r="E7" s="232">
        <f t="shared" si="8"/>
        <v>32</v>
      </c>
      <c r="F7" s="76">
        <v>31</v>
      </c>
      <c r="G7" s="232">
        <f t="shared" si="0"/>
        <v>31</v>
      </c>
      <c r="H7" s="74">
        <v>30</v>
      </c>
      <c r="I7" s="222">
        <v>31</v>
      </c>
      <c r="J7" s="232">
        <f t="shared" si="1"/>
        <v>30.5</v>
      </c>
      <c r="K7" s="74">
        <v>31</v>
      </c>
      <c r="L7" s="222">
        <v>33</v>
      </c>
      <c r="M7" s="232">
        <f t="shared" si="2"/>
        <v>32</v>
      </c>
      <c r="N7" s="74">
        <v>34</v>
      </c>
      <c r="O7" s="222">
        <v>33</v>
      </c>
      <c r="P7" s="232">
        <f t="shared" si="3"/>
        <v>33.5</v>
      </c>
      <c r="Q7" s="74">
        <v>30</v>
      </c>
      <c r="R7" s="222">
        <v>32</v>
      </c>
      <c r="S7" s="232">
        <f t="shared" si="4"/>
        <v>31</v>
      </c>
      <c r="T7" s="74">
        <v>30</v>
      </c>
      <c r="U7" s="222">
        <v>31</v>
      </c>
      <c r="V7" s="232">
        <f t="shared" si="5"/>
        <v>30.5</v>
      </c>
      <c r="W7" s="74">
        <v>31</v>
      </c>
      <c r="X7" s="222">
        <v>30</v>
      </c>
      <c r="Y7" s="232">
        <f t="shared" si="6"/>
        <v>30.5</v>
      </c>
      <c r="Z7" s="217">
        <v>31</v>
      </c>
      <c r="AA7" s="232">
        <f t="shared" si="7"/>
        <v>31</v>
      </c>
    </row>
    <row r="8" spans="1:27">
      <c r="A8" s="67">
        <v>5</v>
      </c>
      <c r="B8" s="74">
        <v>34</v>
      </c>
      <c r="C8" s="19">
        <v>33</v>
      </c>
      <c r="D8" s="222">
        <v>35</v>
      </c>
      <c r="E8" s="232">
        <f t="shared" si="8"/>
        <v>34</v>
      </c>
      <c r="F8" s="76">
        <v>33</v>
      </c>
      <c r="G8" s="232">
        <f t="shared" si="0"/>
        <v>33</v>
      </c>
      <c r="H8" s="74">
        <v>32</v>
      </c>
      <c r="I8" s="222">
        <v>34</v>
      </c>
      <c r="J8" s="232">
        <f t="shared" si="1"/>
        <v>33</v>
      </c>
      <c r="K8" s="74">
        <v>34</v>
      </c>
      <c r="L8" s="222">
        <v>36</v>
      </c>
      <c r="M8" s="232">
        <f t="shared" si="2"/>
        <v>35</v>
      </c>
      <c r="N8" s="74">
        <v>36</v>
      </c>
      <c r="O8" s="222">
        <v>35</v>
      </c>
      <c r="P8" s="232">
        <f t="shared" si="3"/>
        <v>35.5</v>
      </c>
      <c r="Q8" s="74">
        <v>33</v>
      </c>
      <c r="R8" s="222">
        <v>35</v>
      </c>
      <c r="S8" s="232">
        <f t="shared" si="4"/>
        <v>34</v>
      </c>
      <c r="T8" s="74">
        <v>32</v>
      </c>
      <c r="U8" s="222">
        <v>34</v>
      </c>
      <c r="V8" s="232">
        <f t="shared" si="5"/>
        <v>33</v>
      </c>
      <c r="W8" s="74">
        <v>33</v>
      </c>
      <c r="X8" s="222">
        <v>32</v>
      </c>
      <c r="Y8" s="232">
        <f t="shared" si="6"/>
        <v>32.5</v>
      </c>
      <c r="Z8" s="217">
        <v>34</v>
      </c>
      <c r="AA8" s="232">
        <f t="shared" si="7"/>
        <v>34</v>
      </c>
    </row>
    <row r="9" spans="1:27">
      <c r="A9" s="67">
        <v>6</v>
      </c>
      <c r="B9" s="74">
        <v>37</v>
      </c>
      <c r="C9" s="19">
        <v>36</v>
      </c>
      <c r="D9" s="222">
        <v>38</v>
      </c>
      <c r="E9" s="232">
        <f t="shared" si="8"/>
        <v>37</v>
      </c>
      <c r="F9" s="76">
        <v>38</v>
      </c>
      <c r="G9" s="232">
        <f t="shared" si="0"/>
        <v>38</v>
      </c>
      <c r="H9" s="74">
        <v>35</v>
      </c>
      <c r="I9" s="222">
        <v>37</v>
      </c>
      <c r="J9" s="232">
        <f t="shared" si="1"/>
        <v>36</v>
      </c>
      <c r="K9" s="74">
        <v>37</v>
      </c>
      <c r="L9" s="222">
        <v>39</v>
      </c>
      <c r="M9" s="232">
        <f t="shared" si="2"/>
        <v>38</v>
      </c>
      <c r="N9" s="74">
        <v>39</v>
      </c>
      <c r="O9" s="222">
        <v>37</v>
      </c>
      <c r="P9" s="232">
        <f t="shared" si="3"/>
        <v>38</v>
      </c>
      <c r="Q9" s="74">
        <v>36</v>
      </c>
      <c r="R9" s="222">
        <v>39</v>
      </c>
      <c r="S9" s="232">
        <f t="shared" si="4"/>
        <v>37.5</v>
      </c>
      <c r="T9" s="74">
        <v>35</v>
      </c>
      <c r="U9" s="222">
        <v>39</v>
      </c>
      <c r="V9" s="232">
        <f t="shared" si="5"/>
        <v>37</v>
      </c>
      <c r="W9" s="74">
        <v>38</v>
      </c>
      <c r="X9" s="222">
        <v>34</v>
      </c>
      <c r="Y9" s="232">
        <f t="shared" si="6"/>
        <v>36</v>
      </c>
      <c r="Z9" s="217">
        <v>37</v>
      </c>
      <c r="AA9" s="232">
        <f t="shared" si="7"/>
        <v>37</v>
      </c>
    </row>
    <row r="10" spans="1:27">
      <c r="A10" s="67">
        <v>7</v>
      </c>
      <c r="B10" s="74">
        <v>48</v>
      </c>
      <c r="C10" s="19">
        <v>47</v>
      </c>
      <c r="D10" s="222">
        <v>49</v>
      </c>
      <c r="E10" s="232">
        <f t="shared" si="8"/>
        <v>48</v>
      </c>
      <c r="F10" s="76">
        <v>47</v>
      </c>
      <c r="G10" s="232">
        <f t="shared" si="0"/>
        <v>47</v>
      </c>
      <c r="H10" s="74">
        <v>43</v>
      </c>
      <c r="I10" s="222">
        <v>49</v>
      </c>
      <c r="J10" s="232">
        <f t="shared" si="1"/>
        <v>46</v>
      </c>
      <c r="K10" s="74">
        <v>43</v>
      </c>
      <c r="L10" s="222">
        <v>46</v>
      </c>
      <c r="M10" s="232">
        <f t="shared" si="2"/>
        <v>44.5</v>
      </c>
      <c r="N10" s="74">
        <v>48</v>
      </c>
      <c r="O10" s="222">
        <v>46</v>
      </c>
      <c r="P10" s="232">
        <f t="shared" si="3"/>
        <v>47</v>
      </c>
      <c r="Q10" s="74">
        <v>46</v>
      </c>
      <c r="R10" s="222">
        <v>47</v>
      </c>
      <c r="S10" s="232">
        <f t="shared" si="4"/>
        <v>46.5</v>
      </c>
      <c r="T10" s="74">
        <v>44</v>
      </c>
      <c r="U10" s="222">
        <v>48</v>
      </c>
      <c r="V10" s="232">
        <f t="shared" si="5"/>
        <v>46</v>
      </c>
      <c r="W10" s="74">
        <v>43</v>
      </c>
      <c r="X10" s="222">
        <v>40</v>
      </c>
      <c r="Y10" s="232">
        <f t="shared" si="6"/>
        <v>41.5</v>
      </c>
      <c r="Z10" s="217">
        <v>48</v>
      </c>
      <c r="AA10" s="232">
        <f t="shared" si="7"/>
        <v>48</v>
      </c>
    </row>
    <row r="11" spans="1:27">
      <c r="A11" s="67">
        <v>8</v>
      </c>
      <c r="B11" s="74">
        <v>53</v>
      </c>
      <c r="C11" s="19">
        <v>52</v>
      </c>
      <c r="D11" s="222">
        <v>55</v>
      </c>
      <c r="E11" s="232">
        <f t="shared" si="8"/>
        <v>53.333333333333336</v>
      </c>
      <c r="F11" s="76">
        <v>54</v>
      </c>
      <c r="G11" s="232">
        <f t="shared" si="0"/>
        <v>54</v>
      </c>
      <c r="H11" s="74">
        <v>50</v>
      </c>
      <c r="I11" s="222">
        <v>56</v>
      </c>
      <c r="J11" s="232">
        <f t="shared" si="1"/>
        <v>53</v>
      </c>
      <c r="K11" s="74">
        <v>52</v>
      </c>
      <c r="L11" s="222">
        <v>54</v>
      </c>
      <c r="M11" s="232">
        <f t="shared" si="2"/>
        <v>53</v>
      </c>
      <c r="N11" s="74">
        <v>56</v>
      </c>
      <c r="O11" s="222">
        <v>54</v>
      </c>
      <c r="P11" s="232">
        <f t="shared" si="3"/>
        <v>55</v>
      </c>
      <c r="Q11" s="74">
        <v>50</v>
      </c>
      <c r="R11" s="222">
        <v>55</v>
      </c>
      <c r="S11" s="232">
        <f t="shared" si="4"/>
        <v>52.5</v>
      </c>
      <c r="T11" s="74">
        <v>51</v>
      </c>
      <c r="U11" s="222">
        <v>53</v>
      </c>
      <c r="V11" s="232">
        <f t="shared" si="5"/>
        <v>52</v>
      </c>
      <c r="W11" s="74">
        <v>52</v>
      </c>
      <c r="X11" s="222">
        <v>51</v>
      </c>
      <c r="Y11" s="232">
        <f t="shared" si="6"/>
        <v>51.5</v>
      </c>
      <c r="Z11" s="217">
        <v>52</v>
      </c>
      <c r="AA11" s="232">
        <f t="shared" si="7"/>
        <v>52</v>
      </c>
    </row>
    <row r="12" spans="1:27">
      <c r="A12" s="67">
        <v>9</v>
      </c>
      <c r="B12" s="74">
        <v>57</v>
      </c>
      <c r="C12" s="19">
        <v>56</v>
      </c>
      <c r="D12" s="222">
        <v>59</v>
      </c>
      <c r="E12" s="232">
        <f t="shared" si="8"/>
        <v>57.333333333333336</v>
      </c>
      <c r="F12" s="76">
        <v>58</v>
      </c>
      <c r="G12" s="232">
        <f t="shared" si="0"/>
        <v>58</v>
      </c>
      <c r="H12" s="74">
        <v>57</v>
      </c>
      <c r="I12" s="222">
        <v>59</v>
      </c>
      <c r="J12" s="232">
        <f t="shared" si="1"/>
        <v>58</v>
      </c>
      <c r="K12" s="74">
        <v>56</v>
      </c>
      <c r="L12" s="222">
        <v>58</v>
      </c>
      <c r="M12" s="232">
        <f t="shared" si="2"/>
        <v>57</v>
      </c>
      <c r="N12" s="74">
        <v>59</v>
      </c>
      <c r="O12" s="222">
        <v>57</v>
      </c>
      <c r="P12" s="232">
        <f t="shared" si="3"/>
        <v>58</v>
      </c>
      <c r="Q12" s="74">
        <v>56</v>
      </c>
      <c r="R12" s="222">
        <v>59</v>
      </c>
      <c r="S12" s="232">
        <f t="shared" si="4"/>
        <v>57.5</v>
      </c>
      <c r="T12" s="74">
        <v>55</v>
      </c>
      <c r="U12" s="222">
        <v>57</v>
      </c>
      <c r="V12" s="232">
        <f t="shared" si="5"/>
        <v>56</v>
      </c>
      <c r="W12" s="74">
        <v>58</v>
      </c>
      <c r="X12" s="222">
        <v>55</v>
      </c>
      <c r="Y12" s="232">
        <f t="shared" si="6"/>
        <v>56.5</v>
      </c>
      <c r="Z12" s="217">
        <v>57</v>
      </c>
      <c r="AA12" s="232">
        <f t="shared" si="7"/>
        <v>57</v>
      </c>
    </row>
    <row r="13" spans="1:27" ht="15.75" thickBot="1">
      <c r="A13" s="79">
        <v>10</v>
      </c>
      <c r="B13" s="80">
        <v>66</v>
      </c>
      <c r="C13" s="81">
        <v>65</v>
      </c>
      <c r="D13" s="223">
        <v>68</v>
      </c>
      <c r="E13" s="234">
        <f t="shared" si="8"/>
        <v>66.333333333333329</v>
      </c>
      <c r="F13" s="83">
        <v>68</v>
      </c>
      <c r="G13" s="234">
        <f t="shared" si="0"/>
        <v>68</v>
      </c>
      <c r="H13" s="80">
        <v>66</v>
      </c>
      <c r="I13" s="223">
        <v>69</v>
      </c>
      <c r="J13" s="234">
        <f t="shared" si="1"/>
        <v>67.5</v>
      </c>
      <c r="K13" s="80">
        <v>63</v>
      </c>
      <c r="L13" s="223">
        <v>65</v>
      </c>
      <c r="M13" s="234">
        <f t="shared" si="2"/>
        <v>64</v>
      </c>
      <c r="N13" s="80">
        <v>69</v>
      </c>
      <c r="O13" s="223">
        <v>67</v>
      </c>
      <c r="P13" s="234">
        <f t="shared" si="3"/>
        <v>68</v>
      </c>
      <c r="Q13" s="80">
        <v>64</v>
      </c>
      <c r="R13" s="223">
        <v>66</v>
      </c>
      <c r="S13" s="234">
        <f t="shared" si="4"/>
        <v>65</v>
      </c>
      <c r="T13" s="80">
        <v>62</v>
      </c>
      <c r="U13" s="223">
        <v>67</v>
      </c>
      <c r="V13" s="234">
        <f t="shared" si="5"/>
        <v>64.5</v>
      </c>
      <c r="W13" s="80">
        <v>69</v>
      </c>
      <c r="X13" s="223">
        <v>64</v>
      </c>
      <c r="Y13" s="234">
        <f t="shared" si="6"/>
        <v>66.5</v>
      </c>
      <c r="Z13" s="218">
        <v>67</v>
      </c>
      <c r="AA13" s="234">
        <f t="shared" si="7"/>
        <v>67</v>
      </c>
    </row>
    <row r="14" spans="1:27">
      <c r="A14" s="84">
        <v>11</v>
      </c>
      <c r="B14" s="85">
        <v>75</v>
      </c>
      <c r="C14" s="86">
        <v>73</v>
      </c>
      <c r="D14" s="224">
        <v>78</v>
      </c>
      <c r="E14" s="235">
        <f t="shared" si="8"/>
        <v>75.333333333333329</v>
      </c>
      <c r="F14" s="87">
        <v>78</v>
      </c>
      <c r="G14" s="235">
        <f t="shared" si="0"/>
        <v>78</v>
      </c>
      <c r="H14" s="85">
        <v>77</v>
      </c>
      <c r="I14" s="224">
        <v>79</v>
      </c>
      <c r="J14" s="235">
        <f t="shared" si="1"/>
        <v>78</v>
      </c>
      <c r="K14" s="85">
        <v>73</v>
      </c>
      <c r="L14" s="224">
        <v>76</v>
      </c>
      <c r="M14" s="235">
        <f t="shared" si="2"/>
        <v>74.5</v>
      </c>
      <c r="N14" s="85">
        <v>79</v>
      </c>
      <c r="O14" s="224">
        <v>76</v>
      </c>
      <c r="P14" s="235">
        <f t="shared" si="3"/>
        <v>77.5</v>
      </c>
      <c r="Q14" s="85">
        <v>75</v>
      </c>
      <c r="R14" s="224">
        <v>77</v>
      </c>
      <c r="S14" s="235">
        <f t="shared" si="4"/>
        <v>76</v>
      </c>
      <c r="T14" s="85">
        <v>73</v>
      </c>
      <c r="U14" s="224">
        <v>77</v>
      </c>
      <c r="V14" s="235">
        <f t="shared" si="5"/>
        <v>75</v>
      </c>
      <c r="W14" s="85">
        <v>79</v>
      </c>
      <c r="X14" s="224">
        <v>74</v>
      </c>
      <c r="Y14" s="235">
        <f t="shared" si="6"/>
        <v>76.5</v>
      </c>
      <c r="Z14" s="219">
        <v>76</v>
      </c>
      <c r="AA14" s="235">
        <f t="shared" si="7"/>
        <v>76</v>
      </c>
    </row>
    <row r="15" spans="1:27">
      <c r="A15" s="67">
        <v>12</v>
      </c>
      <c r="B15" s="29">
        <v>82</v>
      </c>
      <c r="C15" s="11">
        <v>81</v>
      </c>
      <c r="D15" s="225">
        <v>83</v>
      </c>
      <c r="E15" s="233">
        <f t="shared" si="8"/>
        <v>82</v>
      </c>
      <c r="F15" s="28">
        <v>82</v>
      </c>
      <c r="G15" s="233">
        <f t="shared" si="0"/>
        <v>82</v>
      </c>
      <c r="H15" s="29">
        <v>80</v>
      </c>
      <c r="I15" s="225">
        <v>82</v>
      </c>
      <c r="J15" s="233">
        <f t="shared" si="1"/>
        <v>81</v>
      </c>
      <c r="K15" s="29">
        <v>83</v>
      </c>
      <c r="L15" s="225">
        <v>85</v>
      </c>
      <c r="M15" s="233">
        <f t="shared" si="2"/>
        <v>84</v>
      </c>
      <c r="N15" s="29">
        <v>85</v>
      </c>
      <c r="O15" s="225">
        <v>82</v>
      </c>
      <c r="P15" s="233">
        <f t="shared" si="3"/>
        <v>83.5</v>
      </c>
      <c r="Q15" s="29">
        <v>83</v>
      </c>
      <c r="R15" s="225">
        <v>88</v>
      </c>
      <c r="S15" s="233">
        <f t="shared" si="4"/>
        <v>85.5</v>
      </c>
      <c r="T15" s="29">
        <v>81</v>
      </c>
      <c r="U15" s="225">
        <v>83</v>
      </c>
      <c r="V15" s="233">
        <f t="shared" si="5"/>
        <v>82</v>
      </c>
      <c r="W15" s="29">
        <v>84</v>
      </c>
      <c r="X15" s="225">
        <v>81</v>
      </c>
      <c r="Y15" s="233">
        <f>SUM(W15:X15)/2</f>
        <v>82.5</v>
      </c>
      <c r="Z15" s="220">
        <v>82</v>
      </c>
      <c r="AA15" s="233">
        <f>SUM(Z15)/1</f>
        <v>82</v>
      </c>
    </row>
    <row r="16" spans="1:27">
      <c r="A16" s="67">
        <v>13</v>
      </c>
      <c r="B16" s="29">
        <v>87</v>
      </c>
      <c r="C16" s="11">
        <v>85</v>
      </c>
      <c r="D16" s="225">
        <v>89</v>
      </c>
      <c r="E16" s="233">
        <f t="shared" si="8"/>
        <v>87</v>
      </c>
      <c r="F16" s="28">
        <v>89</v>
      </c>
      <c r="G16" s="233">
        <f t="shared" si="0"/>
        <v>89</v>
      </c>
      <c r="H16" s="29">
        <v>83</v>
      </c>
      <c r="I16" s="225">
        <v>87</v>
      </c>
      <c r="J16" s="233">
        <f t="shared" si="1"/>
        <v>85</v>
      </c>
      <c r="K16" s="29">
        <v>87</v>
      </c>
      <c r="L16" s="225">
        <v>89</v>
      </c>
      <c r="M16" s="233">
        <f t="shared" si="2"/>
        <v>88</v>
      </c>
      <c r="N16" s="29">
        <v>89</v>
      </c>
      <c r="O16" s="225">
        <v>87</v>
      </c>
      <c r="P16" s="233">
        <f t="shared" si="3"/>
        <v>88</v>
      </c>
      <c r="Q16" s="29">
        <v>86</v>
      </c>
      <c r="R16" s="225">
        <v>88</v>
      </c>
      <c r="S16" s="233">
        <f t="shared" si="4"/>
        <v>87</v>
      </c>
      <c r="T16" s="29">
        <v>84</v>
      </c>
      <c r="U16" s="225">
        <v>88</v>
      </c>
      <c r="V16" s="233">
        <f t="shared" si="5"/>
        <v>86</v>
      </c>
      <c r="W16" s="29">
        <v>89</v>
      </c>
      <c r="X16" s="225">
        <v>85</v>
      </c>
      <c r="Y16" s="233">
        <f t="shared" si="6"/>
        <v>87</v>
      </c>
      <c r="Z16" s="220">
        <v>86</v>
      </c>
      <c r="AA16" s="233">
        <f t="shared" si="7"/>
        <v>86</v>
      </c>
    </row>
    <row r="17" spans="1:27">
      <c r="A17" s="67">
        <v>14</v>
      </c>
      <c r="B17" s="29">
        <v>92</v>
      </c>
      <c r="C17" s="11">
        <v>91</v>
      </c>
      <c r="D17" s="225">
        <v>94</v>
      </c>
      <c r="E17" s="233">
        <f t="shared" si="8"/>
        <v>92.333333333333329</v>
      </c>
      <c r="F17" s="28">
        <v>94</v>
      </c>
      <c r="G17" s="233">
        <f t="shared" si="0"/>
        <v>94</v>
      </c>
      <c r="H17" s="29">
        <v>91</v>
      </c>
      <c r="I17" s="225">
        <v>92</v>
      </c>
      <c r="J17" s="233">
        <f t="shared" si="1"/>
        <v>91.5</v>
      </c>
      <c r="K17" s="29">
        <v>91</v>
      </c>
      <c r="L17" s="225">
        <v>93</v>
      </c>
      <c r="M17" s="233">
        <f t="shared" si="2"/>
        <v>92</v>
      </c>
      <c r="N17" s="29">
        <v>93</v>
      </c>
      <c r="O17" s="225">
        <v>92</v>
      </c>
      <c r="P17" s="233">
        <f t="shared" si="3"/>
        <v>92.5</v>
      </c>
      <c r="Q17" s="29">
        <v>92</v>
      </c>
      <c r="R17" s="225">
        <v>94</v>
      </c>
      <c r="S17" s="233">
        <f t="shared" si="4"/>
        <v>93</v>
      </c>
      <c r="T17" s="29">
        <v>91</v>
      </c>
      <c r="U17" s="225">
        <v>93</v>
      </c>
      <c r="V17" s="233">
        <f t="shared" si="5"/>
        <v>92</v>
      </c>
      <c r="W17" s="29">
        <v>93</v>
      </c>
      <c r="X17" s="225">
        <v>91</v>
      </c>
      <c r="Y17" s="233">
        <f t="shared" si="6"/>
        <v>92</v>
      </c>
      <c r="Z17" s="220">
        <v>92</v>
      </c>
      <c r="AA17" s="233">
        <f t="shared" si="7"/>
        <v>92</v>
      </c>
    </row>
    <row r="18" spans="1:27" ht="15.75" thickBot="1">
      <c r="A18" s="88" t="s">
        <v>642</v>
      </c>
      <c r="B18" s="89">
        <v>97</v>
      </c>
      <c r="C18" s="90">
        <v>96</v>
      </c>
      <c r="D18" s="226">
        <v>98</v>
      </c>
      <c r="E18" s="236">
        <f t="shared" si="8"/>
        <v>97</v>
      </c>
      <c r="F18" s="91">
        <v>98</v>
      </c>
      <c r="G18" s="236">
        <f t="shared" si="0"/>
        <v>98</v>
      </c>
      <c r="H18" s="89">
        <v>94</v>
      </c>
      <c r="I18" s="226">
        <v>96</v>
      </c>
      <c r="J18" s="236">
        <f t="shared" si="1"/>
        <v>95</v>
      </c>
      <c r="K18" s="89">
        <v>94</v>
      </c>
      <c r="L18" s="226">
        <v>96</v>
      </c>
      <c r="M18" s="236">
        <f t="shared" si="2"/>
        <v>95</v>
      </c>
      <c r="N18" s="89">
        <v>97</v>
      </c>
      <c r="O18" s="226">
        <v>95</v>
      </c>
      <c r="P18" s="236">
        <f t="shared" si="3"/>
        <v>96</v>
      </c>
      <c r="Q18" s="89">
        <v>95</v>
      </c>
      <c r="R18" s="226">
        <v>96</v>
      </c>
      <c r="S18" s="236">
        <f t="shared" si="4"/>
        <v>95.5</v>
      </c>
      <c r="T18" s="89">
        <v>95</v>
      </c>
      <c r="U18" s="226">
        <v>97</v>
      </c>
      <c r="V18" s="236">
        <f t="shared" si="5"/>
        <v>96</v>
      </c>
      <c r="W18" s="89">
        <v>95</v>
      </c>
      <c r="X18" s="226">
        <v>94</v>
      </c>
      <c r="Y18" s="236">
        <f t="shared" si="6"/>
        <v>94.5</v>
      </c>
      <c r="Z18" s="221">
        <v>95</v>
      </c>
      <c r="AA18" s="236">
        <f t="shared" si="7"/>
        <v>95</v>
      </c>
    </row>
    <row r="20" spans="1:27">
      <c r="B20" s="92"/>
    </row>
    <row r="21" spans="1:27">
      <c r="B21" s="161" t="s">
        <v>1072</v>
      </c>
      <c r="C21" s="161"/>
      <c r="D21" s="161"/>
      <c r="E21" s="161"/>
      <c r="F21" s="161"/>
      <c r="G21" s="161"/>
      <c r="H21" s="161"/>
      <c r="I21" s="161" t="s">
        <v>1077</v>
      </c>
      <c r="J21" s="161"/>
      <c r="K21" s="161"/>
      <c r="L21" s="161"/>
      <c r="M21" s="161"/>
      <c r="N21" s="161"/>
      <c r="O21" s="161"/>
      <c r="P21" s="161"/>
      <c r="Q21" s="161" t="s">
        <v>1090</v>
      </c>
      <c r="R21" s="161"/>
      <c r="S21" s="161"/>
      <c r="T21" s="161"/>
      <c r="U21" s="161"/>
      <c r="V21" s="161"/>
      <c r="W21" s="161"/>
    </row>
    <row r="22" spans="1:27">
      <c r="B22" t="s">
        <v>1073</v>
      </c>
      <c r="I22" t="s">
        <v>1078</v>
      </c>
      <c r="Q22" t="s">
        <v>1078</v>
      </c>
    </row>
    <row r="23" spans="1:27">
      <c r="B23" t="s">
        <v>1074</v>
      </c>
      <c r="I23" t="s">
        <v>1079</v>
      </c>
      <c r="Q23" t="s">
        <v>1091</v>
      </c>
    </row>
    <row r="24" spans="1:27">
      <c r="B24" t="s">
        <v>1075</v>
      </c>
      <c r="I24" t="s">
        <v>1080</v>
      </c>
      <c r="Q24" t="s">
        <v>1092</v>
      </c>
    </row>
    <row r="26" spans="1:27">
      <c r="B26" t="s">
        <v>1076</v>
      </c>
    </row>
  </sheetData>
  <mergeCells count="11">
    <mergeCell ref="Z2:AA2"/>
    <mergeCell ref="W2:Y2"/>
    <mergeCell ref="T2:V2"/>
    <mergeCell ref="A1:Z1"/>
    <mergeCell ref="A2:A3"/>
    <mergeCell ref="Q2:S2"/>
    <mergeCell ref="B2:E2"/>
    <mergeCell ref="F2:G2"/>
    <mergeCell ref="H2:J2"/>
    <mergeCell ref="K2:M2"/>
    <mergeCell ref="N2:P2"/>
  </mergeCells>
  <phoneticPr fontId="20" type="noConversion"/>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S19"/>
  <sheetViews>
    <sheetView topLeftCell="D7" zoomScaleNormal="100" workbookViewId="0">
      <selection activeCell="S2" sqref="S2:S18"/>
    </sheetView>
  </sheetViews>
  <sheetFormatPr defaultColWidth="28.28515625" defaultRowHeight="47.25" customHeight="1"/>
  <cols>
    <col min="5" max="5" width="28.28515625" style="92"/>
    <col min="18" max="18" width="28.28515625" style="92"/>
  </cols>
  <sheetData>
    <row r="1" spans="1:19" ht="47.25" customHeight="1" thickBot="1">
      <c r="A1" s="436" t="s">
        <v>3</v>
      </c>
      <c r="B1" s="436"/>
      <c r="C1" s="436"/>
      <c r="D1" s="436"/>
      <c r="E1" s="436"/>
      <c r="F1" s="436"/>
      <c r="G1" s="436"/>
      <c r="H1" s="436"/>
      <c r="I1" s="436"/>
      <c r="J1" s="436"/>
      <c r="K1" s="436"/>
      <c r="L1" s="436"/>
      <c r="M1" s="436"/>
      <c r="N1" s="436"/>
      <c r="O1" s="436"/>
      <c r="P1" s="436"/>
      <c r="Q1" s="436"/>
      <c r="R1" s="436"/>
    </row>
    <row r="2" spans="1:19" ht="47.25" customHeight="1">
      <c r="A2" s="64" t="s">
        <v>1137</v>
      </c>
      <c r="B2" s="447" t="s">
        <v>93</v>
      </c>
      <c r="C2" s="448"/>
      <c r="D2" s="449"/>
      <c r="E2" s="93" t="s">
        <v>94</v>
      </c>
      <c r="F2" s="450" t="s">
        <v>95</v>
      </c>
      <c r="G2" s="451"/>
      <c r="H2" s="439" t="s">
        <v>96</v>
      </c>
      <c r="I2" s="440"/>
      <c r="J2" s="447" t="s">
        <v>75</v>
      </c>
      <c r="K2" s="449"/>
      <c r="L2" s="450" t="s">
        <v>97</v>
      </c>
      <c r="M2" s="451"/>
      <c r="N2" s="447" t="s">
        <v>98</v>
      </c>
      <c r="O2" s="449"/>
      <c r="P2" s="447" t="s">
        <v>99</v>
      </c>
      <c r="Q2" s="449"/>
      <c r="R2" s="94" t="s">
        <v>78</v>
      </c>
      <c r="S2" s="452"/>
    </row>
    <row r="3" spans="1:19" ht="47.25" customHeight="1">
      <c r="A3" s="67" t="s">
        <v>1138</v>
      </c>
      <c r="B3" s="68" t="s">
        <v>1082</v>
      </c>
      <c r="C3" s="18" t="s">
        <v>1083</v>
      </c>
      <c r="D3" s="69" t="s">
        <v>1084</v>
      </c>
      <c r="E3" s="70" t="s">
        <v>1086</v>
      </c>
      <c r="F3" s="68" t="s">
        <v>1087</v>
      </c>
      <c r="G3" s="71" t="s">
        <v>857</v>
      </c>
      <c r="H3" s="72" t="s">
        <v>859</v>
      </c>
      <c r="I3" s="69" t="s">
        <v>860</v>
      </c>
      <c r="J3" s="68" t="s">
        <v>861</v>
      </c>
      <c r="K3" s="69" t="s">
        <v>862</v>
      </c>
      <c r="L3" s="68" t="s">
        <v>863</v>
      </c>
      <c r="M3" s="71" t="s">
        <v>864</v>
      </c>
      <c r="N3" s="68" t="s">
        <v>1139</v>
      </c>
      <c r="O3" s="69" t="s">
        <v>1140</v>
      </c>
      <c r="P3" s="68" t="s">
        <v>1141</v>
      </c>
      <c r="Q3" s="69" t="s">
        <v>1142</v>
      </c>
      <c r="R3" s="73" t="s">
        <v>1143</v>
      </c>
      <c r="S3" s="452"/>
    </row>
    <row r="4" spans="1:19" ht="47.25" customHeight="1">
      <c r="A4" s="67" t="s">
        <v>104</v>
      </c>
      <c r="B4" s="585" t="s">
        <v>1093</v>
      </c>
      <c r="C4" s="586"/>
      <c r="D4" s="587"/>
      <c r="E4" s="599" t="s">
        <v>1108</v>
      </c>
      <c r="F4" s="445" t="s">
        <v>1136</v>
      </c>
      <c r="G4" s="589"/>
      <c r="H4" s="445" t="s">
        <v>105</v>
      </c>
      <c r="I4" s="589"/>
      <c r="J4" s="445" t="s">
        <v>106</v>
      </c>
      <c r="K4" s="589"/>
      <c r="L4" s="445" t="s">
        <v>107</v>
      </c>
      <c r="M4" s="589"/>
      <c r="N4" s="445" t="s">
        <v>108</v>
      </c>
      <c r="O4" s="589"/>
      <c r="P4" s="445" t="s">
        <v>109</v>
      </c>
      <c r="Q4" s="589"/>
      <c r="R4" s="600" t="s">
        <v>1146</v>
      </c>
      <c r="S4" s="452"/>
    </row>
    <row r="5" spans="1:19" ht="47.25" customHeight="1">
      <c r="A5" s="67">
        <v>2</v>
      </c>
      <c r="B5" s="445" t="s">
        <v>1094</v>
      </c>
      <c r="C5" s="588"/>
      <c r="D5" s="589"/>
      <c r="E5" s="599" t="s">
        <v>1109</v>
      </c>
      <c r="F5" s="445" t="s">
        <v>1135</v>
      </c>
      <c r="G5" s="589"/>
      <c r="H5" s="445" t="s">
        <v>110</v>
      </c>
      <c r="I5" s="589"/>
      <c r="J5" s="445" t="s">
        <v>111</v>
      </c>
      <c r="K5" s="589"/>
      <c r="L5" s="445" t="s">
        <v>112</v>
      </c>
      <c r="M5" s="589"/>
      <c r="N5" s="445" t="s">
        <v>113</v>
      </c>
      <c r="O5" s="589"/>
      <c r="P5" s="445" t="s">
        <v>114</v>
      </c>
      <c r="Q5" s="589"/>
      <c r="R5" s="599" t="s">
        <v>1147</v>
      </c>
      <c r="S5" s="452"/>
    </row>
    <row r="6" spans="1:19" ht="47.25" customHeight="1">
      <c r="A6" s="67">
        <v>3</v>
      </c>
      <c r="B6" s="445" t="s">
        <v>1095</v>
      </c>
      <c r="C6" s="588"/>
      <c r="D6" s="589"/>
      <c r="E6" s="599" t="s">
        <v>1114</v>
      </c>
      <c r="F6" s="445" t="s">
        <v>1134</v>
      </c>
      <c r="G6" s="589"/>
      <c r="H6" s="445" t="s">
        <v>115</v>
      </c>
      <c r="I6" s="589"/>
      <c r="J6" s="445" t="s">
        <v>116</v>
      </c>
      <c r="K6" s="589"/>
      <c r="L6" s="445" t="s">
        <v>117</v>
      </c>
      <c r="M6" s="589"/>
      <c r="N6" s="445" t="s">
        <v>118</v>
      </c>
      <c r="O6" s="589"/>
      <c r="P6" s="445" t="s">
        <v>119</v>
      </c>
      <c r="Q6" s="589"/>
      <c r="R6" s="599" t="s">
        <v>120</v>
      </c>
      <c r="S6" s="452"/>
    </row>
    <row r="7" spans="1:19" ht="47.25" customHeight="1">
      <c r="A7" s="67">
        <v>4</v>
      </c>
      <c r="B7" s="445" t="s">
        <v>1096</v>
      </c>
      <c r="C7" s="588"/>
      <c r="D7" s="589"/>
      <c r="E7" s="599" t="s">
        <v>1110</v>
      </c>
      <c r="F7" s="445" t="s">
        <v>1133</v>
      </c>
      <c r="G7" s="589"/>
      <c r="H7" s="445" t="s">
        <v>121</v>
      </c>
      <c r="I7" s="589"/>
      <c r="J7" s="445" t="s">
        <v>122</v>
      </c>
      <c r="K7" s="589"/>
      <c r="L7" s="445" t="s">
        <v>123</v>
      </c>
      <c r="M7" s="589"/>
      <c r="N7" s="445" t="s">
        <v>124</v>
      </c>
      <c r="O7" s="589"/>
      <c r="P7" s="445" t="s">
        <v>125</v>
      </c>
      <c r="Q7" s="589"/>
      <c r="R7" s="599" t="s">
        <v>126</v>
      </c>
      <c r="S7" s="452"/>
    </row>
    <row r="8" spans="1:19" ht="47.25" customHeight="1">
      <c r="A8" s="67">
        <v>5</v>
      </c>
      <c r="B8" s="445" t="s">
        <v>1097</v>
      </c>
      <c r="C8" s="588"/>
      <c r="D8" s="589"/>
      <c r="E8" s="599" t="s">
        <v>1115</v>
      </c>
      <c r="F8" s="445" t="s">
        <v>1132</v>
      </c>
      <c r="G8" s="589"/>
      <c r="H8" s="445" t="s">
        <v>127</v>
      </c>
      <c r="I8" s="589"/>
      <c r="J8" s="445" t="s">
        <v>128</v>
      </c>
      <c r="K8" s="589"/>
      <c r="L8" s="445" t="s">
        <v>129</v>
      </c>
      <c r="M8" s="589"/>
      <c r="N8" s="445" t="s">
        <v>130</v>
      </c>
      <c r="O8" s="589"/>
      <c r="P8" s="445" t="s">
        <v>131</v>
      </c>
      <c r="Q8" s="589"/>
      <c r="R8" s="599" t="s">
        <v>132</v>
      </c>
      <c r="S8" s="452"/>
    </row>
    <row r="9" spans="1:19" ht="47.25" customHeight="1">
      <c r="A9" s="67">
        <v>6</v>
      </c>
      <c r="B9" s="445" t="s">
        <v>1098</v>
      </c>
      <c r="C9" s="588"/>
      <c r="D9" s="589"/>
      <c r="E9" s="599" t="s">
        <v>1111</v>
      </c>
      <c r="F9" s="445" t="s">
        <v>1131</v>
      </c>
      <c r="G9" s="589"/>
      <c r="H9" s="445" t="s">
        <v>133</v>
      </c>
      <c r="I9" s="589"/>
      <c r="J9" s="445" t="s">
        <v>134</v>
      </c>
      <c r="K9" s="589"/>
      <c r="L9" s="445" t="s">
        <v>135</v>
      </c>
      <c r="M9" s="589"/>
      <c r="N9" s="445" t="s">
        <v>136</v>
      </c>
      <c r="O9" s="589"/>
      <c r="P9" s="445" t="s">
        <v>137</v>
      </c>
      <c r="Q9" s="589"/>
      <c r="R9" s="599" t="s">
        <v>138</v>
      </c>
      <c r="S9" s="452"/>
    </row>
    <row r="10" spans="1:19" ht="47.25" customHeight="1">
      <c r="A10" s="67">
        <v>7</v>
      </c>
      <c r="B10" s="445" t="s">
        <v>1099</v>
      </c>
      <c r="C10" s="588"/>
      <c r="D10" s="589"/>
      <c r="E10" s="599" t="s">
        <v>1112</v>
      </c>
      <c r="F10" s="445" t="s">
        <v>1130</v>
      </c>
      <c r="G10" s="589"/>
      <c r="H10" s="445" t="s">
        <v>139</v>
      </c>
      <c r="I10" s="589"/>
      <c r="J10" s="445" t="s">
        <v>140</v>
      </c>
      <c r="K10" s="589"/>
      <c r="L10" s="445" t="s">
        <v>141</v>
      </c>
      <c r="M10" s="589"/>
      <c r="N10" s="445" t="s">
        <v>142</v>
      </c>
      <c r="O10" s="589"/>
      <c r="P10" s="445" t="s">
        <v>143</v>
      </c>
      <c r="Q10" s="589"/>
      <c r="R10" s="599" t="s">
        <v>144</v>
      </c>
      <c r="S10" s="452"/>
    </row>
    <row r="11" spans="1:19" ht="47.25" customHeight="1">
      <c r="A11" s="67">
        <v>8</v>
      </c>
      <c r="B11" s="445" t="s">
        <v>1100</v>
      </c>
      <c r="C11" s="588"/>
      <c r="D11" s="589"/>
      <c r="E11" s="599" t="s">
        <v>1113</v>
      </c>
      <c r="F11" s="445" t="s">
        <v>1129</v>
      </c>
      <c r="G11" s="589"/>
      <c r="H11" s="445" t="s">
        <v>145</v>
      </c>
      <c r="I11" s="589"/>
      <c r="J11" s="445" t="s">
        <v>146</v>
      </c>
      <c r="K11" s="589"/>
      <c r="L11" s="445" t="s">
        <v>147</v>
      </c>
      <c r="M11" s="589"/>
      <c r="N11" s="445" t="s">
        <v>148</v>
      </c>
      <c r="O11" s="589"/>
      <c r="P11" s="445" t="s">
        <v>149</v>
      </c>
      <c r="Q11" s="589"/>
      <c r="R11" s="599" t="s">
        <v>150</v>
      </c>
      <c r="S11" s="452"/>
    </row>
    <row r="12" spans="1:19" ht="47.25" customHeight="1">
      <c r="A12" s="67">
        <v>9</v>
      </c>
      <c r="B12" s="445" t="s">
        <v>1101</v>
      </c>
      <c r="C12" s="588"/>
      <c r="D12" s="589"/>
      <c r="E12" s="599" t="s">
        <v>1116</v>
      </c>
      <c r="F12" s="445" t="s">
        <v>1128</v>
      </c>
      <c r="G12" s="589"/>
      <c r="H12" s="445" t="s">
        <v>151</v>
      </c>
      <c r="I12" s="589"/>
      <c r="J12" s="445" t="s">
        <v>152</v>
      </c>
      <c r="K12" s="589"/>
      <c r="L12" s="445" t="s">
        <v>153</v>
      </c>
      <c r="M12" s="589"/>
      <c r="N12" s="445" t="s">
        <v>154</v>
      </c>
      <c r="O12" s="589"/>
      <c r="P12" s="445" t="s">
        <v>155</v>
      </c>
      <c r="Q12" s="589"/>
      <c r="R12" s="599" t="s">
        <v>156</v>
      </c>
      <c r="S12" s="452"/>
    </row>
    <row r="13" spans="1:19" ht="47.25" customHeight="1" thickBot="1">
      <c r="A13" s="79">
        <v>10</v>
      </c>
      <c r="B13" s="590" t="s">
        <v>1102</v>
      </c>
      <c r="C13" s="591"/>
      <c r="D13" s="592"/>
      <c r="E13" s="601" t="s">
        <v>1117</v>
      </c>
      <c r="F13" s="446" t="s">
        <v>1127</v>
      </c>
      <c r="G13" s="602"/>
      <c r="H13" s="446" t="s">
        <v>157</v>
      </c>
      <c r="I13" s="602"/>
      <c r="J13" s="446" t="s">
        <v>158</v>
      </c>
      <c r="K13" s="602"/>
      <c r="L13" s="446" t="s">
        <v>159</v>
      </c>
      <c r="M13" s="602"/>
      <c r="N13" s="446" t="s">
        <v>160</v>
      </c>
      <c r="O13" s="602"/>
      <c r="P13" s="446" t="s">
        <v>161</v>
      </c>
      <c r="Q13" s="602"/>
      <c r="R13" s="601" t="s">
        <v>162</v>
      </c>
      <c r="S13" s="452"/>
    </row>
    <row r="14" spans="1:19" ht="47.25" customHeight="1">
      <c r="A14" s="84">
        <v>11</v>
      </c>
      <c r="B14" s="444" t="s">
        <v>1103</v>
      </c>
      <c r="C14" s="593"/>
      <c r="D14" s="594"/>
      <c r="E14" s="603" t="s">
        <v>1118</v>
      </c>
      <c r="F14" s="444" t="s">
        <v>1126</v>
      </c>
      <c r="G14" s="594"/>
      <c r="H14" s="444" t="s">
        <v>163</v>
      </c>
      <c r="I14" s="594"/>
      <c r="J14" s="444" t="s">
        <v>164</v>
      </c>
      <c r="K14" s="594"/>
      <c r="L14" s="444" t="s">
        <v>165</v>
      </c>
      <c r="M14" s="594"/>
      <c r="N14" s="444" t="s">
        <v>166</v>
      </c>
      <c r="O14" s="594"/>
      <c r="P14" s="444" t="s">
        <v>167</v>
      </c>
      <c r="Q14" s="594"/>
      <c r="R14" s="603" t="s">
        <v>168</v>
      </c>
      <c r="S14" s="452"/>
    </row>
    <row r="15" spans="1:19" ht="47.25" customHeight="1">
      <c r="A15" s="67">
        <v>12</v>
      </c>
      <c r="B15" s="443" t="s">
        <v>1104</v>
      </c>
      <c r="C15" s="595"/>
      <c r="D15" s="596"/>
      <c r="E15" s="604" t="s">
        <v>1119</v>
      </c>
      <c r="F15" s="443" t="s">
        <v>1125</v>
      </c>
      <c r="G15" s="596"/>
      <c r="H15" s="443" t="s">
        <v>169</v>
      </c>
      <c r="I15" s="596"/>
      <c r="J15" s="443" t="s">
        <v>170</v>
      </c>
      <c r="K15" s="596"/>
      <c r="L15" s="443" t="s">
        <v>171</v>
      </c>
      <c r="M15" s="596"/>
      <c r="N15" s="443" t="s">
        <v>172</v>
      </c>
      <c r="O15" s="596"/>
      <c r="P15" s="443" t="s">
        <v>173</v>
      </c>
      <c r="Q15" s="596"/>
      <c r="R15" s="604" t="s">
        <v>174</v>
      </c>
      <c r="S15" s="452"/>
    </row>
    <row r="16" spans="1:19" ht="47.25" customHeight="1">
      <c r="A16" s="67">
        <v>13</v>
      </c>
      <c r="B16" s="443" t="s">
        <v>1105</v>
      </c>
      <c r="C16" s="595"/>
      <c r="D16" s="596"/>
      <c r="E16" s="604" t="s">
        <v>1120</v>
      </c>
      <c r="F16" s="443" t="s">
        <v>1124</v>
      </c>
      <c r="G16" s="596"/>
      <c r="H16" s="443" t="s">
        <v>175</v>
      </c>
      <c r="I16" s="596"/>
      <c r="J16" s="443" t="s">
        <v>176</v>
      </c>
      <c r="K16" s="596"/>
      <c r="L16" s="443" t="s">
        <v>177</v>
      </c>
      <c r="M16" s="596"/>
      <c r="N16" s="443" t="s">
        <v>178</v>
      </c>
      <c r="O16" s="596"/>
      <c r="P16" s="443" t="s">
        <v>179</v>
      </c>
      <c r="Q16" s="596"/>
      <c r="R16" s="604" t="s">
        <v>180</v>
      </c>
      <c r="S16" s="452"/>
    </row>
    <row r="17" spans="1:19" ht="47.25" customHeight="1">
      <c r="A17" s="67">
        <v>14</v>
      </c>
      <c r="B17" s="443" t="s">
        <v>1106</v>
      </c>
      <c r="C17" s="595"/>
      <c r="D17" s="596"/>
      <c r="E17" s="604" t="s">
        <v>1121</v>
      </c>
      <c r="F17" s="443" t="s">
        <v>1123</v>
      </c>
      <c r="G17" s="596"/>
      <c r="H17" s="443" t="s">
        <v>181</v>
      </c>
      <c r="I17" s="596"/>
      <c r="J17" s="443" t="s">
        <v>182</v>
      </c>
      <c r="K17" s="596"/>
      <c r="L17" s="443" t="s">
        <v>183</v>
      </c>
      <c r="M17" s="596"/>
      <c r="N17" s="443" t="s">
        <v>184</v>
      </c>
      <c r="O17" s="596"/>
      <c r="P17" s="443" t="s">
        <v>185</v>
      </c>
      <c r="Q17" s="596"/>
      <c r="R17" s="604" t="s">
        <v>186</v>
      </c>
      <c r="S17" s="452"/>
    </row>
    <row r="18" spans="1:19" ht="47.25" customHeight="1" thickBot="1">
      <c r="A18" s="606" t="s">
        <v>1145</v>
      </c>
      <c r="B18" s="442" t="s">
        <v>1107</v>
      </c>
      <c r="C18" s="597"/>
      <c r="D18" s="598"/>
      <c r="E18" s="605" t="s">
        <v>1122</v>
      </c>
      <c r="F18" s="442" t="s">
        <v>1121</v>
      </c>
      <c r="G18" s="598"/>
      <c r="H18" s="442" t="s">
        <v>187</v>
      </c>
      <c r="I18" s="598"/>
      <c r="J18" s="442" t="s">
        <v>188</v>
      </c>
      <c r="K18" s="598"/>
      <c r="L18" s="442" t="s">
        <v>189</v>
      </c>
      <c r="M18" s="598"/>
      <c r="N18" s="442" t="s">
        <v>190</v>
      </c>
      <c r="O18" s="598"/>
      <c r="P18" s="442" t="s">
        <v>191</v>
      </c>
      <c r="Q18" s="598"/>
      <c r="R18" s="605" t="s">
        <v>192</v>
      </c>
      <c r="S18" s="452"/>
    </row>
    <row r="19" spans="1:19" ht="47.25" customHeight="1">
      <c r="A19" s="54" t="s">
        <v>1144</v>
      </c>
    </row>
  </sheetData>
  <mergeCells count="114">
    <mergeCell ref="A1:R1"/>
    <mergeCell ref="B2:D2"/>
    <mergeCell ref="F2:G2"/>
    <mergeCell ref="H2:I2"/>
    <mergeCell ref="J2:K2"/>
    <mergeCell ref="L2:M2"/>
    <mergeCell ref="N2:O2"/>
    <mergeCell ref="P2:Q2"/>
    <mergeCell ref="S2:S18"/>
    <mergeCell ref="B4:D4"/>
    <mergeCell ref="F4:G4"/>
    <mergeCell ref="H4:I4"/>
    <mergeCell ref="J4:K4"/>
    <mergeCell ref="L4:M4"/>
    <mergeCell ref="N4:O4"/>
    <mergeCell ref="P4:Q4"/>
    <mergeCell ref="B5:D5"/>
    <mergeCell ref="F5:G5"/>
    <mergeCell ref="H5:I5"/>
    <mergeCell ref="J5:K5"/>
    <mergeCell ref="L5:M5"/>
    <mergeCell ref="N5:O5"/>
    <mergeCell ref="P5:Q5"/>
    <mergeCell ref="B6:D6"/>
    <mergeCell ref="F6:G6"/>
    <mergeCell ref="H6:I6"/>
    <mergeCell ref="J6:K6"/>
    <mergeCell ref="L6:M6"/>
    <mergeCell ref="N6:O6"/>
    <mergeCell ref="P6:Q6"/>
    <mergeCell ref="B7:D7"/>
    <mergeCell ref="F7:G7"/>
    <mergeCell ref="H7:I7"/>
    <mergeCell ref="J7:K7"/>
    <mergeCell ref="L7:M7"/>
    <mergeCell ref="N7:O7"/>
    <mergeCell ref="P7:Q7"/>
    <mergeCell ref="P8:Q8"/>
    <mergeCell ref="B9:D9"/>
    <mergeCell ref="F9:G9"/>
    <mergeCell ref="H9:I9"/>
    <mergeCell ref="J9:K9"/>
    <mergeCell ref="L9:M9"/>
    <mergeCell ref="N9:O9"/>
    <mergeCell ref="P9:Q9"/>
    <mergeCell ref="B8:D8"/>
    <mergeCell ref="F8:G8"/>
    <mergeCell ref="H8:I8"/>
    <mergeCell ref="J8:K8"/>
    <mergeCell ref="L8:M8"/>
    <mergeCell ref="N8:O8"/>
    <mergeCell ref="P10:Q10"/>
    <mergeCell ref="B11:D11"/>
    <mergeCell ref="F11:G11"/>
    <mergeCell ref="H11:I11"/>
    <mergeCell ref="J11:K11"/>
    <mergeCell ref="L11:M11"/>
    <mergeCell ref="N11:O11"/>
    <mergeCell ref="P11:Q11"/>
    <mergeCell ref="B10:D10"/>
    <mergeCell ref="F10:G10"/>
    <mergeCell ref="H10:I10"/>
    <mergeCell ref="J10:K10"/>
    <mergeCell ref="L10:M10"/>
    <mergeCell ref="N10:O10"/>
    <mergeCell ref="P12:Q12"/>
    <mergeCell ref="B13:D13"/>
    <mergeCell ref="F13:G13"/>
    <mergeCell ref="H13:I13"/>
    <mergeCell ref="J13:K13"/>
    <mergeCell ref="L13:M13"/>
    <mergeCell ref="N13:O13"/>
    <mergeCell ref="P13:Q13"/>
    <mergeCell ref="B12:D12"/>
    <mergeCell ref="F12:G12"/>
    <mergeCell ref="H12:I12"/>
    <mergeCell ref="J12:K12"/>
    <mergeCell ref="L12:M12"/>
    <mergeCell ref="N12:O12"/>
    <mergeCell ref="P14:Q14"/>
    <mergeCell ref="B15:D15"/>
    <mergeCell ref="F15:G15"/>
    <mergeCell ref="H15:I15"/>
    <mergeCell ref="J15:K15"/>
    <mergeCell ref="L15:M15"/>
    <mergeCell ref="N15:O15"/>
    <mergeCell ref="P15:Q15"/>
    <mergeCell ref="B14:D14"/>
    <mergeCell ref="F14:G14"/>
    <mergeCell ref="H14:I14"/>
    <mergeCell ref="J14:K14"/>
    <mergeCell ref="L14:M14"/>
    <mergeCell ref="N14:O14"/>
    <mergeCell ref="P18:Q18"/>
    <mergeCell ref="B18:D18"/>
    <mergeCell ref="F18:G18"/>
    <mergeCell ref="H18:I18"/>
    <mergeCell ref="J18:K18"/>
    <mergeCell ref="L18:M18"/>
    <mergeCell ref="N18:O18"/>
    <mergeCell ref="P16:Q16"/>
    <mergeCell ref="B17:D17"/>
    <mergeCell ref="F17:G17"/>
    <mergeCell ref="H17:I17"/>
    <mergeCell ref="J17:K17"/>
    <mergeCell ref="L17:M17"/>
    <mergeCell ref="N17:O17"/>
    <mergeCell ref="P17:Q17"/>
    <mergeCell ref="B16:D16"/>
    <mergeCell ref="F16:G16"/>
    <mergeCell ref="H16:I16"/>
    <mergeCell ref="J16:K16"/>
    <mergeCell ref="L16:M16"/>
    <mergeCell ref="N16:O16"/>
  </mergeCells>
  <phoneticPr fontId="20"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9"/>
  <sheetViews>
    <sheetView zoomScale="115" zoomScaleNormal="115" workbookViewId="0">
      <selection activeCell="K5" sqref="K5"/>
    </sheetView>
  </sheetViews>
  <sheetFormatPr defaultRowHeight="15"/>
  <sheetData>
    <row r="1" spans="1:10" ht="20.25" customHeight="1" thickBot="1">
      <c r="A1" s="616" t="s">
        <v>1081</v>
      </c>
      <c r="B1" s="318" t="s">
        <v>653</v>
      </c>
      <c r="C1" s="321" t="s">
        <v>652</v>
      </c>
      <c r="D1" s="319" t="s">
        <v>651</v>
      </c>
      <c r="E1" s="320" t="s">
        <v>650</v>
      </c>
      <c r="F1" s="319" t="s">
        <v>649</v>
      </c>
      <c r="G1" s="319" t="s">
        <v>648</v>
      </c>
      <c r="H1" s="319" t="s">
        <v>647</v>
      </c>
      <c r="I1" s="319" t="s">
        <v>646</v>
      </c>
      <c r="J1" s="318" t="s">
        <v>645</v>
      </c>
    </row>
    <row r="2" spans="1:10" ht="26.25" thickBot="1">
      <c r="A2" s="617"/>
      <c r="B2" s="317" t="s">
        <v>1151</v>
      </c>
      <c r="C2" s="317" t="s">
        <v>1151</v>
      </c>
      <c r="D2" s="317" t="s">
        <v>1151</v>
      </c>
      <c r="E2" s="317" t="s">
        <v>1151</v>
      </c>
      <c r="F2" s="317" t="s">
        <v>1151</v>
      </c>
      <c r="G2" s="317" t="s">
        <v>1151</v>
      </c>
      <c r="H2" s="317" t="s">
        <v>1151</v>
      </c>
      <c r="I2" s="317" t="s">
        <v>1151</v>
      </c>
      <c r="J2" s="317" t="s">
        <v>1151</v>
      </c>
    </row>
    <row r="3" spans="1:10">
      <c r="A3" s="618" t="s">
        <v>644</v>
      </c>
      <c r="B3" s="315">
        <v>14.333333333333334</v>
      </c>
      <c r="C3" s="315">
        <v>15</v>
      </c>
      <c r="D3" s="316">
        <v>15</v>
      </c>
      <c r="E3" s="316">
        <v>13</v>
      </c>
      <c r="F3" s="316">
        <v>18.5</v>
      </c>
      <c r="G3" s="316">
        <v>13</v>
      </c>
      <c r="H3" s="316">
        <v>12</v>
      </c>
      <c r="I3" s="316">
        <v>11.5</v>
      </c>
      <c r="J3" s="315">
        <v>12</v>
      </c>
    </row>
    <row r="4" spans="1:10">
      <c r="A4" s="67">
        <v>2</v>
      </c>
      <c r="B4" s="313">
        <v>18</v>
      </c>
      <c r="C4" s="313">
        <v>17</v>
      </c>
      <c r="D4" s="314">
        <v>18</v>
      </c>
      <c r="E4" s="314">
        <v>16</v>
      </c>
      <c r="F4" s="314">
        <v>21</v>
      </c>
      <c r="G4" s="314">
        <v>17.5</v>
      </c>
      <c r="H4" s="314">
        <v>15.5</v>
      </c>
      <c r="I4" s="314">
        <v>16.5</v>
      </c>
      <c r="J4" s="313">
        <v>17</v>
      </c>
    </row>
    <row r="5" spans="1:10">
      <c r="A5" s="67">
        <v>3</v>
      </c>
      <c r="B5" s="313">
        <v>28.333333333333332</v>
      </c>
      <c r="C5" s="313">
        <v>27</v>
      </c>
      <c r="D5" s="314">
        <v>27</v>
      </c>
      <c r="E5" s="314">
        <v>25</v>
      </c>
      <c r="F5" s="314">
        <v>31</v>
      </c>
      <c r="G5" s="314">
        <v>27</v>
      </c>
      <c r="H5" s="314">
        <v>26</v>
      </c>
      <c r="I5" s="314">
        <v>23.5</v>
      </c>
      <c r="J5" s="313">
        <v>27</v>
      </c>
    </row>
    <row r="6" spans="1:10">
      <c r="A6" s="67">
        <v>4</v>
      </c>
      <c r="B6" s="313">
        <v>33</v>
      </c>
      <c r="C6" s="313">
        <v>30</v>
      </c>
      <c r="D6" s="314">
        <v>32.5</v>
      </c>
      <c r="E6" s="314">
        <v>31</v>
      </c>
      <c r="F6" s="314">
        <v>36.5</v>
      </c>
      <c r="G6" s="314">
        <v>32</v>
      </c>
      <c r="H6" s="314">
        <v>28.5</v>
      </c>
      <c r="I6" s="314">
        <v>28.5</v>
      </c>
      <c r="J6" s="313">
        <v>30</v>
      </c>
    </row>
    <row r="7" spans="1:10">
      <c r="A7" s="67">
        <v>5</v>
      </c>
      <c r="B7" s="313">
        <v>35</v>
      </c>
      <c r="C7" s="313">
        <v>32</v>
      </c>
      <c r="D7" s="314">
        <v>35</v>
      </c>
      <c r="E7" s="314">
        <v>34</v>
      </c>
      <c r="F7" s="314">
        <v>38.5</v>
      </c>
      <c r="G7" s="314">
        <v>35</v>
      </c>
      <c r="H7" s="314">
        <v>31</v>
      </c>
      <c r="I7" s="314">
        <v>30.5</v>
      </c>
      <c r="J7" s="313">
        <v>33</v>
      </c>
    </row>
    <row r="8" spans="1:10">
      <c r="A8" s="67">
        <v>6</v>
      </c>
      <c r="B8" s="313">
        <v>38</v>
      </c>
      <c r="C8" s="313">
        <v>37</v>
      </c>
      <c r="D8" s="314">
        <v>38</v>
      </c>
      <c r="E8" s="314">
        <v>37</v>
      </c>
      <c r="F8" s="314">
        <v>41</v>
      </c>
      <c r="G8" s="314">
        <v>38.5</v>
      </c>
      <c r="H8" s="314">
        <v>35</v>
      </c>
      <c r="I8" s="314">
        <v>34</v>
      </c>
      <c r="J8" s="313">
        <v>36</v>
      </c>
    </row>
    <row r="9" spans="1:10">
      <c r="A9" s="67">
        <v>7</v>
      </c>
      <c r="B9" s="313">
        <v>49</v>
      </c>
      <c r="C9" s="313">
        <v>46</v>
      </c>
      <c r="D9" s="314">
        <v>48</v>
      </c>
      <c r="E9" s="314">
        <v>43.5</v>
      </c>
      <c r="F9" s="314">
        <v>50</v>
      </c>
      <c r="G9" s="314">
        <v>47.5</v>
      </c>
      <c r="H9" s="314">
        <v>44</v>
      </c>
      <c r="I9" s="314">
        <v>39.5</v>
      </c>
      <c r="J9" s="313">
        <v>47</v>
      </c>
    </row>
    <row r="10" spans="1:10">
      <c r="A10" s="67">
        <v>8</v>
      </c>
      <c r="B10" s="313">
        <v>54.333333333333336</v>
      </c>
      <c r="C10" s="313">
        <v>53</v>
      </c>
      <c r="D10" s="314">
        <v>55</v>
      </c>
      <c r="E10" s="314">
        <v>52</v>
      </c>
      <c r="F10" s="314">
        <v>58</v>
      </c>
      <c r="G10" s="314">
        <v>53.5</v>
      </c>
      <c r="H10" s="314">
        <v>50</v>
      </c>
      <c r="I10" s="314">
        <v>49.5</v>
      </c>
      <c r="J10" s="313">
        <v>51</v>
      </c>
    </row>
    <row r="11" spans="1:10">
      <c r="A11" s="67">
        <v>9</v>
      </c>
      <c r="B11" s="313">
        <v>58.333333333333336</v>
      </c>
      <c r="C11" s="313">
        <v>57</v>
      </c>
      <c r="D11" s="314">
        <v>60</v>
      </c>
      <c r="E11" s="314">
        <v>56</v>
      </c>
      <c r="F11" s="314">
        <v>61</v>
      </c>
      <c r="G11" s="314">
        <v>58.5</v>
      </c>
      <c r="H11" s="314">
        <v>54</v>
      </c>
      <c r="I11" s="314">
        <v>54.5</v>
      </c>
      <c r="J11" s="313">
        <v>56</v>
      </c>
    </row>
    <row r="12" spans="1:10" ht="15.75" thickBot="1">
      <c r="A12" s="79">
        <v>10</v>
      </c>
      <c r="B12" s="311">
        <v>67.333333333333329</v>
      </c>
      <c r="C12" s="311">
        <v>67</v>
      </c>
      <c r="D12" s="312">
        <v>69.5</v>
      </c>
      <c r="E12" s="312">
        <v>63</v>
      </c>
      <c r="F12" s="312">
        <v>71</v>
      </c>
      <c r="G12" s="312">
        <v>66</v>
      </c>
      <c r="H12" s="312">
        <v>62.5</v>
      </c>
      <c r="I12" s="312">
        <v>64.5</v>
      </c>
      <c r="J12" s="311">
        <v>66</v>
      </c>
    </row>
    <row r="13" spans="1:10">
      <c r="A13" s="84">
        <v>11</v>
      </c>
      <c r="B13" s="309">
        <v>76.333333333333329</v>
      </c>
      <c r="C13" s="309">
        <v>77</v>
      </c>
      <c r="D13" s="310">
        <v>80</v>
      </c>
      <c r="E13" s="310">
        <v>73.5</v>
      </c>
      <c r="F13" s="310">
        <v>80.5</v>
      </c>
      <c r="G13" s="310">
        <v>77</v>
      </c>
      <c r="H13" s="310">
        <v>73</v>
      </c>
      <c r="I13" s="310">
        <v>74.5</v>
      </c>
      <c r="J13" s="309">
        <v>75</v>
      </c>
    </row>
    <row r="14" spans="1:10">
      <c r="A14" s="67">
        <v>12</v>
      </c>
      <c r="B14" s="307">
        <v>83</v>
      </c>
      <c r="C14" s="307">
        <v>81</v>
      </c>
      <c r="D14" s="308">
        <v>83</v>
      </c>
      <c r="E14" s="308">
        <v>83</v>
      </c>
      <c r="F14" s="308">
        <v>86.5</v>
      </c>
      <c r="G14" s="308">
        <v>86.5</v>
      </c>
      <c r="H14" s="308">
        <v>80</v>
      </c>
      <c r="I14" s="308">
        <v>80.5</v>
      </c>
      <c r="J14" s="307">
        <v>81</v>
      </c>
    </row>
    <row r="15" spans="1:10">
      <c r="A15" s="67">
        <v>13</v>
      </c>
      <c r="B15" s="307">
        <v>88</v>
      </c>
      <c r="C15" s="307">
        <v>88</v>
      </c>
      <c r="D15" s="308">
        <v>87</v>
      </c>
      <c r="E15" s="308">
        <v>87</v>
      </c>
      <c r="F15" s="308">
        <v>91</v>
      </c>
      <c r="G15" s="308">
        <v>88</v>
      </c>
      <c r="H15" s="308">
        <v>84</v>
      </c>
      <c r="I15" s="308">
        <v>85</v>
      </c>
      <c r="J15" s="307">
        <v>85</v>
      </c>
    </row>
    <row r="16" spans="1:10">
      <c r="A16" s="67">
        <v>14</v>
      </c>
      <c r="B16" s="307">
        <v>93.333333333333329</v>
      </c>
      <c r="C16" s="307">
        <v>93</v>
      </c>
      <c r="D16" s="308">
        <v>93.5</v>
      </c>
      <c r="E16" s="308">
        <v>91</v>
      </c>
      <c r="F16" s="308">
        <v>95.5</v>
      </c>
      <c r="G16" s="308">
        <v>94</v>
      </c>
      <c r="H16" s="308">
        <v>90</v>
      </c>
      <c r="I16" s="308">
        <v>90</v>
      </c>
      <c r="J16" s="307">
        <v>91</v>
      </c>
    </row>
    <row r="17" spans="1:10" ht="30.75" thickBot="1">
      <c r="A17" s="606" t="s">
        <v>1153</v>
      </c>
      <c r="B17" s="305">
        <v>98</v>
      </c>
      <c r="C17" s="305">
        <v>97</v>
      </c>
      <c r="D17" s="306">
        <v>97</v>
      </c>
      <c r="E17" s="306">
        <v>94</v>
      </c>
      <c r="F17" s="306">
        <v>99</v>
      </c>
      <c r="G17" s="306">
        <v>96.5</v>
      </c>
      <c r="H17" s="306">
        <v>94</v>
      </c>
      <c r="I17" s="306">
        <v>92.5</v>
      </c>
      <c r="J17" s="305">
        <v>94</v>
      </c>
    </row>
    <row r="18" spans="1:10">
      <c r="B18" s="615" t="s">
        <v>1152</v>
      </c>
      <c r="C18" s="453"/>
      <c r="D18" s="453"/>
      <c r="E18" s="453"/>
      <c r="F18" s="453"/>
      <c r="G18" s="453"/>
      <c r="H18" s="453"/>
      <c r="I18" s="453"/>
      <c r="J18" s="454"/>
    </row>
    <row r="19" spans="1:10" ht="15.75" thickBot="1">
      <c r="B19" s="455"/>
      <c r="C19" s="456"/>
      <c r="D19" s="456"/>
      <c r="E19" s="456"/>
      <c r="F19" s="456"/>
      <c r="G19" s="456"/>
      <c r="H19" s="456"/>
      <c r="I19" s="456"/>
      <c r="J19" s="457"/>
    </row>
  </sheetData>
  <mergeCells count="2">
    <mergeCell ref="B18:J19"/>
    <mergeCell ref="A1:A2"/>
  </mergeCells>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Table of content</vt:lpstr>
      <vt:lpstr>HDA인성검사 채점</vt:lpstr>
      <vt:lpstr>기업별 모의인성검사 채점</vt:lpstr>
      <vt:lpstr>NIFT인성 모의고사 채점</vt:lpstr>
      <vt:lpstr>HDA인성검사 정답 종합 정리</vt:lpstr>
      <vt:lpstr>응답신뢰도 채점 조건</vt:lpstr>
      <vt:lpstr>인성 채점 기준표</vt:lpstr>
      <vt:lpstr>인성 그룹 점수별 해설</vt:lpstr>
      <vt:lpstr>α. 획득점수</vt:lpstr>
      <vt:lpstr>β. 가감점수 조건</vt:lpstr>
      <vt:lpstr>π. 최종점수</vt:lpstr>
      <vt:lpstr>예시</vt:lpstr>
      <vt:lpstr>인성 해설 조건1 예시</vt:lpstr>
      <vt:lpstr>인성 해설 조건2 예시</vt:lpstr>
      <vt:lpstr>인성 해설 조건3 예시</vt:lpstr>
      <vt:lpstr>직무적성별 필요문항 및 정답(제1조건 답안)</vt:lpstr>
      <vt:lpstr>1차 1순위 지정 계산방식</vt:lpstr>
      <vt:lpstr>2차 1순위 적성분야에 순위 및 점수</vt:lpstr>
      <vt:lpstr>3차 2순위~21순위 가산점 적용 및 순위변경</vt:lpstr>
      <vt:lpstr>직무적성 해설 노출 조건(제2조건 문항 및 정답)</vt:lpstr>
      <vt:lpstr>희망분야 구분 자료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Aileen Santos-Abac</cp:lastModifiedBy>
  <dcterms:created xsi:type="dcterms:W3CDTF">2018-10-19T09:47:19Z</dcterms:created>
  <dcterms:modified xsi:type="dcterms:W3CDTF">2023-08-19T04:25:17Z</dcterms:modified>
</cp:coreProperties>
</file>