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718651CE-B02A-4AC0-A21F-47F0BB469056}" xr6:coauthVersionLast="47" xr6:coauthVersionMax="47" xr10:uidLastSave="{00000000-0000-0000-0000-000000000000}"/>
  <bookViews>
    <workbookView xWindow="-28920" yWindow="-120" windowWidth="29040" windowHeight="15840" tabRatio="804" activeTab="4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" i="7" l="1"/>
  <c r="AG4" i="7"/>
  <c r="AA4" i="7"/>
  <c r="Y4" i="7"/>
  <c r="Z4" i="7" s="1"/>
  <c r="AG6" i="7"/>
  <c r="O4" i="7"/>
  <c r="Y46" i="7"/>
  <c r="J4" i="7"/>
  <c r="M4" i="7" s="1"/>
  <c r="I30" i="1"/>
  <c r="H30" i="1"/>
  <c r="M5" i="13"/>
  <c r="K5" i="13"/>
  <c r="M4" i="10"/>
  <c r="AX24" i="1"/>
  <c r="E4" i="9"/>
  <c r="AF24" i="1"/>
  <c r="T4" i="10"/>
  <c r="W16" i="1"/>
  <c r="S4" i="10"/>
  <c r="M34" i="1"/>
  <c r="L24" i="1"/>
  <c r="AG13" i="7" l="1"/>
  <c r="AG15" i="7" s="1"/>
  <c r="AB4" i="7"/>
  <c r="O23" i="1"/>
  <c r="O24" i="1" l="1"/>
  <c r="I4" i="7"/>
  <c r="O3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L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7" i="7" l="1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Z46" i="7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V24" i="1"/>
  <c r="Y24" i="1" s="1"/>
  <c r="H27" i="1" s="1"/>
  <c r="AI24" i="1"/>
  <c r="BK24" i="1"/>
  <c r="I45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L3" i="4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K30" i="1" l="1"/>
  <c r="G30" i="1" s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<sst xmlns="http://schemas.openxmlformats.org/spreadsheetml/2006/main" count="688" uniqueCount="308">
  <si>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</si>
  <si>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</si>
  <si>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</si>
  <si>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</si>
  <si>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</si>
  <si>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</si>
  <si>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</si>
  <si>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</si>
  <si>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</si>
  <si>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</si>
  <si>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</si>
  <si>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</si>
  <si>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</si>
  <si>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</si>
  <si>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</si>
  <si>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</si>
  <si>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</si>
  <si>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</si>
  <si>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</si>
  <si>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</si>
  <si>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</si>
  <si>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</si>
  <si>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</si>
  <si>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</si>
  <si>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</si>
  <si>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</si>
  <si>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</si>
  <si>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</si>
  <si>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</si>
  <si>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</si>
  <si>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</si>
  <si>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</si>
  <si>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</si>
  <si>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</si>
  <si>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8,9</t>
    <phoneticPr fontId="2" type="noConversion"/>
  </si>
  <si>
    <t>5,6</t>
    <phoneticPr fontId="2" type="noConversion"/>
  </si>
  <si>
    <t>55,81</t>
    <phoneticPr fontId="2" type="noConversion"/>
  </si>
  <si>
    <t>0~1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</si>
  <si>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</si>
  <si>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</si>
  <si>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</si>
  <si>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</si>
  <si>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</si>
  <si>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</si>
  <si>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</si>
  <si>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</si>
  <si>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</si>
  <si>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</si>
  <si>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</si>
  <si>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</si>
  <si>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</si>
  <si>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</si>
  <si>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</si>
  <si>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</si>
  <si>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</si>
  <si>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</si>
  <si>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</si>
  <si>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</si>
  <si>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</si>
  <si>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</si>
  <si>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</si>
  <si>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</si>
  <si>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</si>
  <si>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</si>
  <si>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</si>
  <si>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</si>
  <si>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</si>
  <si>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</si>
  <si>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</si>
  <si>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</si>
  <si>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</si>
  <si>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</si>
  <si>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</si>
  <si>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</si>
  <si>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</si>
  <si>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</si>
  <si>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</si>
  <si>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</si>
  <si>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</si>
  <si>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</si>
  <si>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</si>
  <si>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</si>
  <si>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</si>
  <si>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</si>
  <si>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</si>
  <si>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</si>
  <si>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</si>
  <si>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</si>
  <si>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</si>
  <si>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</si>
  <si>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</si>
  <si>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</si>
  <si>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</si>
  <si>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</si>
  <si>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</si>
  <si>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</si>
  <si>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</si>
  <si>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</si>
  <si>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</si>
  <si>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</si>
  <si>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</si>
  <si>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</si>
  <si>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</si>
  <si>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</si>
  <si>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</si>
  <si>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</si>
  <si>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</si>
  <si>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</si>
  <si>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</si>
  <si>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</si>
  <si>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</si>
  <si>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</si>
  <si>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</si>
  <si>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</si>
  <si>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</si>
  <si>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</si>
  <si>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</si>
  <si>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</si>
  <si>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</si>
  <si>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</si>
  <si>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</si>
  <si>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</si>
  <si>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</si>
  <si>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</si>
  <si>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</si>
  <si>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</si>
  <si>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</si>
  <si>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</si>
  <si>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</si>
  <si>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</si>
  <si>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</si>
  <si>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</si>
  <si>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</si>
  <si>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</si>
  <si>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</si>
  <si>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</si>
  <si>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</si>
  <si>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</si>
  <si>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</si>
  <si>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</si>
  <si>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</si>
  <si>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</si>
  <si>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</si>
  <si>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</si>
  <si>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</si>
  <si>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</si>
  <si>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</si>
  <si>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</si>
  <si>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</si>
  <si>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</si>
  <si>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</si>
  <si>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</si>
  <si>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</si>
  <si>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</si>
  <si>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</si>
  <si>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</si>
  <si>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</si>
  <si>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</si>
  <si>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</si>
  <si>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</si>
  <si>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</si>
  <si>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</si>
  <si>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</si>
  <si>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</si>
  <si>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</si>
  <si>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</si>
  <si>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</si>
  <si>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</si>
  <si>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</si>
  <si>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</si>
  <si>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</si>
  <si>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</si>
  <si>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</si>
  <si>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</si>
  <si>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</si>
  <si>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</si>
  <si>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</si>
  <si>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</si>
  <si>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</si>
  <si>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</si>
  <si>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</si>
  <si>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</si>
  <si>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</si>
  <si>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</si>
  <si>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</si>
  <si>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</si>
  <si>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</si>
  <si>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</si>
  <si>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</si>
  <si>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</si>
  <si>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</si>
  <si>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</si>
  <si>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</si>
  <si>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</si>
  <si>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</si>
  <si>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</si>
  <si>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</si>
  <si>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</si>
  <si>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</si>
  <si>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</si>
  <si>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</si>
  <si>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</si>
  <si>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</si>
  <si>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</si>
  <si>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</si>
  <si>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</si>
  <si>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</si>
  <si>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</si>
  <si>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</si>
  <si>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</si>
  <si>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</si>
  <si>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</si>
  <si>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</si>
  <si>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</si>
  <si>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</si>
  <si>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</si>
  <si>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</si>
  <si>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</si>
  <si>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</si>
  <si>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</si>
  <si>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</si>
  <si>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</si>
  <si>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</si>
  <si>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</si>
  <si>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</si>
  <si>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</si>
  <si>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</si>
  <si>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</si>
  <si>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</si>
  <si>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</si>
  <si>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</si>
  <si>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</si>
  <si>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</si>
  <si>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</si>
  <si>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</si>
  <si>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</si>
  <si>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</si>
  <si>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</si>
  <si>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</si>
  <si>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</si>
  <si>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</si>
  <si>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</si>
  <si>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</si>
  <si>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</si>
  <si>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</si>
  <si>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</si>
  <si>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</si>
  <si>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</si>
  <si>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</si>
  <si>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</si>
  <si>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</si>
  <si>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</si>
  <si>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</si>
  <si>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</si>
  <si>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</si>
  <si>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</si>
  <si>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</si>
  <si>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</si>
  <si>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</si>
  <si>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</si>
  <si>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</si>
  <si>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</si>
  <si>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</si>
  <si>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</si>
  <si>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</si>
  <si>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</si>
  <si>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</si>
  <si>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</si>
  <si>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</si>
  <si>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</si>
  <si>
    <t>3,4,13,24</t>
  </si>
  <si>
    <t>23,24,25,43</t>
  </si>
  <si>
    <t>34,53,63</t>
  </si>
  <si>
    <t>83,93,103</t>
  </si>
  <si>
    <t>59,74,84,113,134,144</t>
  </si>
  <si>
    <t>74,94,124,134</t>
  </si>
  <si>
    <t>6,16</t>
  </si>
  <si>
    <t>46,54,100,134</t>
  </si>
  <si>
    <t>2,12,143</t>
  </si>
  <si>
    <t>12,32</t>
  </si>
  <si>
    <t>42,52</t>
  </si>
  <si>
    <t>62,72</t>
  </si>
  <si>
    <t>11,31</t>
  </si>
  <si>
    <t>9,19,29</t>
  </si>
  <si>
    <t>49,69,79</t>
  </si>
  <si>
    <t>68,78,108</t>
  </si>
  <si>
    <t>1,11,14,21</t>
  </si>
  <si>
    <t>9,19,29,49</t>
  </si>
  <si>
    <t>69,79,89,99</t>
  </si>
  <si>
    <t>88,92,201</t>
  </si>
  <si>
    <t>3,13,102</t>
  </si>
  <si>
    <t>12,23,43</t>
  </si>
  <si>
    <t>4,24,39,48,116</t>
  </si>
  <si>
    <t>48,64,116,128</t>
  </si>
  <si>
    <t>44,46,54,96</t>
  </si>
  <si>
    <t>7,15,58,66,68,106</t>
  </si>
  <si>
    <t>55,87,135,145</t>
  </si>
  <si>
    <t>55,85,89,95,109</t>
  </si>
  <si>
    <t>1,5,11,14,17,21,27,37</t>
  </si>
  <si>
    <t>4,6,16,24,25,26,36</t>
  </si>
  <si>
    <t>34,44,46,56</t>
  </si>
  <si>
    <t>9,19,54,64,66,74,76,96</t>
  </si>
  <si>
    <t>2,3,12,13</t>
  </si>
  <si>
    <t>74,94,113</t>
  </si>
  <si>
    <t>28,33,39,71,81</t>
  </si>
  <si>
    <t>9,77,109</t>
  </si>
  <si>
    <t>8,18,94,124,134,144</t>
  </si>
  <si>
    <t>84,94,106,116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</si>
</sst>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EZ6" zoomScale="85" zoomScaleNormal="85" workbookViewId="0">
      <selection activeCell="GK5" sqref="GK5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67</v>
      </c>
      <c r="B1" s="175" t="s">
        <v>159</v>
      </c>
      <c r="C1" s="175" t="s">
        <v>160</v>
      </c>
      <c r="D1" s="175" t="s">
        <v>161</v>
      </c>
      <c r="E1" s="175" t="s">
        <v>162</v>
      </c>
      <c r="F1" s="175" t="s">
        <v>164</v>
      </c>
      <c r="G1" s="175" t="s">
        <v>165</v>
      </c>
      <c r="H1" s="175" t="s">
        <v>163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98</v>
      </c>
      <c r="C2" s="4" t="s">
        <v>33</v>
      </c>
      <c r="D2" s="4" t="s">
        <v>99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166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67</v>
      </c>
      <c r="B4" s="175" t="s">
        <v>159</v>
      </c>
      <c r="C4" s="175" t="s">
        <v>160</v>
      </c>
      <c r="D4" s="175" t="s">
        <v>161</v>
      </c>
      <c r="E4" s="175" t="s">
        <v>162</v>
      </c>
      <c r="F4" s="175" t="s">
        <v>164</v>
      </c>
      <c r="G4" s="175" t="s">
        <v>165</v>
      </c>
      <c r="H4" s="175" t="s">
        <v>163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IF(K2&lt;=3,"1","2")</f>
        <v>2</v>
      </c>
      <c r="L5" s="193" t="str">
        <f>IF(L2&lt;=3,"1","2")</f>
        <v>1</v>
      </c>
      <c r="M5" s="193" t="str">
        <f>IF(M2&lt;=3,"1","2")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83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67</v>
      </c>
      <c r="B8" s="175" t="s">
        <v>159</v>
      </c>
      <c r="C8" s="175" t="s">
        <v>160</v>
      </c>
      <c r="D8" s="175" t="s">
        <v>161</v>
      </c>
      <c r="E8" s="175" t="s">
        <v>162</v>
      </c>
      <c r="F8" s="175" t="s">
        <v>164</v>
      </c>
      <c r="G8" s="175" t="s">
        <v>165</v>
      </c>
      <c r="H8" s="175" t="s">
        <v>163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100</v>
      </c>
      <c r="C9" s="194" t="s">
        <v>33</v>
      </c>
      <c r="D9" s="194" t="s">
        <v>101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84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67</v>
      </c>
      <c r="B14" s="175" t="s">
        <v>159</v>
      </c>
      <c r="C14" s="175" t="s">
        <v>160</v>
      </c>
      <c r="D14" s="175" t="s">
        <v>161</v>
      </c>
      <c r="E14" s="175" t="s">
        <v>162</v>
      </c>
      <c r="F14" s="175" t="s">
        <v>164</v>
      </c>
      <c r="G14" s="175" t="s">
        <v>165</v>
      </c>
      <c r="H14" s="175" t="s">
        <v>163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86</v>
      </c>
      <c r="C15" s="4" t="s">
        <v>33</v>
      </c>
      <c r="D15" s="4" t="s">
        <v>87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88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67</v>
      </c>
      <c r="B17" s="175" t="s">
        <v>159</v>
      </c>
      <c r="C17" s="175" t="s">
        <v>160</v>
      </c>
      <c r="D17" s="175" t="s">
        <v>161</v>
      </c>
      <c r="E17" s="175" t="s">
        <v>162</v>
      </c>
      <c r="F17" s="175" t="s">
        <v>164</v>
      </c>
      <c r="G17" s="175" t="s">
        <v>165</v>
      </c>
      <c r="H17" s="175" t="s">
        <v>163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89</v>
      </c>
      <c r="C19" s="220"/>
    </row>
    <row r="20" spans="1:340">
      <c r="I20" s="174" t="s">
        <v>90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J10" sqref="J10"/>
    </sheetView>
  </sheetViews>
  <sheetFormatPr defaultColWidth="11" defaultRowHeight="15"/>
  <sheetData>
    <row r="1" spans="1:48" ht="29.25" customHeight="1" thickBot="1">
      <c r="A1" s="226" t="s">
        <v>203</v>
      </c>
      <c r="B1" s="226"/>
      <c r="C1" s="226"/>
      <c r="D1" s="226"/>
      <c r="E1" s="226"/>
      <c r="F1" s="226"/>
      <c r="G1" s="226"/>
      <c r="H1" s="226"/>
      <c r="I1" s="226"/>
      <c r="J1" s="226" t="s">
        <v>202</v>
      </c>
      <c r="K1" s="226"/>
      <c r="L1" s="226"/>
      <c r="M1" s="226"/>
      <c r="N1" s="181"/>
      <c r="O1" s="226" t="s">
        <v>200</v>
      </c>
      <c r="P1" s="226"/>
      <c r="Q1" s="226"/>
      <c r="R1" s="226"/>
      <c r="S1" s="226" t="s">
        <v>201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204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205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167</v>
      </c>
      <c r="B2" s="199" t="s">
        <v>168</v>
      </c>
      <c r="C2" s="199" t="s">
        <v>169</v>
      </c>
      <c r="D2" s="199" t="s">
        <v>170</v>
      </c>
      <c r="E2" s="182" t="s">
        <v>171</v>
      </c>
      <c r="F2" s="199" t="s">
        <v>172</v>
      </c>
      <c r="G2" s="199" t="s">
        <v>173</v>
      </c>
      <c r="H2" s="199" t="s">
        <v>174</v>
      </c>
      <c r="I2" s="199" t="s">
        <v>175</v>
      </c>
      <c r="J2" s="183" t="s">
        <v>176</v>
      </c>
      <c r="K2" s="199" t="s">
        <v>177</v>
      </c>
      <c r="L2" s="199" t="s">
        <v>178</v>
      </c>
      <c r="M2" s="199" t="s">
        <v>179</v>
      </c>
      <c r="N2" s="199" t="s">
        <v>180</v>
      </c>
      <c r="O2" s="183" t="s">
        <v>181</v>
      </c>
      <c r="P2" s="183" t="s">
        <v>182</v>
      </c>
      <c r="Q2" s="183" t="s">
        <v>183</v>
      </c>
      <c r="R2" s="183" t="s">
        <v>184</v>
      </c>
      <c r="S2" s="199" t="s">
        <v>185</v>
      </c>
      <c r="T2" s="199" t="s">
        <v>186</v>
      </c>
      <c r="U2" s="199" t="s">
        <v>187</v>
      </c>
      <c r="V2" s="199" t="s">
        <v>188</v>
      </c>
      <c r="W2" s="199" t="s">
        <v>189</v>
      </c>
      <c r="X2" s="199" t="s">
        <v>190</v>
      </c>
      <c r="Y2" s="199" t="s">
        <v>191</v>
      </c>
      <c r="Z2" s="184" t="s">
        <v>192</v>
      </c>
      <c r="AA2" s="199" t="s">
        <v>193</v>
      </c>
      <c r="AB2" s="199" t="s">
        <v>194</v>
      </c>
      <c r="AC2" s="185" t="s">
        <v>195</v>
      </c>
      <c r="AD2" s="185" t="s">
        <v>196</v>
      </c>
      <c r="AE2" s="185" t="s">
        <v>197</v>
      </c>
      <c r="AF2" s="185" t="s">
        <v>198</v>
      </c>
      <c r="AG2" s="185" t="s">
        <v>199</v>
      </c>
      <c r="AH2" s="185" t="s">
        <v>68</v>
      </c>
      <c r="AI2" s="185" t="s">
        <v>82</v>
      </c>
      <c r="AJ2" s="185" t="s">
        <v>69</v>
      </c>
      <c r="AK2" s="185" t="s">
        <v>70</v>
      </c>
      <c r="AL2" s="185" t="s">
        <v>71</v>
      </c>
      <c r="AM2" s="185" t="s">
        <v>72</v>
      </c>
      <c r="AN2" s="185" t="s">
        <v>73</v>
      </c>
      <c r="AO2" s="185" t="s">
        <v>74</v>
      </c>
      <c r="AP2" s="185" t="s">
        <v>75</v>
      </c>
      <c r="AQ2" s="185" t="s">
        <v>76</v>
      </c>
      <c r="AR2" s="185" t="s">
        <v>77</v>
      </c>
      <c r="AS2" s="185" t="s">
        <v>78</v>
      </c>
      <c r="AT2" s="185" t="s">
        <v>79</v>
      </c>
      <c r="AU2" s="185" t="s">
        <v>80</v>
      </c>
      <c r="AV2" s="185" t="s">
        <v>81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210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115</v>
      </c>
      <c r="AM3" t="s">
        <v>120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85</v>
      </c>
    </row>
    <row r="8" spans="1:48">
      <c r="A8">
        <v>1</v>
      </c>
      <c r="B8" t="s">
        <v>206</v>
      </c>
      <c r="C8" t="s">
        <v>92</v>
      </c>
      <c r="D8" t="s">
        <v>33</v>
      </c>
      <c r="E8" t="s">
        <v>33</v>
      </c>
      <c r="G8" t="s">
        <v>33</v>
      </c>
      <c r="H8" t="s">
        <v>93</v>
      </c>
      <c r="J8" t="s">
        <v>210</v>
      </c>
      <c r="K8">
        <v>93</v>
      </c>
      <c r="L8">
        <v>94</v>
      </c>
      <c r="M8">
        <v>0</v>
      </c>
      <c r="N8">
        <v>86</v>
      </c>
      <c r="O8" t="s">
        <v>94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115</v>
      </c>
      <c r="AM8" t="s">
        <v>120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207</v>
      </c>
      <c r="C9" t="s">
        <v>91</v>
      </c>
      <c r="D9" t="s">
        <v>33</v>
      </c>
      <c r="E9" t="s">
        <v>33</v>
      </c>
      <c r="G9" t="s">
        <v>33</v>
      </c>
      <c r="H9" t="s">
        <v>95</v>
      </c>
      <c r="J9" t="s">
        <v>210</v>
      </c>
      <c r="K9">
        <v>93</v>
      </c>
      <c r="L9">
        <v>91</v>
      </c>
      <c r="M9">
        <v>0</v>
      </c>
      <c r="N9">
        <v>90</v>
      </c>
      <c r="O9" t="s">
        <v>94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120</v>
      </c>
      <c r="AM9" t="s">
        <v>115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208</v>
      </c>
      <c r="C10" t="s">
        <v>96</v>
      </c>
      <c r="D10" t="s">
        <v>33</v>
      </c>
      <c r="E10" t="s">
        <v>33</v>
      </c>
      <c r="G10" t="s">
        <v>33</v>
      </c>
      <c r="H10" t="s">
        <v>95</v>
      </c>
      <c r="J10" t="s">
        <v>211</v>
      </c>
      <c r="K10">
        <v>90</v>
      </c>
      <c r="L10">
        <v>89</v>
      </c>
      <c r="M10">
        <v>0</v>
      </c>
      <c r="N10">
        <v>67</v>
      </c>
      <c r="O10" t="s">
        <v>94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115</v>
      </c>
      <c r="AM10" t="s">
        <v>120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209</v>
      </c>
      <c r="C11" t="s">
        <v>97</v>
      </c>
      <c r="D11" t="s">
        <v>33</v>
      </c>
      <c r="E11" t="s">
        <v>33</v>
      </c>
      <c r="G11" t="s">
        <v>33</v>
      </c>
      <c r="H11" t="s">
        <v>95</v>
      </c>
      <c r="J11" t="s">
        <v>212</v>
      </c>
      <c r="K11">
        <v>36</v>
      </c>
      <c r="L11">
        <v>32</v>
      </c>
      <c r="M11">
        <v>0</v>
      </c>
      <c r="N11">
        <v>56</v>
      </c>
      <c r="O11" t="s">
        <v>94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119</v>
      </c>
      <c r="AM11" t="s">
        <v>115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zoomScale="70" zoomScaleNormal="70" workbookViewId="0">
      <selection activeCell="B11" sqref="B11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215</v>
      </c>
      <c r="B1" s="2" t="s">
        <v>214</v>
      </c>
      <c r="C1" s="206" t="s">
        <v>213</v>
      </c>
      <c r="D1" s="196" t="str">
        <f>'5th-&gt; 2nd Earth Conversation Fo'!D9</f>
        <v>김정수</v>
      </c>
      <c r="E1" s="5"/>
      <c r="F1" s="232" t="s">
        <v>258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259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260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261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262</v>
      </c>
      <c r="AU1" s="233"/>
      <c r="AV1" s="233"/>
      <c r="AW1" s="233"/>
      <c r="AX1" s="233"/>
      <c r="AY1" s="233"/>
      <c r="AZ1" s="233"/>
      <c r="BA1" s="234"/>
      <c r="BB1" s="232" t="s">
        <v>263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264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265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133</v>
      </c>
      <c r="G2" s="215" t="s">
        <v>122</v>
      </c>
      <c r="H2" s="215" t="s">
        <v>134</v>
      </c>
      <c r="I2" s="216" t="s">
        <v>135</v>
      </c>
      <c r="J2" s="216" t="s">
        <v>136</v>
      </c>
      <c r="K2" s="216" t="s">
        <v>137</v>
      </c>
      <c r="L2" s="215" t="s">
        <v>138</v>
      </c>
      <c r="M2" s="217" t="s">
        <v>139</v>
      </c>
      <c r="N2" s="217" t="s">
        <v>216</v>
      </c>
      <c r="O2" s="218" t="s">
        <v>217</v>
      </c>
      <c r="P2" s="29" t="s">
        <v>133</v>
      </c>
      <c r="Q2" s="8" t="s">
        <v>122</v>
      </c>
      <c r="R2" s="8" t="s">
        <v>134</v>
      </c>
      <c r="S2" s="9" t="s">
        <v>135</v>
      </c>
      <c r="T2" s="9" t="s">
        <v>136</v>
      </c>
      <c r="U2" s="216" t="s">
        <v>137</v>
      </c>
      <c r="V2" s="8" t="s">
        <v>138</v>
      </c>
      <c r="W2" s="217" t="s">
        <v>139</v>
      </c>
      <c r="X2" s="165" t="s">
        <v>216</v>
      </c>
      <c r="Y2" s="30" t="s">
        <v>217</v>
      </c>
      <c r="Z2" s="29" t="s">
        <v>133</v>
      </c>
      <c r="AA2" s="8" t="s">
        <v>122</v>
      </c>
      <c r="AB2" s="8" t="s">
        <v>134</v>
      </c>
      <c r="AC2" s="9" t="s">
        <v>135</v>
      </c>
      <c r="AD2" s="9" t="s">
        <v>136</v>
      </c>
      <c r="AE2" s="9" t="s">
        <v>137</v>
      </c>
      <c r="AF2" s="8" t="s">
        <v>138</v>
      </c>
      <c r="AG2" s="165" t="s">
        <v>139</v>
      </c>
      <c r="AH2" s="165" t="s">
        <v>216</v>
      </c>
      <c r="AI2" s="30" t="s">
        <v>217</v>
      </c>
      <c r="AJ2" s="29" t="s">
        <v>133</v>
      </c>
      <c r="AK2" s="8" t="s">
        <v>122</v>
      </c>
      <c r="AL2" s="8" t="s">
        <v>134</v>
      </c>
      <c r="AM2" s="9" t="s">
        <v>135</v>
      </c>
      <c r="AN2" s="9" t="s">
        <v>136</v>
      </c>
      <c r="AO2" s="216" t="s">
        <v>137</v>
      </c>
      <c r="AP2" s="8" t="s">
        <v>138</v>
      </c>
      <c r="AQ2" s="165" t="s">
        <v>139</v>
      </c>
      <c r="AR2" s="165" t="s">
        <v>216</v>
      </c>
      <c r="AS2" s="30" t="s">
        <v>217</v>
      </c>
      <c r="AT2" s="29" t="s">
        <v>250</v>
      </c>
      <c r="AU2" s="8" t="s">
        <v>253</v>
      </c>
      <c r="AV2" s="8" t="s">
        <v>254</v>
      </c>
      <c r="AW2" s="9" t="s">
        <v>136</v>
      </c>
      <c r="AX2" s="216" t="s">
        <v>137</v>
      </c>
      <c r="AY2" s="165" t="s">
        <v>139</v>
      </c>
      <c r="AZ2" s="165" t="s">
        <v>216</v>
      </c>
      <c r="BA2" s="30" t="s">
        <v>217</v>
      </c>
      <c r="BB2" s="29" t="s">
        <v>133</v>
      </c>
      <c r="BC2" s="8" t="s">
        <v>122</v>
      </c>
      <c r="BD2" s="8" t="s">
        <v>134</v>
      </c>
      <c r="BE2" s="9" t="s">
        <v>135</v>
      </c>
      <c r="BF2" s="9" t="s">
        <v>136</v>
      </c>
      <c r="BG2" s="216" t="s">
        <v>137</v>
      </c>
      <c r="BH2" s="8" t="s">
        <v>138</v>
      </c>
      <c r="BI2" s="165" t="s">
        <v>139</v>
      </c>
      <c r="BJ2" s="165" t="s">
        <v>216</v>
      </c>
      <c r="BK2" s="30" t="s">
        <v>217</v>
      </c>
      <c r="BL2" s="29" t="s">
        <v>133</v>
      </c>
      <c r="BM2" s="8" t="s">
        <v>122</v>
      </c>
      <c r="BN2" s="8" t="s">
        <v>134</v>
      </c>
      <c r="BO2" s="9" t="s">
        <v>135</v>
      </c>
      <c r="BP2" s="9" t="s">
        <v>136</v>
      </c>
      <c r="BQ2" s="216" t="s">
        <v>137</v>
      </c>
      <c r="BR2" s="8" t="s">
        <v>138</v>
      </c>
      <c r="BS2" s="165" t="s">
        <v>139</v>
      </c>
      <c r="BT2" s="165" t="s">
        <v>216</v>
      </c>
      <c r="BU2" s="30" t="s">
        <v>217</v>
      </c>
      <c r="BV2" s="29" t="s">
        <v>133</v>
      </c>
      <c r="BW2" s="8" t="s">
        <v>122</v>
      </c>
      <c r="BX2" s="8" t="s">
        <v>134</v>
      </c>
      <c r="BY2" s="9" t="s">
        <v>135</v>
      </c>
      <c r="BZ2" s="9" t="s">
        <v>136</v>
      </c>
      <c r="CA2" s="216" t="s">
        <v>137</v>
      </c>
      <c r="CB2" s="8" t="s">
        <v>138</v>
      </c>
      <c r="CC2" s="165" t="s">
        <v>139</v>
      </c>
      <c r="CD2" s="165" t="s">
        <v>216</v>
      </c>
      <c r="CE2" s="30" t="s">
        <v>217</v>
      </c>
      <c r="CF2" s="29" t="s">
        <v>133</v>
      </c>
      <c r="CG2" s="8" t="s">
        <v>122</v>
      </c>
      <c r="CH2" s="8" t="s">
        <v>134</v>
      </c>
      <c r="CI2" s="9" t="s">
        <v>135</v>
      </c>
      <c r="CJ2" s="9" t="s">
        <v>136</v>
      </c>
      <c r="CK2" s="216" t="s">
        <v>137</v>
      </c>
      <c r="CL2" s="8" t="s">
        <v>138</v>
      </c>
      <c r="CM2" s="165" t="s">
        <v>139</v>
      </c>
      <c r="CN2" s="165" t="s">
        <v>216</v>
      </c>
      <c r="CO2" s="30" t="s">
        <v>217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155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256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155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155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155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155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155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155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156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157</v>
      </c>
      <c r="N24" s="231"/>
      <c r="O24" s="90">
        <f>ROUNDDOWN(SUM(L23:L24),0)</f>
        <v>86</v>
      </c>
      <c r="P24" s="230" t="s">
        <v>156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157</v>
      </c>
      <c r="X24" s="231"/>
      <c r="Y24" s="28">
        <f>ROUNDDOWN(SUM(V23:V24),0)</f>
        <v>86</v>
      </c>
      <c r="Z24" s="227" t="s">
        <v>156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158</v>
      </c>
      <c r="AH24" s="231"/>
      <c r="AI24" s="28">
        <f>ROUNDDOWN(SUM(AF23:AF24),0)</f>
        <v>90</v>
      </c>
      <c r="AJ24" s="227" t="s">
        <v>156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158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158</v>
      </c>
      <c r="AZ24" s="231"/>
      <c r="BA24" s="28">
        <f>ROUNDDOWN(SUM(AX23:AX24),0)</f>
        <v>85</v>
      </c>
      <c r="BB24" s="227" t="s">
        <v>156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158</v>
      </c>
      <c r="BJ24" s="231"/>
      <c r="BK24" s="28">
        <f>ROUNDDOWN(SUM(BH23:BH24),0)</f>
        <v>93</v>
      </c>
      <c r="BL24" s="227" t="s">
        <v>156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158</v>
      </c>
      <c r="BT24" s="231"/>
      <c r="BU24" s="28">
        <f>ROUNDDOWN(SUM(BQ23:BQ24),0)</f>
        <v>91</v>
      </c>
      <c r="BV24" s="227" t="s">
        <v>156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158</v>
      </c>
      <c r="CD24" s="231"/>
      <c r="CE24" s="28">
        <f>ROUNDDOWN(SUM(CB23:CB24),0)</f>
        <v>94</v>
      </c>
      <c r="CF24" s="227" t="s">
        <v>156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158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108</v>
      </c>
      <c r="H26" s="17" t="s">
        <v>140</v>
      </c>
      <c r="I26" s="17" t="s">
        <v>141</v>
      </c>
      <c r="J26" s="17" t="s">
        <v>142</v>
      </c>
      <c r="K26" s="17" t="s">
        <v>143</v>
      </c>
      <c r="L26" s="17" t="s">
        <v>144</v>
      </c>
      <c r="M26" s="17" t="s">
        <v>145</v>
      </c>
      <c r="N26" s="17" t="s">
        <v>146</v>
      </c>
      <c r="O26" s="17" t="s">
        <v>147</v>
      </c>
      <c r="P26" s="17" t="s">
        <v>148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149</v>
      </c>
      <c r="H29" s="17" t="s">
        <v>150</v>
      </c>
      <c r="I29" s="17" t="s">
        <v>151</v>
      </c>
      <c r="J29" s="17" t="s">
        <v>152</v>
      </c>
      <c r="K29" s="219" t="s">
        <v>153</v>
      </c>
      <c r="L29" s="124" t="s">
        <v>154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257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65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66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62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62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62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62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61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62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62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63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62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64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62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62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64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64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61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62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64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="70" zoomScaleNormal="70" workbookViewId="0">
      <selection activeCell="B18" sqref="B18:AA18"/>
    </sheetView>
  </sheetViews>
  <sheetFormatPr defaultRowHeight="15"/>
  <sheetData>
    <row r="1" spans="1:27" ht="18.75">
      <c r="A1" s="245" t="s">
        <v>221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267</v>
      </c>
      <c r="C2" s="47" t="s">
        <v>268</v>
      </c>
      <c r="D2" s="48" t="s">
        <v>269</v>
      </c>
      <c r="E2" s="49" t="s">
        <v>156</v>
      </c>
      <c r="F2" s="50" t="s">
        <v>266</v>
      </c>
      <c r="G2" s="49" t="s">
        <v>156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abSelected="1" topLeftCell="G1" zoomScale="85" zoomScaleNormal="85" workbookViewId="0">
      <selection activeCell="AK7" sqref="AK7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102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250</v>
      </c>
      <c r="B2" s="2" t="s">
        <v>251</v>
      </c>
      <c r="C2" s="180" t="s">
        <v>252</v>
      </c>
      <c r="D2" s="170" t="str">
        <f>'8 elements of personality test'!D1</f>
        <v>김정수</v>
      </c>
      <c r="F2" s="254" t="s">
        <v>237</v>
      </c>
      <c r="G2" s="255"/>
      <c r="H2" s="254" t="s">
        <v>236</v>
      </c>
      <c r="I2" s="256"/>
      <c r="J2" s="256"/>
      <c r="K2" s="256"/>
      <c r="L2" s="255"/>
      <c r="M2" s="99"/>
      <c r="N2" s="109" t="s">
        <v>238</v>
      </c>
      <c r="O2" s="118"/>
      <c r="P2" s="265" t="s">
        <v>240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238</v>
      </c>
      <c r="AD2" s="257" t="s">
        <v>244</v>
      </c>
      <c r="AE2" s="258"/>
      <c r="AF2" s="258"/>
      <c r="AG2" s="258"/>
      <c r="AH2" s="259"/>
      <c r="AI2" s="213" t="s">
        <v>247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233</v>
      </c>
      <c r="G3" s="209" t="s">
        <v>234</v>
      </c>
      <c r="H3" s="260" t="s">
        <v>235</v>
      </c>
      <c r="I3" s="261"/>
      <c r="J3" s="262"/>
      <c r="K3" s="263" t="s">
        <v>234</v>
      </c>
      <c r="L3" s="264"/>
      <c r="M3" s="101"/>
      <c r="N3" s="110" t="s">
        <v>239</v>
      </c>
      <c r="O3" s="101"/>
      <c r="P3" s="268" t="s">
        <v>241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242</v>
      </c>
      <c r="AC3" s="121" t="s">
        <v>239</v>
      </c>
      <c r="AD3" s="210" t="s">
        <v>243</v>
      </c>
      <c r="AE3" s="111"/>
      <c r="AF3" s="111"/>
      <c r="AG3" s="111"/>
      <c r="AH3" s="211" t="s">
        <v>245</v>
      </c>
      <c r="AI3" s="212" t="s">
        <v>246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105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270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>O4=Z4</f>
        <v>0</v>
      </c>
      <c r="AB4" s="121" t="b">
        <f>AND(M4,AA4)</f>
        <v>0</v>
      </c>
      <c r="AC4" s="110">
        <v>100</v>
      </c>
      <c r="AD4" s="251" t="s">
        <v>248</v>
      </c>
      <c r="AE4" s="123">
        <v>14</v>
      </c>
      <c r="AF4" s="123">
        <v>21</v>
      </c>
      <c r="AG4" s="123" t="str">
        <f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106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0">IF(M5=TRUE,"1","2")</f>
        <v>2</v>
      </c>
      <c r="P5" s="10" t="s">
        <v>271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1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2">IF(Y5=FALSE,"","1")</f>
        <v>1</v>
      </c>
      <c r="AA5" s="119" t="b">
        <f t="shared" ref="AA4:AA35" si="3">O5=Z5</f>
        <v>0</v>
      </c>
      <c r="AB5" s="121" t="b">
        <f t="shared" ref="AB4:AB35" si="4">AND(M5,AA5)</f>
        <v>0</v>
      </c>
      <c r="AC5" s="110">
        <v>99</v>
      </c>
      <c r="AD5" s="252"/>
      <c r="AE5" s="123">
        <v>31</v>
      </c>
      <c r="AF5" s="123">
        <v>41</v>
      </c>
      <c r="AG5" s="123" t="str">
        <f t="shared" ref="AG4:AG12" si="5">IF(VLOOKUP(AE5,$A$3:$B$231,2,0)=VLOOKUP(AE5,$C$3:$D$231,2,0),IF((VLOOKUP(AF5,$A$3:$B$231,2,0)=VLOOKUP(AF5,$C$3:$D$231,2,0)),"-1","0"))</f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107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0"/>
        <v>2</v>
      </c>
      <c r="P6" s="10" t="s">
        <v>272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1"/>
        <v>TRUE</v>
      </c>
      <c r="Z6" s="119" t="str">
        <f t="shared" si="2"/>
        <v>1</v>
      </c>
      <c r="AA6" s="119" t="b">
        <f t="shared" si="3"/>
        <v>0</v>
      </c>
      <c r="AB6" s="121" t="b">
        <f t="shared" si="4"/>
        <v>0</v>
      </c>
      <c r="AC6" s="110">
        <v>98</v>
      </c>
      <c r="AD6" s="252"/>
      <c r="AE6" s="123">
        <v>51</v>
      </c>
      <c r="AF6" s="123">
        <v>71</v>
      </c>
      <c r="AG6" s="123" t="b">
        <f>IF(VLOOKUP(AE6,$A$3:$B$231,2,0)=VLOOKUP(AE6,$C$3:$D$231,2,0),IF((VLOOKUP(AF6,$A$3:$B$231,2,0)=VLOOKUP(AF6,$C$3:$D$231,2,0)),"-1","0"))</f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108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0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1"/>
        <v>TRUE</v>
      </c>
      <c r="Z7" s="119" t="str">
        <f t="shared" si="2"/>
        <v>1</v>
      </c>
      <c r="AA7" s="119" t="b">
        <f t="shared" si="3"/>
        <v>0</v>
      </c>
      <c r="AB7" s="121" t="b">
        <f t="shared" si="4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5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106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0"/>
        <v>2</v>
      </c>
      <c r="P8" s="10" t="s">
        <v>273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1"/>
        <v>TRUE</v>
      </c>
      <c r="Z8" s="119" t="str">
        <f t="shared" si="2"/>
        <v>1</v>
      </c>
      <c r="AA8" s="119" t="b">
        <f t="shared" si="3"/>
        <v>0</v>
      </c>
      <c r="AB8" s="121" t="b">
        <f t="shared" si="4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5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109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0"/>
        <v>2</v>
      </c>
      <c r="P9" s="10" t="s">
        <v>274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1"/>
        <v>0</v>
      </c>
      <c r="Z9" s="119" t="str">
        <f t="shared" si="2"/>
        <v/>
      </c>
      <c r="AA9" s="119" t="b">
        <f t="shared" si="3"/>
        <v>0</v>
      </c>
      <c r="AB9" s="121" t="b">
        <f t="shared" si="4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5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110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0"/>
        <v>2</v>
      </c>
      <c r="P10" s="10" t="s">
        <v>275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1"/>
        <v>TRUE</v>
      </c>
      <c r="Z10" s="119" t="str">
        <f t="shared" si="2"/>
        <v>1</v>
      </c>
      <c r="AA10" s="119" t="b">
        <f t="shared" si="3"/>
        <v>0</v>
      </c>
      <c r="AB10" s="121" t="b">
        <f t="shared" si="4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5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108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0"/>
        <v>2</v>
      </c>
      <c r="P11" s="10" t="s">
        <v>276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1"/>
        <v>0</v>
      </c>
      <c r="Z11" s="119" t="str">
        <f t="shared" si="2"/>
        <v/>
      </c>
      <c r="AA11" s="119" t="b">
        <f t="shared" si="3"/>
        <v>0</v>
      </c>
      <c r="AB11" s="121" t="b">
        <f t="shared" si="4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5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109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0"/>
        <v>2</v>
      </c>
      <c r="P12" s="10" t="s">
        <v>277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1"/>
        <v>0</v>
      </c>
      <c r="Z12" s="119" t="str">
        <f t="shared" si="2"/>
        <v/>
      </c>
      <c r="AA12" s="119" t="b">
        <f t="shared" si="3"/>
        <v>0</v>
      </c>
      <c r="AB12" s="121" t="b">
        <f t="shared" si="4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5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108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0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1"/>
        <v>0</v>
      </c>
      <c r="Z13" s="119" t="str">
        <f t="shared" si="2"/>
        <v/>
      </c>
      <c r="AA13" s="119" t="b">
        <f t="shared" si="3"/>
        <v>0</v>
      </c>
      <c r="AB13" s="121" t="b">
        <f t="shared" si="4"/>
        <v>0</v>
      </c>
      <c r="AC13" s="110">
        <v>93</v>
      </c>
      <c r="AD13" s="252"/>
      <c r="AE13" s="270" t="s">
        <v>38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109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0"/>
        <v>2</v>
      </c>
      <c r="P14" s="10" t="s">
        <v>278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1"/>
        <v>TRUE</v>
      </c>
      <c r="Z14" s="119" t="str">
        <f t="shared" si="2"/>
        <v>1</v>
      </c>
      <c r="AA14" s="119" t="b">
        <f t="shared" si="3"/>
        <v>0</v>
      </c>
      <c r="AB14" s="121" t="b">
        <f t="shared" si="4"/>
        <v>0</v>
      </c>
      <c r="AC14" s="110">
        <v>92</v>
      </c>
      <c r="AD14" s="252"/>
      <c r="AE14" s="271" t="s">
        <v>249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110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0"/>
        <v>2</v>
      </c>
      <c r="P15" s="10" t="s">
        <v>279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1"/>
        <v>TRUE</v>
      </c>
      <c r="Z15" s="119" t="str">
        <f t="shared" si="2"/>
        <v>1</v>
      </c>
      <c r="AA15" s="119" t="b">
        <f t="shared" si="3"/>
        <v>0</v>
      </c>
      <c r="AB15" s="121" t="b">
        <f t="shared" si="4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108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0"/>
        <v>1</v>
      </c>
      <c r="P16" s="10" t="s">
        <v>280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1"/>
        <v>TRUE</v>
      </c>
      <c r="Z16" s="119" t="str">
        <f t="shared" si="2"/>
        <v>1</v>
      </c>
      <c r="AA16" s="119" t="b">
        <f t="shared" si="3"/>
        <v>1</v>
      </c>
      <c r="AB16" s="121" t="b">
        <f t="shared" si="4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109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0"/>
        <v>1</v>
      </c>
      <c r="P17" s="10" t="s">
        <v>281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1"/>
        <v>0</v>
      </c>
      <c r="Z17" s="119" t="str">
        <f t="shared" si="2"/>
        <v/>
      </c>
      <c r="AA17" s="119" t="b">
        <f t="shared" si="3"/>
        <v>0</v>
      </c>
      <c r="AB17" s="121" t="b">
        <f t="shared" si="4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109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0"/>
        <v>2</v>
      </c>
      <c r="P18" s="113">
        <v>82202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1"/>
        <v>TRUE</v>
      </c>
      <c r="Z18" s="119" t="str">
        <f t="shared" si="2"/>
        <v>1</v>
      </c>
      <c r="AA18" s="119" t="b">
        <f t="shared" si="3"/>
        <v>0</v>
      </c>
      <c r="AB18" s="121" t="b">
        <f t="shared" si="4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110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0"/>
        <v>2</v>
      </c>
      <c r="P19" s="10" t="s">
        <v>282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1"/>
        <v>TRUE</v>
      </c>
      <c r="Z19" s="119" t="str">
        <f t="shared" si="2"/>
        <v>1</v>
      </c>
      <c r="AA19" s="119" t="b">
        <f t="shared" si="3"/>
        <v>0</v>
      </c>
      <c r="AB19" s="121" t="b">
        <f t="shared" si="4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108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0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1"/>
        <v>0</v>
      </c>
      <c r="Z20" s="119" t="str">
        <f t="shared" si="2"/>
        <v/>
      </c>
      <c r="AA20" s="119" t="b">
        <f t="shared" si="3"/>
        <v>0</v>
      </c>
      <c r="AB20" s="121" t="b">
        <f t="shared" si="4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109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0"/>
        <v>2</v>
      </c>
      <c r="P21" s="10" t="s">
        <v>283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1"/>
        <v>TRUE</v>
      </c>
      <c r="Z21" s="119" t="str">
        <f t="shared" si="2"/>
        <v>1</v>
      </c>
      <c r="AA21" s="119" t="b">
        <f t="shared" si="3"/>
        <v>0</v>
      </c>
      <c r="AB21" s="121" t="b">
        <f t="shared" si="4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110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0"/>
        <v>2</v>
      </c>
      <c r="P22" s="10" t="s">
        <v>284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1"/>
        <v>TRUE</v>
      </c>
      <c r="Z22" s="119" t="str">
        <f t="shared" si="2"/>
        <v>1</v>
      </c>
      <c r="AA22" s="119" t="b">
        <f t="shared" si="3"/>
        <v>0</v>
      </c>
      <c r="AB22" s="121" t="b">
        <f t="shared" si="4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108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0"/>
        <v>2</v>
      </c>
      <c r="P23" s="113">
        <v>116126146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1"/>
        <v>TRUE</v>
      </c>
      <c r="Z23" s="119" t="str">
        <f t="shared" si="2"/>
        <v>1</v>
      </c>
      <c r="AA23" s="119" t="b">
        <f t="shared" si="3"/>
        <v>0</v>
      </c>
      <c r="AB23" s="121" t="b">
        <f t="shared" si="4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110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0"/>
        <v>2</v>
      </c>
      <c r="P24" s="10" t="s">
        <v>285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1"/>
        <v>0</v>
      </c>
      <c r="Z24" s="119" t="str">
        <f t="shared" si="2"/>
        <v/>
      </c>
      <c r="AA24" s="119" t="b">
        <f t="shared" si="3"/>
        <v>0</v>
      </c>
      <c r="AB24" s="121" t="b">
        <f t="shared" si="4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109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0"/>
        <v>2</v>
      </c>
      <c r="P25" s="10" t="s">
        <v>286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1"/>
        <v>TRUE</v>
      </c>
      <c r="Z25" s="119" t="str">
        <f t="shared" si="2"/>
        <v>1</v>
      </c>
      <c r="AA25" s="119" t="b">
        <f t="shared" si="3"/>
        <v>0</v>
      </c>
      <c r="AB25" s="121" t="b">
        <f t="shared" si="4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108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0"/>
        <v>2</v>
      </c>
      <c r="P26" s="10" t="s">
        <v>287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1"/>
        <v>TRUE</v>
      </c>
      <c r="Z26" s="119" t="str">
        <f t="shared" si="2"/>
        <v>1</v>
      </c>
      <c r="AA26" s="119" t="b">
        <f t="shared" si="3"/>
        <v>0</v>
      </c>
      <c r="AB26" s="121" t="b">
        <f t="shared" si="4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110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0"/>
        <v>2</v>
      </c>
      <c r="P27" s="10" t="s">
        <v>288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1"/>
        <v>TRUE</v>
      </c>
      <c r="Z27" s="119" t="str">
        <f t="shared" si="2"/>
        <v>1</v>
      </c>
      <c r="AA27" s="119" t="b">
        <f t="shared" si="3"/>
        <v>0</v>
      </c>
      <c r="AB27" s="121" t="b">
        <f t="shared" si="4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109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0"/>
        <v>2</v>
      </c>
      <c r="P28" s="10" t="s">
        <v>289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1"/>
        <v>0</v>
      </c>
      <c r="Z28" s="119" t="str">
        <f t="shared" si="2"/>
        <v/>
      </c>
      <c r="AA28" s="119" t="b">
        <f t="shared" si="3"/>
        <v>0</v>
      </c>
      <c r="AB28" s="121" t="b">
        <f t="shared" si="4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108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0"/>
        <v>2</v>
      </c>
      <c r="P29" s="10" t="s">
        <v>290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1"/>
        <v>TRUE</v>
      </c>
      <c r="Z29" s="119" t="str">
        <f t="shared" si="2"/>
        <v>1</v>
      </c>
      <c r="AA29" s="119" t="b">
        <f t="shared" si="3"/>
        <v>0</v>
      </c>
      <c r="AB29" s="121" t="b">
        <f t="shared" si="4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110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0"/>
        <v>2</v>
      </c>
      <c r="P30" s="10" t="s">
        <v>291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1"/>
        <v>TRUE</v>
      </c>
      <c r="Z30" s="119" t="str">
        <f t="shared" si="2"/>
        <v>1</v>
      </c>
      <c r="AA30" s="119" t="b">
        <f t="shared" si="3"/>
        <v>0</v>
      </c>
      <c r="AB30" s="121" t="b">
        <f t="shared" si="4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109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0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1"/>
        <v>TRUE</v>
      </c>
      <c r="Z31" s="119" t="str">
        <f t="shared" si="2"/>
        <v>1</v>
      </c>
      <c r="AA31" s="119" t="b">
        <f t="shared" si="3"/>
        <v>0</v>
      </c>
      <c r="AB31" s="121" t="b">
        <f t="shared" si="4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110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0"/>
        <v>2</v>
      </c>
      <c r="P32" s="10" t="s">
        <v>292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1"/>
        <v>TRUE</v>
      </c>
      <c r="Z32" s="119" t="str">
        <f t="shared" si="2"/>
        <v>1</v>
      </c>
      <c r="AA32" s="119" t="b">
        <f t="shared" si="3"/>
        <v>0</v>
      </c>
      <c r="AB32" s="121" t="b">
        <f t="shared" si="4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109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0"/>
        <v>2</v>
      </c>
      <c r="P33" s="113">
        <v>96114116134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1"/>
        <v>TRUE</v>
      </c>
      <c r="Z33" s="119" t="str">
        <f t="shared" si="2"/>
        <v>1</v>
      </c>
      <c r="AA33" s="119" t="b">
        <f t="shared" si="3"/>
        <v>0</v>
      </c>
      <c r="AB33" s="121" t="b">
        <f t="shared" si="4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108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0"/>
        <v>2</v>
      </c>
      <c r="P34" s="10" t="s">
        <v>293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1"/>
        <v>0</v>
      </c>
      <c r="Z34" s="119" t="str">
        <f t="shared" si="2"/>
        <v/>
      </c>
      <c r="AA34" s="119" t="b">
        <f t="shared" si="3"/>
        <v>0</v>
      </c>
      <c r="AB34" s="121" t="b">
        <f t="shared" si="4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108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0"/>
        <v>2</v>
      </c>
      <c r="P35" s="10" t="s">
        <v>294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2"/>
        <v>1</v>
      </c>
      <c r="AA35" s="119" t="b">
        <f t="shared" si="3"/>
        <v>0</v>
      </c>
      <c r="AB35" s="121" t="b">
        <f t="shared" si="4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108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0"/>
        <v>2</v>
      </c>
      <c r="P36" s="10" t="s">
        <v>295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2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110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0"/>
        <v>2</v>
      </c>
      <c r="P37" s="10" t="s">
        <v>296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2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110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0"/>
        <v>2</v>
      </c>
      <c r="P38" s="10" t="s">
        <v>297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2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109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0"/>
        <v>2</v>
      </c>
      <c r="P39" s="10" t="s">
        <v>298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2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109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0"/>
        <v>2</v>
      </c>
      <c r="P40" s="10" t="s">
        <v>299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2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110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0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2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107</v>
      </c>
      <c r="G42" s="103" t="s">
        <v>34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0"/>
        <v>2</v>
      </c>
      <c r="P42" s="10" t="s">
        <v>300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2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111</v>
      </c>
      <c r="G43" s="103" t="s">
        <v>34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0"/>
        <v>2</v>
      </c>
      <c r="P43" s="10" t="s">
        <v>301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2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110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0"/>
        <v>2</v>
      </c>
      <c r="P44" s="10" t="s">
        <v>302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2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111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0"/>
        <v>2</v>
      </c>
      <c r="P45" s="10" t="s">
        <v>303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2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109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0"/>
        <v>2</v>
      </c>
      <c r="P46" s="10" t="s">
        <v>304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>IF(VLOOKUP(Q46,$A$3:$B$231,2,0)=VLOOKUP(Q46,$C$3:$D$231,2,0),IF(VLOOKUP(R46,$A$3:$B$231,2,0)=VLOOKUP(R46,$C$3:$D$231,2,0),IF(VLOOKUP(S46,$A$3:$B$231,2,0)=VLOOKUP(S46,$C$3:$D$231,2,0),IF(VLOOKUP(T46,$A$3:$B$231,2,0)=VLOOKUP(T46,$C$3:$D$231,2,0),IF(VLOOKUP(U46,$A$3:$B$231,2,0)=VLOOKUP(U46,$C$3:$D$231,2,0),IF(VLOOKUP(V46,$A$3:$B$231,2,0)=VLOOKUP(V46,$C$3:$D$231,2,0),IF(VLOOKUP(W46,$A$3:$B$231,2,0)=VLOOKUP(W46,$C$3:$D$231,2,0),IF(VLOOKUP(X46,$A$3:$B$231,2,0)=VLOOKUP(X46,$C$3:$D$231,2,0),"TRUE","FALSE"))))))))</f>
        <v>TRUE</v>
      </c>
      <c r="Z46" s="119" t="str">
        <f t="shared" si="2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108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0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2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112</v>
      </c>
      <c r="G48" s="103" t="s">
        <v>35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0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2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109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0"/>
        <v>2</v>
      </c>
      <c r="P49" s="10" t="s">
        <v>36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2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109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0"/>
        <v>2</v>
      </c>
      <c r="P50" s="10" t="s">
        <v>305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2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110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0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2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108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0"/>
        <v>2</v>
      </c>
      <c r="P52" s="10" t="s">
        <v>255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2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108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0"/>
        <v>2</v>
      </c>
      <c r="P53" s="10" t="s">
        <v>306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2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108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0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2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109</v>
      </c>
      <c r="G55" s="107" t="s">
        <v>37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0"/>
        <v>2</v>
      </c>
      <c r="P55" s="10" t="s">
        <v>307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2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M15" sqref="M1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103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113</v>
      </c>
      <c r="C3" s="203" t="s">
        <v>121</v>
      </c>
      <c r="D3" s="203" t="s">
        <v>122</v>
      </c>
      <c r="E3" s="205" t="s">
        <v>123</v>
      </c>
      <c r="F3" s="203" t="s">
        <v>124</v>
      </c>
      <c r="G3" s="203" t="s">
        <v>125</v>
      </c>
      <c r="H3" s="205" t="s">
        <v>126</v>
      </c>
      <c r="I3" s="203" t="s">
        <v>127</v>
      </c>
      <c r="J3" s="203" t="s">
        <v>122</v>
      </c>
      <c r="K3" s="205" t="s">
        <v>123</v>
      </c>
      <c r="L3" s="203" t="s">
        <v>128</v>
      </c>
      <c r="M3" s="203" t="s">
        <v>122</v>
      </c>
      <c r="N3" s="205" t="s">
        <v>129</v>
      </c>
      <c r="O3" s="203" t="s">
        <v>130</v>
      </c>
      <c r="P3" s="203" t="s">
        <v>122</v>
      </c>
      <c r="Q3" s="205" t="s">
        <v>129</v>
      </c>
      <c r="R3" s="203" t="s">
        <v>131</v>
      </c>
      <c r="S3" s="203" t="s">
        <v>122</v>
      </c>
      <c r="T3" s="205" t="s">
        <v>129</v>
      </c>
      <c r="U3" s="203" t="s">
        <v>132</v>
      </c>
      <c r="V3" s="203" t="s">
        <v>122</v>
      </c>
      <c r="W3" s="205" t="s">
        <v>129</v>
      </c>
    </row>
    <row r="4" spans="2:23" ht="39.75" customHeight="1">
      <c r="B4" s="204" t="s">
        <v>114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115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116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117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118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119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55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120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M7" sqref="AM7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104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225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226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228</v>
      </c>
      <c r="B3" s="145" t="s">
        <v>227</v>
      </c>
      <c r="D3" s="132" t="s">
        <v>218</v>
      </c>
      <c r="E3" s="276" t="s">
        <v>219</v>
      </c>
      <c r="F3" s="277"/>
      <c r="G3" s="277"/>
      <c r="H3" s="277"/>
      <c r="I3" s="277"/>
      <c r="J3" s="277"/>
      <c r="K3" s="278"/>
      <c r="L3" s="276" t="s">
        <v>220</v>
      </c>
      <c r="M3" s="277"/>
      <c r="N3" s="277"/>
      <c r="O3" s="277"/>
      <c r="P3" s="277"/>
      <c r="Q3" s="277"/>
      <c r="R3" s="278"/>
      <c r="S3" s="133" t="s">
        <v>221</v>
      </c>
      <c r="T3" s="134" t="s">
        <v>222</v>
      </c>
      <c r="U3" s="132" t="s">
        <v>48</v>
      </c>
      <c r="V3" s="133" t="s">
        <v>44</v>
      </c>
      <c r="W3" s="133" t="s">
        <v>39</v>
      </c>
      <c r="X3" s="133" t="s">
        <v>44</v>
      </c>
      <c r="Y3" s="133" t="s">
        <v>40</v>
      </c>
      <c r="Z3" s="147" t="s">
        <v>223</v>
      </c>
      <c r="AA3" s="147" t="s">
        <v>223</v>
      </c>
      <c r="AB3" s="147" t="s">
        <v>223</v>
      </c>
      <c r="AC3" s="146"/>
      <c r="AD3" s="146"/>
      <c r="AE3" s="171"/>
      <c r="AF3" s="134" t="s">
        <v>224</v>
      </c>
    </row>
    <row r="4" spans="1:32" ht="16.5" customHeight="1">
      <c r="A4" s="129">
        <v>0</v>
      </c>
      <c r="B4" s="129">
        <v>0</v>
      </c>
      <c r="D4" s="135" t="s">
        <v>114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47</v>
      </c>
      <c r="V4" s="140">
        <v>67</v>
      </c>
      <c r="W4" s="141" t="s">
        <v>57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52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115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58</v>
      </c>
      <c r="V5" s="140">
        <v>53</v>
      </c>
      <c r="W5" s="141" t="s">
        <v>51</v>
      </c>
      <c r="X5" s="140">
        <v>55</v>
      </c>
      <c r="Y5" s="141" t="s">
        <v>42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116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49</v>
      </c>
      <c r="V6" s="140">
        <v>64</v>
      </c>
      <c r="W6" s="141" t="s">
        <v>43</v>
      </c>
      <c r="X6" s="140">
        <v>64</v>
      </c>
      <c r="Y6" s="141" t="s">
        <v>41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53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117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45</v>
      </c>
      <c r="V7" s="140">
        <v>56</v>
      </c>
      <c r="W7" s="141" t="s">
        <v>49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54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118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58</v>
      </c>
      <c r="V8" s="140">
        <v>53</v>
      </c>
      <c r="W8" s="141" t="s">
        <v>46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119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43</v>
      </c>
      <c r="V9" s="140">
        <v>58</v>
      </c>
      <c r="W9" s="141" t="s">
        <v>46</v>
      </c>
      <c r="X9" s="140">
        <v>59</v>
      </c>
      <c r="Y9" s="141" t="s">
        <v>45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55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59</v>
      </c>
      <c r="V10" s="140">
        <v>72</v>
      </c>
      <c r="W10" s="141" t="s">
        <v>49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55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120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50</v>
      </c>
      <c r="V11" s="140">
        <v>53</v>
      </c>
      <c r="W11" s="141" t="s">
        <v>43</v>
      </c>
      <c r="X11" s="140">
        <v>55</v>
      </c>
      <c r="Y11" s="141" t="s">
        <v>60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56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229</v>
      </c>
      <c r="E25" s="279" t="s">
        <v>230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231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232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2023-08-30T13:39:42Z</dcterms:modified>
</cp:coreProperties>
</file>