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data\"/>
    </mc:Choice>
  </mc:AlternateContent>
  <bookViews>
    <workbookView xWindow="0" yWindow="0" windowWidth="28800" windowHeight="12330"/>
  </bookViews>
  <sheets>
    <sheet name="jan to sep" sheetId="1" r:id="rId1"/>
    <sheet name="jan to dec" sheetId="2" r:id="rId2"/>
    <sheet name="difference" sheetId="3" r:id="rId3"/>
    <sheet name="State_weight" sheetId="4" r:id="rId4"/>
  </sheets>
  <definedNames>
    <definedName name="_xlnm.Print_Titles" localSheetId="1">'jan to dec'!$1:$2</definedName>
    <definedName name="_xlnm.Print_Titles" localSheetId="0">'jan to sep'!$1:$2</definedName>
  </definedNames>
  <calcPr calcId="162913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K5" i="4"/>
  <c r="L5" i="4"/>
  <c r="M5" i="4"/>
  <c r="N5" i="4"/>
  <c r="B6" i="4"/>
  <c r="C6" i="4"/>
  <c r="D6" i="4"/>
  <c r="E6" i="4"/>
  <c r="F6" i="4"/>
  <c r="G6" i="4"/>
  <c r="H6" i="4"/>
  <c r="I6" i="4"/>
  <c r="J6" i="4"/>
  <c r="K6" i="4"/>
  <c r="L6" i="4"/>
  <c r="M6" i="4"/>
  <c r="N6" i="4"/>
  <c r="B7" i="4"/>
  <c r="C7" i="4"/>
  <c r="D7" i="4"/>
  <c r="E7" i="4"/>
  <c r="F7" i="4"/>
  <c r="G7" i="4"/>
  <c r="H7" i="4"/>
  <c r="I7" i="4"/>
  <c r="J7" i="4"/>
  <c r="K7" i="4"/>
  <c r="L7" i="4"/>
  <c r="M7" i="4"/>
  <c r="N7" i="4"/>
  <c r="B8" i="4"/>
  <c r="C8" i="4"/>
  <c r="D8" i="4"/>
  <c r="E8" i="4"/>
  <c r="F8" i="4"/>
  <c r="G8" i="4"/>
  <c r="H8" i="4"/>
  <c r="I8" i="4"/>
  <c r="J8" i="4"/>
  <c r="K8" i="4"/>
  <c r="L8" i="4"/>
  <c r="M8" i="4"/>
  <c r="N8" i="4"/>
  <c r="B9" i="4"/>
  <c r="C9" i="4"/>
  <c r="D9" i="4"/>
  <c r="E9" i="4"/>
  <c r="F9" i="4"/>
  <c r="G9" i="4"/>
  <c r="H9" i="4"/>
  <c r="I9" i="4"/>
  <c r="J9" i="4"/>
  <c r="K9" i="4"/>
  <c r="L9" i="4"/>
  <c r="M9" i="4"/>
  <c r="N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B4" i="4"/>
  <c r="C4" i="4"/>
  <c r="D4" i="4"/>
  <c r="E4" i="4"/>
  <c r="F4" i="4"/>
  <c r="G4" i="4"/>
  <c r="H4" i="4"/>
  <c r="I4" i="4"/>
  <c r="J4" i="4"/>
  <c r="K4" i="4"/>
  <c r="L4" i="4"/>
  <c r="M4" i="4"/>
  <c r="N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C4" i="3"/>
  <c r="D4" i="3"/>
  <c r="E4" i="3"/>
  <c r="F4" i="3"/>
  <c r="G4" i="3"/>
  <c r="H4" i="3"/>
  <c r="I4" i="3"/>
  <c r="J4" i="3"/>
  <c r="K4" i="3"/>
  <c r="L4" i="3"/>
  <c r="M4" i="3"/>
  <c r="B4" i="3"/>
</calcChain>
</file>

<file path=xl/sharedStrings.xml><?xml version="1.0" encoding="utf-8"?>
<sst xmlns="http://schemas.openxmlformats.org/spreadsheetml/2006/main" count="235" uniqueCount="66">
  <si>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FASP Multiannual pesos, January-September (2007-2019),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13/11/2019 </t>
    </r>
  </si>
  <si>
    <t xml:space="preserve"> Concept </t>
  </si>
  <si>
    <t xml:space="preserve"> Millions pesos </t>
  </si>
  <si>
    <t xml:space="preserve"> 2007 </t>
  </si>
  <si>
    <t xml:space="preserve"> 2008 </t>
  </si>
  <si>
    <t xml:space="preserve"> 2009 </t>
  </si>
  <si>
    <t xml:space="preserve"> 2010 </t>
  </si>
  <si>
    <t xml:space="preserve"> 2011 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</si>
  <si>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</si>
  <si>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</si>
  <si>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</si>
  <si>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</si>
  <si>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</si>
  <si>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 2017 </t>
  </si>
  <si>
    <t xml:space="preserve"> 2018 </t>
  </si>
  <si>
    <t xml:space="preserve"> 2019 </t>
  </si>
  <si>
    <t>Total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</si>
  <si>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</si>
  <si>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</si>
  <si>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</si>
  <si>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</si>
  <si>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</si>
  <si>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</si>
  <si>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</si>
  <si>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</si>
  <si>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 xml:space="preserve">Ciudad de México 1_/ 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</si>
  <si>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</si>
  <si>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</si>
  <si>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</si>
  <si>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</si>
  <si>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</si>
  <si>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</si>
  <si>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</si>
  <si>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</si>
  <si>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</si>
  <si>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</si>
  <si>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</si>
  <si>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</si>
  <si>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</si>
  <si>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</si>
  <si>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</si>
  <si>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</si>
  <si>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</si>
  <si>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</si>
  <si>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</si>
  <si>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</si>
  <si>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</si>
  <si>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</si>
  <si>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</si>
  <si>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Non distributable</t>
  </si>
  <si>
    <t>1_/  In accordance with the constitutional reforms of the political system of Mexico City (DOF 29/01/2016), since January 30, 2016 the Federal District is called Mexico City.</t>
  </si>
  <si>
    <t>Note: Partial sums may differ due to the rounding of figures.</t>
  </si>
  <si>
    <t>Preliminary figures are presented in 2018.</t>
  </si>
  <si>
    <t>n.s.: not significant.</t>
  </si>
  <si>
    <t>n.d.: not apply.</t>
  </si>
  <si>
    <t>n.d.: not available.</t>
  </si>
  <si>
    <t>-o- : over 500 or under -500 per cent.</t>
  </si>
  <si>
    <t>The information as a percentage of GDP is presented using the annual GDP based on the quarterly calculation base 2013.</t>
  </si>
  <si>
    <t>Area: Dirección General de Estadística de la Hacienda Pública. Unidad de Planeación Económica de la Hacienda Pública.</t>
  </si>
  <si>
    <t>For more details about the information presented in this square, please contact to the telephone number (01) (55) 3688,1441.</t>
  </si>
  <si>
    <t>Email:</t>
  </si>
  <si>
    <t xml:space="preserve"> shcp_ehacendaria@hacienda.gob.mx </t>
  </si>
  <si>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FASP Multiannual pesos, January-December (2007-2018),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13/11/2019 </t>
    </r>
  </si>
  <si>
    <t>average</t>
  </si>
  <si>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FASP Multiannual pesos, January-October (2007-2018),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18/12/2018 </t>
    </r>
  </si>
  <si>
    <t xml:space="preserve">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</si>
</sst>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#,##0.0"/>
    <numFmt numFmtId="170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</font>
    <font>
      <b/>
      <sz val="8"/>
      <name val="Arial"/>
    </font>
    <font>
      <sz val="10"/>
      <name val="Arial"/>
    </font>
    <font>
      <b/>
      <sz val="10"/>
      <name val="Arial"/>
    </font>
    <font>
      <b/>
      <sz val="15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0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10" xfId="0" applyFont="1" applyFill="1" applyBorder="1" applyAlignment="1" applyProtection="1">
      <alignment vertical="top"/>
    </xf>
    <xf numFmtId="49" fontId="20" fillId="0" borderId="0" xfId="0" applyNumberFormat="1" applyFont="1" applyFill="1" applyBorder="1" applyAlignment="1" applyProtection="1">
      <alignment horizontal="center" vertical="center" wrapText="1"/>
    </xf>
    <xf numFmtId="0" fontId="18" fillId="33" borderId="10" xfId="0" applyFont="1" applyFill="1" applyBorder="1" applyAlignment="1" applyProtection="1">
      <alignment horizontal="center" wrapText="1"/>
    </xf>
    <xf numFmtId="0" fontId="18" fillId="33" borderId="11" xfId="0" applyFont="1" applyFill="1" applyBorder="1" applyAlignment="1" applyProtection="1">
      <alignment horizontal="center" wrapText="1"/>
    </xf>
    <xf numFmtId="0" fontId="18" fillId="33" borderId="12" xfId="0" applyFont="1" applyFill="1" applyBorder="1" applyAlignment="1" applyProtection="1">
      <alignment horizontal="center" wrapText="1"/>
    </xf>
    <xf numFmtId="0" fontId="18" fillId="33" borderId="13" xfId="0" applyFont="1" applyFill="1" applyBorder="1" applyAlignment="1" applyProtection="1">
      <alignment horizontal="center" wrapText="1"/>
    </xf>
    <xf numFmtId="0" fontId="18" fillId="33" borderId="14" xfId="0" applyFont="1" applyFill="1" applyBorder="1" applyAlignment="1" applyProtection="1">
      <alignment horizontal="center" wrapText="1"/>
    </xf>
    <xf numFmtId="0" fontId="18" fillId="33" borderId="15" xfId="0" applyFont="1" applyFill="1" applyBorder="1" applyAlignment="1" applyProtection="1">
      <alignment horizontal="center" wrapText="1"/>
    </xf>
    <xf numFmtId="0" fontId="21" fillId="34" borderId="10" xfId="0" applyFont="1" applyFill="1" applyBorder="1" applyAlignment="1" applyProtection="1">
      <alignment horizontal="left" vertical="top" indent="1"/>
    </xf>
    <xf numFmtId="169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9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6" xfId="0" applyFont="1" applyFill="1" applyBorder="1" applyAlignment="1" applyProtection="1">
      <alignment horizontal="left" vertical="center" wrapText="1"/>
    </xf>
    <xf numFmtId="0" fontId="19" fillId="35" borderId="17" xfId="0" applyFont="1" applyFill="1" applyBorder="1" applyAlignment="1" applyProtection="1">
      <alignment horizontal="left" vertical="center" wrapText="1"/>
    </xf>
    <xf numFmtId="0" fontId="19" fillId="35" borderId="18" xfId="0" applyFont="1" applyFill="1" applyBorder="1" applyAlignment="1" applyProtection="1">
      <alignment horizontal="left" vertical="center" wrapText="1"/>
    </xf>
    <xf numFmtId="0" fontId="19" fillId="35" borderId="19" xfId="0" applyFont="1" applyFill="1" applyBorder="1" applyAlignment="1" applyProtection="1">
      <alignment horizontal="left" vertical="center" wrapText="1"/>
    </xf>
    <xf numFmtId="170" fontId="18" fillId="34" borderId="10" xfId="42" applyFont="1" applyFill="1" applyBorder="1" applyAlignment="1" applyProtection="1">
      <alignment horizontal="righ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tabSelected="1" workbookViewId="0">
      <selection activeCell="A40" sqref="A40"/>
    </sheetView>
  </sheetViews>
  <sheetFormatPr defaultColWidth="9.5703125" defaultRowHeight="12" x14ac:dyDescent="0.25"/>
  <cols>
    <col min="1" max="1" width="57.140625" style="1" bestFit="1" customWidth="1"/>
    <col min="2" max="2" width="19" style="1" bestFit="1" customWidth="1"/>
    <col min="3" max="16384" width="9.5703125" style="1"/>
  </cols>
  <sheetData>
    <row r="1" spans="1:14" ht="50.1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4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ht="15" customHeight="1" x14ac:dyDescent="0.2">
      <c r="A3" s="5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</row>
    <row r="4" spans="1:14" ht="12.75" x14ac:dyDescent="0.25">
      <c r="A4" s="9" t="s">
        <v>16</v>
      </c>
      <c r="B4" s="10">
        <v>4500</v>
      </c>
      <c r="C4" s="10">
        <v>5400</v>
      </c>
      <c r="D4" s="10">
        <v>6225.1210000000001</v>
      </c>
      <c r="E4" s="10">
        <v>6225.12</v>
      </c>
      <c r="F4" s="10">
        <v>6411.87</v>
      </c>
      <c r="G4" s="10">
        <v>6636.2854500000003</v>
      </c>
      <c r="H4" s="10">
        <v>6868.5847020000001</v>
      </c>
      <c r="I4" s="10">
        <v>7129.4769720000004</v>
      </c>
      <c r="J4" s="10">
        <v>7371.8679959999999</v>
      </c>
      <c r="K4" s="10">
        <v>6300</v>
      </c>
      <c r="L4" s="10">
        <v>6294.05</v>
      </c>
      <c r="M4" s="10">
        <v>6294.05</v>
      </c>
      <c r="N4" s="10">
        <v>6482.5110000000004</v>
      </c>
    </row>
    <row r="5" spans="1:14" x14ac:dyDescent="0.25">
      <c r="A5" s="11" t="s">
        <v>17</v>
      </c>
      <c r="B5" s="12">
        <v>68.372</v>
      </c>
      <c r="C5" s="12">
        <v>84.111999999999995</v>
      </c>
      <c r="D5" s="12">
        <v>96.956999999999994</v>
      </c>
      <c r="E5" s="12">
        <v>96.959654999999998</v>
      </c>
      <c r="F5" s="12">
        <v>100.460853</v>
      </c>
      <c r="G5" s="12">
        <v>104.138802</v>
      </c>
      <c r="H5" s="12">
        <v>107.367633</v>
      </c>
      <c r="I5" s="12">
        <v>114.45813</v>
      </c>
      <c r="J5" s="12">
        <v>117.72648</v>
      </c>
      <c r="K5" s="12">
        <v>95.000660999999994</v>
      </c>
      <c r="L5" s="12">
        <v>98.938835999999995</v>
      </c>
      <c r="M5" s="12">
        <v>103.88577600000001</v>
      </c>
      <c r="N5" s="12">
        <v>160.020387</v>
      </c>
    </row>
    <row r="6" spans="1:14" x14ac:dyDescent="0.25">
      <c r="A6" s="13" t="s">
        <v>18</v>
      </c>
      <c r="B6" s="10">
        <v>185.30099999999999</v>
      </c>
      <c r="C6" s="10">
        <v>219.66300000000001</v>
      </c>
      <c r="D6" s="10">
        <v>253.22800000000001</v>
      </c>
      <c r="E6" s="10">
        <v>253.22841</v>
      </c>
      <c r="F6" s="10">
        <v>261.08757900000001</v>
      </c>
      <c r="G6" s="10">
        <v>267.19570800000002</v>
      </c>
      <c r="H6" s="10">
        <v>275.56877700000001</v>
      </c>
      <c r="I6" s="10">
        <v>287.04929399999997</v>
      </c>
      <c r="J6" s="10">
        <v>295.56062100000003</v>
      </c>
      <c r="K6" s="10">
        <v>277.01301599999999</v>
      </c>
      <c r="L6" s="10">
        <v>268.184664</v>
      </c>
      <c r="M6" s="10">
        <v>254.77543800000001</v>
      </c>
      <c r="N6" s="10">
        <v>254.809485</v>
      </c>
    </row>
    <row r="7" spans="1:14" x14ac:dyDescent="0.25">
      <c r="A7" s="11" t="s">
        <v>19</v>
      </c>
      <c r="B7" s="12">
        <v>83.403000000000006</v>
      </c>
      <c r="C7" s="12">
        <v>108.517</v>
      </c>
      <c r="D7" s="12">
        <v>125.10299999999999</v>
      </c>
      <c r="E7" s="12">
        <v>125.104563</v>
      </c>
      <c r="F7" s="12">
        <v>126.817821</v>
      </c>
      <c r="G7" s="12">
        <v>130.57660799999999</v>
      </c>
      <c r="H7" s="12">
        <v>134.81559899999999</v>
      </c>
      <c r="I7" s="12">
        <v>142.24311900000001</v>
      </c>
      <c r="J7" s="12">
        <v>150.965946</v>
      </c>
      <c r="K7" s="12">
        <v>146.79258300000001</v>
      </c>
      <c r="L7" s="12">
        <v>147.51227700000001</v>
      </c>
      <c r="M7" s="12">
        <v>140.13666900000001</v>
      </c>
      <c r="N7" s="12">
        <v>180.40695299999999</v>
      </c>
    </row>
    <row r="8" spans="1:14" x14ac:dyDescent="0.25">
      <c r="A8" s="13" t="s">
        <v>20</v>
      </c>
      <c r="B8" s="10">
        <v>68.760000000000005</v>
      </c>
      <c r="C8" s="10">
        <v>84.096000000000004</v>
      </c>
      <c r="D8" s="10">
        <v>96.953999999999994</v>
      </c>
      <c r="E8" s="10">
        <v>96.949701000000005</v>
      </c>
      <c r="F8" s="10">
        <v>99.588770999999994</v>
      </c>
      <c r="G8" s="10">
        <v>103.78247399999999</v>
      </c>
      <c r="H8" s="10">
        <v>107.869311</v>
      </c>
      <c r="I8" s="10">
        <v>117.261612</v>
      </c>
      <c r="J8" s="10">
        <v>126.19699199999999</v>
      </c>
      <c r="K8" s="10">
        <v>117.521415</v>
      </c>
      <c r="L8" s="10">
        <v>117.264618</v>
      </c>
      <c r="M8" s="10">
        <v>123.127848</v>
      </c>
      <c r="N8" s="10">
        <v>150.99680699999999</v>
      </c>
    </row>
    <row r="9" spans="1:14" x14ac:dyDescent="0.25">
      <c r="A9" s="11" t="s">
        <v>21</v>
      </c>
      <c r="B9" s="12">
        <v>128.245</v>
      </c>
      <c r="C9" s="12">
        <v>152.55600000000001</v>
      </c>
      <c r="D9" s="12">
        <v>175.86099999999999</v>
      </c>
      <c r="E9" s="12">
        <v>175.86959400000001</v>
      </c>
      <c r="F9" s="12">
        <v>182.03994900000001</v>
      </c>
      <c r="G9" s="12">
        <v>187.67971800000001</v>
      </c>
      <c r="H9" s="12">
        <v>192.08388600000001</v>
      </c>
      <c r="I9" s="12">
        <v>202.09242599999999</v>
      </c>
      <c r="J9" s="12">
        <v>206.87977799999999</v>
      </c>
      <c r="K9" s="12">
        <v>196.08616799999999</v>
      </c>
      <c r="L9" s="12">
        <v>190.61408700000001</v>
      </c>
      <c r="M9" s="12">
        <v>191.17919699999999</v>
      </c>
      <c r="N9" s="12">
        <v>175.036959</v>
      </c>
    </row>
    <row r="10" spans="1:14" x14ac:dyDescent="0.25">
      <c r="A10" s="13" t="s">
        <v>22</v>
      </c>
      <c r="B10" s="10">
        <v>67.194000000000003</v>
      </c>
      <c r="C10" s="10">
        <v>82.105000000000004</v>
      </c>
      <c r="D10" s="10">
        <v>94.644000000000005</v>
      </c>
      <c r="E10" s="10">
        <v>94.642883999999995</v>
      </c>
      <c r="F10" s="10">
        <v>98.049681000000007</v>
      </c>
      <c r="G10" s="10">
        <v>102.22417799999999</v>
      </c>
      <c r="H10" s="10">
        <v>106.34660100000001</v>
      </c>
      <c r="I10" s="10">
        <v>113.660901</v>
      </c>
      <c r="J10" s="10">
        <v>120.479364</v>
      </c>
      <c r="K10" s="10">
        <v>121.595229</v>
      </c>
      <c r="L10" s="10">
        <v>117.207396</v>
      </c>
      <c r="M10" s="10">
        <v>123.06775500000001</v>
      </c>
      <c r="N10" s="10">
        <v>164.365353</v>
      </c>
    </row>
    <row r="11" spans="1:14" x14ac:dyDescent="0.25">
      <c r="A11" s="11" t="s">
        <v>23</v>
      </c>
      <c r="B11" s="12">
        <v>191.24799999999999</v>
      </c>
      <c r="C11" s="12">
        <v>224.41</v>
      </c>
      <c r="D11" s="12">
        <v>258.71300000000002</v>
      </c>
      <c r="E11" s="12">
        <v>258.70544999999998</v>
      </c>
      <c r="F11" s="12">
        <v>265.14229499999999</v>
      </c>
      <c r="G11" s="12">
        <v>272.74645800000002</v>
      </c>
      <c r="H11" s="12">
        <v>280.91860200000002</v>
      </c>
      <c r="I11" s="12">
        <v>290.6739</v>
      </c>
      <c r="J11" s="12">
        <v>299.58880499999998</v>
      </c>
      <c r="K11" s="12">
        <v>280.84497299999998</v>
      </c>
      <c r="L11" s="12">
        <v>282.04403400000001</v>
      </c>
      <c r="M11" s="12">
        <v>267.94183500000003</v>
      </c>
      <c r="N11" s="12">
        <v>180.82980000000001</v>
      </c>
    </row>
    <row r="12" spans="1:14" x14ac:dyDescent="0.25">
      <c r="A12" s="13" t="s">
        <v>24</v>
      </c>
      <c r="B12" s="10">
        <v>154.35</v>
      </c>
      <c r="C12" s="10">
        <v>186.309</v>
      </c>
      <c r="D12" s="10">
        <v>214.779</v>
      </c>
      <c r="E12" s="10">
        <v>214.78364099999999</v>
      </c>
      <c r="F12" s="10">
        <v>224.56235699999999</v>
      </c>
      <c r="G12" s="10">
        <v>233.228781</v>
      </c>
      <c r="H12" s="10">
        <v>239.41012499999999</v>
      </c>
      <c r="I12" s="10">
        <v>245.31320700000001</v>
      </c>
      <c r="J12" s="10">
        <v>252.81988200000001</v>
      </c>
      <c r="K12" s="10">
        <v>198.971721</v>
      </c>
      <c r="L12" s="10">
        <v>195.49380600000001</v>
      </c>
      <c r="M12" s="10">
        <v>197.87606099999999</v>
      </c>
      <c r="N12" s="10">
        <v>238.86278999999999</v>
      </c>
    </row>
    <row r="13" spans="1:14" x14ac:dyDescent="0.25">
      <c r="A13" s="11" t="s">
        <v>25</v>
      </c>
      <c r="B13" s="12">
        <v>284.303</v>
      </c>
      <c r="C13" s="12">
        <v>338.40499999999997</v>
      </c>
      <c r="D13" s="12">
        <v>390.11399999999998</v>
      </c>
      <c r="E13" s="12">
        <v>390.11528700000002</v>
      </c>
      <c r="F13" s="12">
        <v>400.99377600000003</v>
      </c>
      <c r="G13" s="12">
        <v>415.86224399999998</v>
      </c>
      <c r="H13" s="12">
        <v>428.52774599999998</v>
      </c>
      <c r="I13" s="12">
        <v>441.10945800000002</v>
      </c>
      <c r="J13" s="12">
        <v>447.40898099999998</v>
      </c>
      <c r="K13" s="12">
        <v>405.27527400000002</v>
      </c>
      <c r="L13" s="12">
        <v>405.44523900000002</v>
      </c>
      <c r="M13" s="12">
        <v>410.73516899999998</v>
      </c>
      <c r="N13" s="12">
        <v>426.879099</v>
      </c>
    </row>
    <row r="14" spans="1:14" x14ac:dyDescent="0.25">
      <c r="A14" s="13" t="s">
        <v>26</v>
      </c>
      <c r="B14" s="10">
        <v>108.72</v>
      </c>
      <c r="C14" s="10">
        <v>127.53</v>
      </c>
      <c r="D14" s="10">
        <v>147.024</v>
      </c>
      <c r="E14" s="10">
        <v>147.017493</v>
      </c>
      <c r="F14" s="10">
        <v>151.79827499999999</v>
      </c>
      <c r="G14" s="10">
        <v>156.41605799999999</v>
      </c>
      <c r="H14" s="10">
        <v>161.661789</v>
      </c>
      <c r="I14" s="10">
        <v>168.14457899999999</v>
      </c>
      <c r="J14" s="10">
        <v>176.31306000000001</v>
      </c>
      <c r="K14" s="10">
        <v>170.088705</v>
      </c>
      <c r="L14" s="10">
        <v>165.85644600000001</v>
      </c>
      <c r="M14" s="10">
        <v>157.56362999999999</v>
      </c>
      <c r="N14" s="10">
        <v>169.27524</v>
      </c>
    </row>
    <row r="15" spans="1:14" x14ac:dyDescent="0.25">
      <c r="A15" s="11" t="s">
        <v>27</v>
      </c>
      <c r="B15" s="12">
        <v>162.81100000000001</v>
      </c>
      <c r="C15" s="12">
        <v>195.86699999999999</v>
      </c>
      <c r="D15" s="12">
        <v>225.80099999999999</v>
      </c>
      <c r="E15" s="12">
        <v>225.79533000000001</v>
      </c>
      <c r="F15" s="12">
        <v>234.271422</v>
      </c>
      <c r="G15" s="12">
        <v>241.52076</v>
      </c>
      <c r="H15" s="12">
        <v>248.04612900000001</v>
      </c>
      <c r="I15" s="12">
        <v>258.52434299999999</v>
      </c>
      <c r="J15" s="12">
        <v>261.23024700000002</v>
      </c>
      <c r="K15" s="12">
        <v>191.820402</v>
      </c>
      <c r="L15" s="12">
        <v>191.52341999999999</v>
      </c>
      <c r="M15" s="12">
        <v>201.09960000000001</v>
      </c>
      <c r="N15" s="12">
        <v>232.6833</v>
      </c>
    </row>
    <row r="16" spans="1:14" x14ac:dyDescent="0.25">
      <c r="A16" s="13" t="s">
        <v>28</v>
      </c>
      <c r="B16" s="10">
        <v>137.18700000000001</v>
      </c>
      <c r="C16" s="10">
        <v>160.67400000000001</v>
      </c>
      <c r="D16" s="10">
        <v>185.22</v>
      </c>
      <c r="E16" s="10">
        <v>185.21841599999999</v>
      </c>
      <c r="F16" s="10">
        <v>193.53988799999999</v>
      </c>
      <c r="G16" s="10">
        <v>201.35891699999999</v>
      </c>
      <c r="H16" s="10">
        <v>212.31054</v>
      </c>
      <c r="I16" s="10">
        <v>212.311881</v>
      </c>
      <c r="J16" s="10">
        <v>226.07667900000001</v>
      </c>
      <c r="K16" s="10">
        <v>197.99426700000001</v>
      </c>
      <c r="L16" s="10">
        <v>199.538757</v>
      </c>
      <c r="M16" s="10">
        <v>200.780766</v>
      </c>
      <c r="N16" s="10">
        <v>191.05032600000001</v>
      </c>
    </row>
    <row r="17" spans="1:14" x14ac:dyDescent="0.25">
      <c r="A17" s="11" t="s">
        <v>29</v>
      </c>
      <c r="B17" s="12">
        <v>111.447</v>
      </c>
      <c r="C17" s="12">
        <v>135.864</v>
      </c>
      <c r="D17" s="12">
        <v>156.61799999999999</v>
      </c>
      <c r="E17" s="12">
        <v>156.61672200000001</v>
      </c>
      <c r="F17" s="12">
        <v>160.54497900000001</v>
      </c>
      <c r="G17" s="12">
        <v>165.78997200000001</v>
      </c>
      <c r="H17" s="12">
        <v>172.690551</v>
      </c>
      <c r="I17" s="12">
        <v>181.86594299999999</v>
      </c>
      <c r="J17" s="12">
        <v>188.79663600000001</v>
      </c>
      <c r="K17" s="12">
        <v>171.52525800000001</v>
      </c>
      <c r="L17" s="12">
        <v>171.716724</v>
      </c>
      <c r="M17" s="12">
        <v>180.30256199999999</v>
      </c>
      <c r="N17" s="12">
        <v>163.806849</v>
      </c>
    </row>
    <row r="18" spans="1:14" x14ac:dyDescent="0.25">
      <c r="A18" s="13" t="s">
        <v>30</v>
      </c>
      <c r="B18" s="10">
        <v>205.91</v>
      </c>
      <c r="C18" s="10">
        <v>242.60400000000001</v>
      </c>
      <c r="D18" s="10">
        <v>279.66699999999997</v>
      </c>
      <c r="E18" s="10">
        <v>279.66863699999999</v>
      </c>
      <c r="F18" s="10">
        <v>287.204319</v>
      </c>
      <c r="G18" s="10">
        <v>297.33299099999999</v>
      </c>
      <c r="H18" s="10">
        <v>308.99368800000002</v>
      </c>
      <c r="I18" s="10">
        <v>317.46667500000001</v>
      </c>
      <c r="J18" s="10">
        <v>327.22292700000003</v>
      </c>
      <c r="K18" s="10">
        <v>278.632116</v>
      </c>
      <c r="L18" s="10">
        <v>278.93415599999997</v>
      </c>
      <c r="M18" s="10">
        <v>273.13654500000001</v>
      </c>
      <c r="N18" s="10">
        <v>275.76957599999997</v>
      </c>
    </row>
    <row r="19" spans="1:14" x14ac:dyDescent="0.25">
      <c r="A19" s="11" t="s">
        <v>31</v>
      </c>
      <c r="B19" s="12">
        <v>364.25700000000001</v>
      </c>
      <c r="C19" s="12">
        <v>429.44499999999999</v>
      </c>
      <c r="D19" s="12">
        <v>495.06299999999999</v>
      </c>
      <c r="E19" s="12">
        <v>495.058896</v>
      </c>
      <c r="F19" s="12">
        <v>511.29117000000002</v>
      </c>
      <c r="G19" s="12">
        <v>529.34534099999996</v>
      </c>
      <c r="H19" s="12">
        <v>551.32961399999999</v>
      </c>
      <c r="I19" s="12">
        <v>554.527467</v>
      </c>
      <c r="J19" s="12">
        <v>563.87722499999995</v>
      </c>
      <c r="K19" s="12">
        <v>443.06326799999999</v>
      </c>
      <c r="L19" s="12">
        <v>445.79070000000002</v>
      </c>
      <c r="M19" s="12">
        <v>452.55170700000002</v>
      </c>
      <c r="N19" s="12">
        <v>447.42199499999998</v>
      </c>
    </row>
    <row r="20" spans="1:14" x14ac:dyDescent="0.25">
      <c r="A20" s="13" t="s">
        <v>32</v>
      </c>
      <c r="B20" s="10">
        <v>167.102</v>
      </c>
      <c r="C20" s="10">
        <v>194.63399999999999</v>
      </c>
      <c r="D20" s="10">
        <v>224.369</v>
      </c>
      <c r="E20" s="10">
        <v>224.36811</v>
      </c>
      <c r="F20" s="10">
        <v>232.96278599999999</v>
      </c>
      <c r="G20" s="10">
        <v>240.360759</v>
      </c>
      <c r="H20" s="10">
        <v>249.85395</v>
      </c>
      <c r="I20" s="10">
        <v>253.81401299999999</v>
      </c>
      <c r="J20" s="10">
        <v>259.52317199999999</v>
      </c>
      <c r="K20" s="10">
        <v>88.372017</v>
      </c>
      <c r="L20" s="10">
        <v>87.041798999999997</v>
      </c>
      <c r="M20" s="10">
        <v>91.393893000000006</v>
      </c>
      <c r="N20" s="10">
        <v>188.884773</v>
      </c>
    </row>
    <row r="21" spans="1:14" x14ac:dyDescent="0.25">
      <c r="A21" s="11" t="s">
        <v>33</v>
      </c>
      <c r="B21" s="12">
        <v>96.489000000000004</v>
      </c>
      <c r="C21" s="12">
        <v>115.319</v>
      </c>
      <c r="D21" s="12">
        <v>132.94</v>
      </c>
      <c r="E21" s="12">
        <v>132.942384</v>
      </c>
      <c r="F21" s="12">
        <v>138.27080699999999</v>
      </c>
      <c r="G21" s="12">
        <v>142.19996399999999</v>
      </c>
      <c r="H21" s="12">
        <v>149.07669300000001</v>
      </c>
      <c r="I21" s="12">
        <v>158.69437199999999</v>
      </c>
      <c r="J21" s="12">
        <v>169.80315300000001</v>
      </c>
      <c r="K21" s="12">
        <v>119.480706</v>
      </c>
      <c r="L21" s="12">
        <v>119.38797</v>
      </c>
      <c r="M21" s="12">
        <v>125.357382</v>
      </c>
      <c r="N21" s="12">
        <v>174.771162</v>
      </c>
    </row>
    <row r="22" spans="1:14" x14ac:dyDescent="0.25">
      <c r="A22" s="13" t="s">
        <v>34</v>
      </c>
      <c r="B22" s="10">
        <v>86.543999999999997</v>
      </c>
      <c r="C22" s="10">
        <v>104.07899999999999</v>
      </c>
      <c r="D22" s="10">
        <v>119.994</v>
      </c>
      <c r="E22" s="10">
        <v>119.985966</v>
      </c>
      <c r="F22" s="10">
        <v>122.653278</v>
      </c>
      <c r="G22" s="10">
        <v>127.64277</v>
      </c>
      <c r="H22" s="10">
        <v>131.712165</v>
      </c>
      <c r="I22" s="10">
        <v>137.41317900000001</v>
      </c>
      <c r="J22" s="10">
        <v>144.66145499999999</v>
      </c>
      <c r="K22" s="10">
        <v>108.35298899999999</v>
      </c>
      <c r="L22" s="10">
        <v>112.378851</v>
      </c>
      <c r="M22" s="10">
        <v>117.997794</v>
      </c>
      <c r="N22" s="10">
        <v>150.646851</v>
      </c>
    </row>
    <row r="23" spans="1:14" x14ac:dyDescent="0.25">
      <c r="A23" s="11" t="s">
        <v>35</v>
      </c>
      <c r="B23" s="12">
        <v>173.828</v>
      </c>
      <c r="C23" s="12">
        <v>206.96199999999999</v>
      </c>
      <c r="D23" s="12">
        <v>238.58099999999999</v>
      </c>
      <c r="E23" s="12">
        <v>238.57862399999999</v>
      </c>
      <c r="F23" s="12">
        <v>245.396052</v>
      </c>
      <c r="G23" s="12">
        <v>254.86526699999999</v>
      </c>
      <c r="H23" s="12">
        <v>265.17941100000002</v>
      </c>
      <c r="I23" s="12">
        <v>272.17457100000001</v>
      </c>
      <c r="J23" s="12">
        <v>276.71606100000002</v>
      </c>
      <c r="K23" s="12">
        <v>255.95463599999999</v>
      </c>
      <c r="L23" s="12">
        <v>253.10945699999999</v>
      </c>
      <c r="M23" s="12">
        <v>240.453981</v>
      </c>
      <c r="N23" s="12">
        <v>248.50899000000001</v>
      </c>
    </row>
    <row r="24" spans="1:14" x14ac:dyDescent="0.25">
      <c r="A24" s="13" t="s">
        <v>36</v>
      </c>
      <c r="B24" s="10">
        <v>144.36000000000001</v>
      </c>
      <c r="C24" s="10">
        <v>170.49299999999999</v>
      </c>
      <c r="D24" s="10">
        <v>196.53399999999999</v>
      </c>
      <c r="E24" s="10">
        <v>196.543926</v>
      </c>
      <c r="F24" s="10">
        <v>203.21549999999999</v>
      </c>
      <c r="G24" s="10">
        <v>210.944862</v>
      </c>
      <c r="H24" s="10">
        <v>219.05695800000001</v>
      </c>
      <c r="I24" s="10">
        <v>228.329892</v>
      </c>
      <c r="J24" s="10">
        <v>234.07110900000001</v>
      </c>
      <c r="K24" s="10">
        <v>199.204803</v>
      </c>
      <c r="L24" s="10">
        <v>199.943073</v>
      </c>
      <c r="M24" s="10">
        <v>205.928586</v>
      </c>
      <c r="N24" s="10">
        <v>176.41762199999999</v>
      </c>
    </row>
    <row r="25" spans="1:14" x14ac:dyDescent="0.25">
      <c r="A25" s="11" t="s">
        <v>37</v>
      </c>
      <c r="B25" s="12">
        <v>172.25700000000001</v>
      </c>
      <c r="C25" s="12">
        <v>205.02</v>
      </c>
      <c r="D25" s="12">
        <v>236.346</v>
      </c>
      <c r="E25" s="12">
        <v>236.349963</v>
      </c>
      <c r="F25" s="12">
        <v>243.04383000000001</v>
      </c>
      <c r="G25" s="12">
        <v>253.452753</v>
      </c>
      <c r="H25" s="12">
        <v>262.245519</v>
      </c>
      <c r="I25" s="12">
        <v>273.12452999999999</v>
      </c>
      <c r="J25" s="12">
        <v>283.42583100000002</v>
      </c>
      <c r="K25" s="12">
        <v>246.08497499999999</v>
      </c>
      <c r="L25" s="12">
        <v>247.57893899999999</v>
      </c>
      <c r="M25" s="12">
        <v>235.19998799999999</v>
      </c>
      <c r="N25" s="12">
        <v>205.45499699999999</v>
      </c>
    </row>
    <row r="26" spans="1:14" x14ac:dyDescent="0.25">
      <c r="A26" s="13" t="s">
        <v>38</v>
      </c>
      <c r="B26" s="10">
        <v>84.244</v>
      </c>
      <c r="C26" s="10">
        <v>103.075</v>
      </c>
      <c r="D26" s="10">
        <v>118.827</v>
      </c>
      <c r="E26" s="10">
        <v>118.82169</v>
      </c>
      <c r="F26" s="10">
        <v>122.692347</v>
      </c>
      <c r="G26" s="10">
        <v>126.43362</v>
      </c>
      <c r="H26" s="10">
        <v>130.705299</v>
      </c>
      <c r="I26" s="10">
        <v>140.92412400000001</v>
      </c>
      <c r="J26" s="10">
        <v>143.04002399999999</v>
      </c>
      <c r="K26" s="10">
        <v>138.094515</v>
      </c>
      <c r="L26" s="10">
        <v>139.03688700000001</v>
      </c>
      <c r="M26" s="10">
        <v>145.98873</v>
      </c>
      <c r="N26" s="10">
        <v>159.61231799999999</v>
      </c>
    </row>
    <row r="27" spans="1:14" x14ac:dyDescent="0.25">
      <c r="A27" s="11" t="s">
        <v>39</v>
      </c>
      <c r="B27" s="12">
        <v>82.903999999999996</v>
      </c>
      <c r="C27" s="12">
        <v>109.944</v>
      </c>
      <c r="D27" s="12">
        <v>126.747</v>
      </c>
      <c r="E27" s="12">
        <v>126.745803</v>
      </c>
      <c r="F27" s="12">
        <v>130.68722700000001</v>
      </c>
      <c r="G27" s="12">
        <v>137.285955</v>
      </c>
      <c r="H27" s="12">
        <v>142.39048500000001</v>
      </c>
      <c r="I27" s="12">
        <v>153.22574700000001</v>
      </c>
      <c r="J27" s="12">
        <v>165.49112700000001</v>
      </c>
      <c r="K27" s="12">
        <v>147.65447700000001</v>
      </c>
      <c r="L27" s="12">
        <v>150.71462099999999</v>
      </c>
      <c r="M27" s="12">
        <v>158.250348</v>
      </c>
      <c r="N27" s="12">
        <v>166.57982999999999</v>
      </c>
    </row>
    <row r="28" spans="1:14" x14ac:dyDescent="0.25">
      <c r="A28" s="13" t="s">
        <v>40</v>
      </c>
      <c r="B28" s="10">
        <v>132.51599999999999</v>
      </c>
      <c r="C28" s="10">
        <v>155.49299999999999</v>
      </c>
      <c r="D28" s="10">
        <v>179.25</v>
      </c>
      <c r="E28" s="10">
        <v>179.24649299999999</v>
      </c>
      <c r="F28" s="10">
        <v>182.839707</v>
      </c>
      <c r="G28" s="10">
        <v>187.503264</v>
      </c>
      <c r="H28" s="10">
        <v>193.56358499999999</v>
      </c>
      <c r="I28" s="10">
        <v>201.846789</v>
      </c>
      <c r="J28" s="10">
        <v>208.07379900000001</v>
      </c>
      <c r="K28" s="10">
        <v>198.97919999999999</v>
      </c>
      <c r="L28" s="10">
        <v>198.26225099999999</v>
      </c>
      <c r="M28" s="10">
        <v>188.34913800000001</v>
      </c>
      <c r="N28" s="10">
        <v>160.87667400000001</v>
      </c>
    </row>
    <row r="29" spans="1:14" x14ac:dyDescent="0.25">
      <c r="A29" s="11" t="s">
        <v>41</v>
      </c>
      <c r="B29" s="12">
        <v>129.60900000000001</v>
      </c>
      <c r="C29" s="12">
        <v>153.60499999999999</v>
      </c>
      <c r="D29" s="12">
        <v>177.084</v>
      </c>
      <c r="E29" s="12">
        <v>177.08028300000001</v>
      </c>
      <c r="F29" s="12">
        <v>183.42224999999999</v>
      </c>
      <c r="G29" s="12">
        <v>189.595539</v>
      </c>
      <c r="H29" s="12">
        <v>197.69991300000001</v>
      </c>
      <c r="I29" s="12">
        <v>202.45622399999999</v>
      </c>
      <c r="J29" s="12">
        <v>209.96891099999999</v>
      </c>
      <c r="K29" s="12">
        <v>197.03251800000001</v>
      </c>
      <c r="L29" s="12">
        <v>193.96700100000001</v>
      </c>
      <c r="M29" s="12">
        <v>184.268655</v>
      </c>
      <c r="N29" s="12">
        <v>188.008803</v>
      </c>
    </row>
    <row r="30" spans="1:14" x14ac:dyDescent="0.25">
      <c r="A30" s="13" t="s">
        <v>42</v>
      </c>
      <c r="B30" s="10">
        <v>185.67</v>
      </c>
      <c r="C30" s="10">
        <v>219.07300000000001</v>
      </c>
      <c r="D30" s="10">
        <v>252.542</v>
      </c>
      <c r="E30" s="10">
        <v>252.54801900000001</v>
      </c>
      <c r="F30" s="10">
        <v>257.04256500000002</v>
      </c>
      <c r="G30" s="10">
        <v>262.22752800000001</v>
      </c>
      <c r="H30" s="10">
        <v>267.94140299999998</v>
      </c>
      <c r="I30" s="10">
        <v>278.62597799999998</v>
      </c>
      <c r="J30" s="10">
        <v>285.593796</v>
      </c>
      <c r="K30" s="10">
        <v>269.75382300000001</v>
      </c>
      <c r="L30" s="10">
        <v>271.28491200000002</v>
      </c>
      <c r="M30" s="10">
        <v>257.72066100000001</v>
      </c>
      <c r="N30" s="10">
        <v>221.18110200000001</v>
      </c>
    </row>
    <row r="31" spans="1:14" x14ac:dyDescent="0.25">
      <c r="A31" s="11" t="s">
        <v>43</v>
      </c>
      <c r="B31" s="12">
        <v>105.89100000000001</v>
      </c>
      <c r="C31" s="12">
        <v>125.46</v>
      </c>
      <c r="D31" s="12">
        <v>144.63300000000001</v>
      </c>
      <c r="E31" s="12">
        <v>144.640467</v>
      </c>
      <c r="F31" s="12">
        <v>148.51441800000001</v>
      </c>
      <c r="G31" s="12">
        <v>153.70299</v>
      </c>
      <c r="H31" s="12">
        <v>161.05797000000001</v>
      </c>
      <c r="I31" s="12">
        <v>170.35542899999999</v>
      </c>
      <c r="J31" s="12">
        <v>174.12531300000001</v>
      </c>
      <c r="K31" s="12">
        <v>141.12293399999999</v>
      </c>
      <c r="L31" s="12">
        <v>141.502725</v>
      </c>
      <c r="M31" s="12">
        <v>148.57785000000001</v>
      </c>
      <c r="N31" s="12">
        <v>176.72714999999999</v>
      </c>
    </row>
    <row r="32" spans="1:14" x14ac:dyDescent="0.25">
      <c r="A32" s="13" t="s">
        <v>44</v>
      </c>
      <c r="B32" s="10">
        <v>169.26599999999999</v>
      </c>
      <c r="C32" s="10">
        <v>200.01599999999999</v>
      </c>
      <c r="D32" s="10">
        <v>230.58</v>
      </c>
      <c r="E32" s="10">
        <v>230.581188</v>
      </c>
      <c r="F32" s="10">
        <v>236.45627099999999</v>
      </c>
      <c r="G32" s="10">
        <v>243.805239</v>
      </c>
      <c r="H32" s="10">
        <v>253.75808699999999</v>
      </c>
      <c r="I32" s="10">
        <v>257.299083</v>
      </c>
      <c r="J32" s="10">
        <v>265.37873400000001</v>
      </c>
      <c r="K32" s="10">
        <v>235.87352100000001</v>
      </c>
      <c r="L32" s="10">
        <v>239.141268</v>
      </c>
      <c r="M32" s="10">
        <v>227.184201</v>
      </c>
      <c r="N32" s="10">
        <v>187.563222</v>
      </c>
    </row>
    <row r="33" spans="1:14" x14ac:dyDescent="0.25">
      <c r="A33" s="11" t="s">
        <v>45</v>
      </c>
      <c r="B33" s="12">
        <v>59.319000000000003</v>
      </c>
      <c r="C33" s="12">
        <v>100.297</v>
      </c>
      <c r="D33" s="12">
        <v>115.629</v>
      </c>
      <c r="E33" s="12">
        <v>115.63106399999999</v>
      </c>
      <c r="F33" s="12">
        <v>118.708218</v>
      </c>
      <c r="G33" s="12">
        <v>123.087042</v>
      </c>
      <c r="H33" s="12">
        <v>125.933679</v>
      </c>
      <c r="I33" s="12">
        <v>136.073655</v>
      </c>
      <c r="J33" s="12">
        <v>145.22507100000001</v>
      </c>
      <c r="K33" s="12">
        <v>106.072605</v>
      </c>
      <c r="L33" s="12">
        <v>106.999056</v>
      </c>
      <c r="M33" s="12">
        <v>110.263077</v>
      </c>
      <c r="N33" s="12">
        <v>141.18380099999999</v>
      </c>
    </row>
    <row r="34" spans="1:14" x14ac:dyDescent="0.25">
      <c r="A34" s="13" t="s">
        <v>46</v>
      </c>
      <c r="B34" s="10">
        <v>221.27099999999999</v>
      </c>
      <c r="C34" s="10">
        <v>259.67700000000002</v>
      </c>
      <c r="D34" s="10">
        <v>299.34199999999998</v>
      </c>
      <c r="E34" s="10">
        <v>299.345823</v>
      </c>
      <c r="F34" s="10">
        <v>307.68850800000001</v>
      </c>
      <c r="G34" s="10">
        <v>321.10008299999998</v>
      </c>
      <c r="H34" s="10">
        <v>328.87188900000001</v>
      </c>
      <c r="I34" s="10">
        <v>337.18164300000001</v>
      </c>
      <c r="J34" s="10">
        <v>348.31919699999997</v>
      </c>
      <c r="K34" s="10">
        <v>268.89829200000003</v>
      </c>
      <c r="L34" s="10">
        <v>270.34954199999999</v>
      </c>
      <c r="M34" s="10">
        <v>277.636527</v>
      </c>
      <c r="N34" s="10">
        <v>216.76527899999999</v>
      </c>
    </row>
    <row r="35" spans="1:14" x14ac:dyDescent="0.25">
      <c r="A35" s="11" t="s">
        <v>47</v>
      </c>
      <c r="B35" s="12">
        <v>93.989000000000004</v>
      </c>
      <c r="C35" s="12">
        <v>116.79300000000001</v>
      </c>
      <c r="D35" s="12">
        <v>134.64099999999999</v>
      </c>
      <c r="E35" s="12">
        <v>134.64278100000001</v>
      </c>
      <c r="F35" s="12">
        <v>137.24333999999999</v>
      </c>
      <c r="G35" s="12">
        <v>143.93373299999999</v>
      </c>
      <c r="H35" s="12">
        <v>148.850199</v>
      </c>
      <c r="I35" s="12">
        <v>159.87377699999999</v>
      </c>
      <c r="J35" s="12">
        <v>170.74826100000001</v>
      </c>
      <c r="K35" s="12">
        <v>160.94477699999999</v>
      </c>
      <c r="L35" s="12">
        <v>159.46632</v>
      </c>
      <c r="M35" s="12">
        <v>167.28245999999999</v>
      </c>
      <c r="N35" s="12">
        <v>147.222027</v>
      </c>
    </row>
    <row r="36" spans="1:14" x14ac:dyDescent="0.25">
      <c r="A36" s="13" t="s">
        <v>48</v>
      </c>
      <c r="B36" s="10">
        <v>73.233000000000004</v>
      </c>
      <c r="C36" s="10">
        <v>87.903000000000006</v>
      </c>
      <c r="D36" s="10">
        <v>101.336</v>
      </c>
      <c r="E36" s="10">
        <v>101.33273699999999</v>
      </c>
      <c r="F36" s="10">
        <v>103.63976099999999</v>
      </c>
      <c r="G36" s="10">
        <v>108.945072</v>
      </c>
      <c r="H36" s="10">
        <v>112.746906</v>
      </c>
      <c r="I36" s="10">
        <v>121.361031</v>
      </c>
      <c r="J36" s="10">
        <v>126.559359</v>
      </c>
      <c r="K36" s="10">
        <v>125.898156</v>
      </c>
      <c r="L36" s="10">
        <v>124.320168</v>
      </c>
      <c r="M36" s="10">
        <v>130.536171</v>
      </c>
      <c r="N36" s="10">
        <v>159.89148</v>
      </c>
    </row>
    <row r="37" spans="1:14" x14ac:dyDescent="0.25">
      <c r="A37" s="11" t="s">
        <v>49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3.5</v>
      </c>
      <c r="M37" s="12">
        <v>3.5</v>
      </c>
      <c r="N37" s="12">
        <v>0</v>
      </c>
    </row>
    <row r="38" spans="1:14" x14ac:dyDescent="0.25">
      <c r="A38" s="14"/>
    </row>
    <row r="39" spans="1:14" ht="39.950000000000003" customHeight="1" x14ac:dyDescent="0.25">
      <c r="A39" s="15" t="s">
        <v>50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6"/>
    </row>
    <row r="40" spans="1:14" ht="15" customHeight="1" x14ac:dyDescent="0.25">
      <c r="A40" s="14" t="s">
        <v>51</v>
      </c>
    </row>
    <row r="41" spans="1:14" ht="15" customHeight="1" x14ac:dyDescent="0.25">
      <c r="A41" s="14" t="s">
        <v>52</v>
      </c>
    </row>
    <row r="42" spans="1:14" ht="15" customHeight="1" x14ac:dyDescent="0.25">
      <c r="A42" s="14" t="s">
        <v>53</v>
      </c>
    </row>
    <row r="43" spans="1:14" ht="15" customHeight="1" x14ac:dyDescent="0.25">
      <c r="A43" s="14" t="s">
        <v>54</v>
      </c>
    </row>
    <row r="44" spans="1:14" ht="15" customHeight="1" x14ac:dyDescent="0.25">
      <c r="A44" s="14" t="s">
        <v>55</v>
      </c>
    </row>
    <row r="45" spans="1:14" ht="15" customHeight="1" x14ac:dyDescent="0.25">
      <c r="A45" s="14" t="s">
        <v>56</v>
      </c>
    </row>
    <row r="46" spans="1:14" ht="39.950000000000003" customHeight="1" x14ac:dyDescent="0.25">
      <c r="A46" s="14" t="s">
        <v>57</v>
      </c>
    </row>
    <row r="47" spans="1:14" ht="39.950000000000003" customHeight="1" x14ac:dyDescent="0.25">
      <c r="A47" s="14" t="s">
        <v>58</v>
      </c>
    </row>
    <row r="48" spans="1:14" ht="39.950000000000003" customHeight="1" x14ac:dyDescent="0.25">
      <c r="A48" s="14" t="s">
        <v>59</v>
      </c>
    </row>
    <row r="49" spans="1:1" ht="15" customHeight="1" x14ac:dyDescent="0.25">
      <c r="A49" s="14" t="s">
        <v>60</v>
      </c>
    </row>
    <row r="50" spans="1:1" ht="39.950000000000003" customHeight="1" x14ac:dyDescent="0.25">
      <c r="A50" s="14" t="s">
        <v>61</v>
      </c>
    </row>
  </sheetData>
  <mergeCells count="4">
    <mergeCell ref="A1:N1"/>
    <mergeCell ref="A2:A3"/>
    <mergeCell ref="B2:N2"/>
    <mergeCell ref="A39:N39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selection activeCell="A39" sqref="A39:M39"/>
    </sheetView>
  </sheetViews>
  <sheetFormatPr defaultColWidth="9.5703125" defaultRowHeight="12" x14ac:dyDescent="0.25"/>
  <cols>
    <col min="1" max="1" width="57.140625" style="1" bestFit="1" customWidth="1"/>
    <col min="2" max="2" width="19" style="1" bestFit="1" customWidth="1"/>
    <col min="3" max="16384" width="9.5703125" style="1"/>
  </cols>
  <sheetData>
    <row r="1" spans="1:13" ht="50.1" customHeight="1" x14ac:dyDescent="0.25">
      <c r="A1" s="2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4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5" customHeight="1" x14ac:dyDescent="0.2">
      <c r="A3" s="5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12.75" x14ac:dyDescent="0.25">
      <c r="A4" s="9" t="s">
        <v>16</v>
      </c>
      <c r="B4" s="10">
        <v>5000</v>
      </c>
      <c r="C4" s="10">
        <v>6000</v>
      </c>
      <c r="D4" s="10">
        <v>6916.8010000000004</v>
      </c>
      <c r="E4" s="10">
        <v>6916.8</v>
      </c>
      <c r="F4" s="10">
        <v>7124.3</v>
      </c>
      <c r="G4" s="10">
        <v>7373.6504999999997</v>
      </c>
      <c r="H4" s="10">
        <v>7631.7607749999997</v>
      </c>
      <c r="I4" s="10">
        <v>7921.641079</v>
      </c>
      <c r="J4" s="10">
        <v>8190.9644399999997</v>
      </c>
      <c r="K4" s="10">
        <v>7000</v>
      </c>
      <c r="L4" s="10">
        <v>6993</v>
      </c>
      <c r="M4" s="10">
        <v>6993</v>
      </c>
    </row>
    <row r="5" spans="1:13" x14ac:dyDescent="0.25">
      <c r="A5" s="11" t="s">
        <v>17</v>
      </c>
      <c r="B5" s="12">
        <v>75.968999999999994</v>
      </c>
      <c r="C5" s="12">
        <v>93.457999999999998</v>
      </c>
      <c r="D5" s="12">
        <v>107.73</v>
      </c>
      <c r="E5" s="12">
        <v>107.73294799999999</v>
      </c>
      <c r="F5" s="12">
        <v>111.62317400000001</v>
      </c>
      <c r="G5" s="12">
        <v>115.709778</v>
      </c>
      <c r="H5" s="12">
        <v>119.297364</v>
      </c>
      <c r="I5" s="12">
        <v>127.17571100000001</v>
      </c>
      <c r="J5" s="12">
        <v>130.80720600000001</v>
      </c>
      <c r="K5" s="12">
        <v>105.556279</v>
      </c>
      <c r="L5" s="12">
        <v>109.93203800000001</v>
      </c>
      <c r="M5" s="12">
        <v>115.42864</v>
      </c>
    </row>
    <row r="6" spans="1:13" x14ac:dyDescent="0.25">
      <c r="A6" s="13" t="s">
        <v>18</v>
      </c>
      <c r="B6" s="10">
        <v>205.89</v>
      </c>
      <c r="C6" s="10">
        <v>244.07</v>
      </c>
      <c r="D6" s="10">
        <v>281.36399999999998</v>
      </c>
      <c r="E6" s="10">
        <v>281.36490099999997</v>
      </c>
      <c r="F6" s="10">
        <v>290.09731299999999</v>
      </c>
      <c r="G6" s="10">
        <v>296.88412099999999</v>
      </c>
      <c r="H6" s="10">
        <v>306.18752799999999</v>
      </c>
      <c r="I6" s="10">
        <v>318.94367499999998</v>
      </c>
      <c r="J6" s="10">
        <v>328.40068500000001</v>
      </c>
      <c r="K6" s="10">
        <v>307.79223999999999</v>
      </c>
      <c r="L6" s="10">
        <v>297.98296299999998</v>
      </c>
      <c r="M6" s="10">
        <v>283.08381500000002</v>
      </c>
    </row>
    <row r="7" spans="1:13" x14ac:dyDescent="0.25">
      <c r="A7" s="11" t="s">
        <v>19</v>
      </c>
      <c r="B7" s="12">
        <v>92.67</v>
      </c>
      <c r="C7" s="12">
        <v>120.574</v>
      </c>
      <c r="D7" s="12">
        <v>139.00299999999999</v>
      </c>
      <c r="E7" s="12">
        <v>139.005076</v>
      </c>
      <c r="F7" s="12">
        <v>140.90870000000001</v>
      </c>
      <c r="G7" s="12">
        <v>145.085116</v>
      </c>
      <c r="H7" s="12">
        <v>149.79511299999999</v>
      </c>
      <c r="I7" s="12">
        <v>158.04791399999999</v>
      </c>
      <c r="J7" s="12">
        <v>167.739935</v>
      </c>
      <c r="K7" s="12">
        <v>163.10287299999999</v>
      </c>
      <c r="L7" s="12">
        <v>163.902537</v>
      </c>
      <c r="M7" s="12">
        <v>155.70741000000001</v>
      </c>
    </row>
    <row r="8" spans="1:13" x14ac:dyDescent="0.25">
      <c r="A8" s="13" t="s">
        <v>20</v>
      </c>
      <c r="B8" s="10">
        <v>76.400000000000006</v>
      </c>
      <c r="C8" s="10">
        <v>93.44</v>
      </c>
      <c r="D8" s="10">
        <v>107.727</v>
      </c>
      <c r="E8" s="10">
        <v>107.721886</v>
      </c>
      <c r="F8" s="10">
        <v>110.654191</v>
      </c>
      <c r="G8" s="10">
        <v>115.313857</v>
      </c>
      <c r="H8" s="10">
        <v>119.854792</v>
      </c>
      <c r="I8" s="10">
        <v>130.29066599999999</v>
      </c>
      <c r="J8" s="10">
        <v>140.218885</v>
      </c>
      <c r="K8" s="10">
        <v>130.579353</v>
      </c>
      <c r="L8" s="10">
        <v>130.294016</v>
      </c>
      <c r="M8" s="10">
        <v>136.808717</v>
      </c>
    </row>
    <row r="9" spans="1:13" x14ac:dyDescent="0.25">
      <c r="A9" s="11" t="s">
        <v>21</v>
      </c>
      <c r="B9" s="12">
        <v>142.494</v>
      </c>
      <c r="C9" s="12">
        <v>169.50700000000001</v>
      </c>
      <c r="D9" s="12">
        <v>195.40100000000001</v>
      </c>
      <c r="E9" s="12">
        <v>195.410651</v>
      </c>
      <c r="F9" s="12">
        <v>202.266606</v>
      </c>
      <c r="G9" s="12">
        <v>208.53301999999999</v>
      </c>
      <c r="H9" s="12">
        <v>213.42654400000001</v>
      </c>
      <c r="I9" s="12">
        <v>224.547146</v>
      </c>
      <c r="J9" s="12">
        <v>229.86641900000001</v>
      </c>
      <c r="K9" s="12">
        <v>217.873524</v>
      </c>
      <c r="L9" s="12">
        <v>211.79342399999999</v>
      </c>
      <c r="M9" s="12">
        <v>212.42132799999999</v>
      </c>
    </row>
    <row r="10" spans="1:13" x14ac:dyDescent="0.25">
      <c r="A10" s="13" t="s">
        <v>22</v>
      </c>
      <c r="B10" s="10">
        <v>74.66</v>
      </c>
      <c r="C10" s="10">
        <v>91.227999999999994</v>
      </c>
      <c r="D10" s="10">
        <v>105.16</v>
      </c>
      <c r="E10" s="10">
        <v>105.15876299999999</v>
      </c>
      <c r="F10" s="10">
        <v>108.94408</v>
      </c>
      <c r="G10" s="10">
        <v>113.582419</v>
      </c>
      <c r="H10" s="10">
        <v>118.162888</v>
      </c>
      <c r="I10" s="10">
        <v>126.289874</v>
      </c>
      <c r="J10" s="10">
        <v>133.86595800000001</v>
      </c>
      <c r="K10" s="10">
        <v>135.105805</v>
      </c>
      <c r="L10" s="10">
        <v>130.23043000000001</v>
      </c>
      <c r="M10" s="10">
        <v>136.741951</v>
      </c>
    </row>
    <row r="11" spans="1:13" x14ac:dyDescent="0.25">
      <c r="A11" s="11" t="s">
        <v>23</v>
      </c>
      <c r="B11" s="12">
        <v>212.49700000000001</v>
      </c>
      <c r="C11" s="12">
        <v>249.345</v>
      </c>
      <c r="D11" s="12">
        <v>287.459</v>
      </c>
      <c r="E11" s="12">
        <v>287.45049399999999</v>
      </c>
      <c r="F11" s="12">
        <v>294.60254600000002</v>
      </c>
      <c r="G11" s="12">
        <v>303.05162100000001</v>
      </c>
      <c r="H11" s="12">
        <v>312.13178399999998</v>
      </c>
      <c r="I11" s="12">
        <v>322.97099400000002</v>
      </c>
      <c r="J11" s="12">
        <v>332.87644899999998</v>
      </c>
      <c r="K11" s="12">
        <v>312.04997900000001</v>
      </c>
      <c r="L11" s="12">
        <v>313.38226500000002</v>
      </c>
      <c r="M11" s="12">
        <v>297.71315199999998</v>
      </c>
    </row>
    <row r="12" spans="1:13" x14ac:dyDescent="0.25">
      <c r="A12" s="13" t="s">
        <v>24</v>
      </c>
      <c r="B12" s="10">
        <v>171.5</v>
      </c>
      <c r="C12" s="10">
        <v>207.01</v>
      </c>
      <c r="D12" s="10">
        <v>238.64400000000001</v>
      </c>
      <c r="E12" s="10">
        <v>238.64848499999999</v>
      </c>
      <c r="F12" s="10">
        <v>249.51372799999999</v>
      </c>
      <c r="G12" s="10">
        <v>259.14309300000002</v>
      </c>
      <c r="H12" s="10">
        <v>266.01124600000003</v>
      </c>
      <c r="I12" s="10">
        <v>272.57023199999998</v>
      </c>
      <c r="J12" s="10">
        <v>280.91098299999999</v>
      </c>
      <c r="K12" s="10">
        <v>221.07969199999999</v>
      </c>
      <c r="L12" s="10">
        <v>217.21534399999999</v>
      </c>
      <c r="M12" s="10">
        <v>219.86229399999999</v>
      </c>
    </row>
    <row r="13" spans="1:13" x14ac:dyDescent="0.25">
      <c r="A13" s="11" t="s">
        <v>25</v>
      </c>
      <c r="B13" s="12">
        <v>315.89299999999997</v>
      </c>
      <c r="C13" s="12">
        <v>376.005</v>
      </c>
      <c r="D13" s="12">
        <v>433.46</v>
      </c>
      <c r="E13" s="12">
        <v>433.461432</v>
      </c>
      <c r="F13" s="12">
        <v>445.54864400000002</v>
      </c>
      <c r="G13" s="12">
        <v>462.06915700000002</v>
      </c>
      <c r="H13" s="12">
        <v>476.14193899999998</v>
      </c>
      <c r="I13" s="12">
        <v>490.12161700000001</v>
      </c>
      <c r="J13" s="12">
        <v>497.12108699999999</v>
      </c>
      <c r="K13" s="12">
        <v>450.30585600000001</v>
      </c>
      <c r="L13" s="12">
        <v>450.49469499999998</v>
      </c>
      <c r="M13" s="12">
        <v>456.37240500000001</v>
      </c>
    </row>
    <row r="14" spans="1:13" x14ac:dyDescent="0.25">
      <c r="A14" s="13" t="s">
        <v>26</v>
      </c>
      <c r="B14" s="10">
        <v>120.8</v>
      </c>
      <c r="C14" s="10">
        <v>141.69999999999999</v>
      </c>
      <c r="D14" s="10">
        <v>163.36000000000001</v>
      </c>
      <c r="E14" s="10">
        <v>163.352766</v>
      </c>
      <c r="F14" s="10">
        <v>168.66474199999999</v>
      </c>
      <c r="G14" s="10">
        <v>173.795616</v>
      </c>
      <c r="H14" s="10">
        <v>179.62421399999999</v>
      </c>
      <c r="I14" s="10">
        <v>186.82730799999999</v>
      </c>
      <c r="J14" s="10">
        <v>195.903401</v>
      </c>
      <c r="K14" s="10">
        <v>188.987448</v>
      </c>
      <c r="L14" s="10">
        <v>184.28494499999999</v>
      </c>
      <c r="M14" s="10">
        <v>175.07069799999999</v>
      </c>
    </row>
    <row r="15" spans="1:13" x14ac:dyDescent="0.25">
      <c r="A15" s="11" t="s">
        <v>27</v>
      </c>
      <c r="B15" s="12">
        <v>180.90100000000001</v>
      </c>
      <c r="C15" s="12">
        <v>217.63</v>
      </c>
      <c r="D15" s="12">
        <v>250.89</v>
      </c>
      <c r="E15" s="12">
        <v>250.88370900000001</v>
      </c>
      <c r="F15" s="12">
        <v>260.30158699999998</v>
      </c>
      <c r="G15" s="12">
        <v>268.35639500000002</v>
      </c>
      <c r="H15" s="12">
        <v>275.606807</v>
      </c>
      <c r="I15" s="12">
        <v>287.24927700000001</v>
      </c>
      <c r="J15" s="12">
        <v>290.25582600000001</v>
      </c>
      <c r="K15" s="12">
        <v>213.13378800000001</v>
      </c>
      <c r="L15" s="12">
        <v>212.80380500000001</v>
      </c>
      <c r="M15" s="12">
        <v>223.443995</v>
      </c>
    </row>
    <row r="16" spans="1:13" x14ac:dyDescent="0.25">
      <c r="A16" s="13" t="s">
        <v>28</v>
      </c>
      <c r="B16" s="10">
        <v>152.429</v>
      </c>
      <c r="C16" s="10">
        <v>178.52699999999999</v>
      </c>
      <c r="D16" s="10">
        <v>205.8</v>
      </c>
      <c r="E16" s="10">
        <v>205.79824500000001</v>
      </c>
      <c r="F16" s="10">
        <v>215.044318</v>
      </c>
      <c r="G16" s="10">
        <v>223.732134</v>
      </c>
      <c r="H16" s="10">
        <v>235.90060399999999</v>
      </c>
      <c r="I16" s="10">
        <v>235.90209999999999</v>
      </c>
      <c r="J16" s="10">
        <v>251.196316</v>
      </c>
      <c r="K16" s="10">
        <v>219.99363199999999</v>
      </c>
      <c r="L16" s="10">
        <v>221.70972599999999</v>
      </c>
      <c r="M16" s="10">
        <v>223.089743</v>
      </c>
    </row>
    <row r="17" spans="1:13" x14ac:dyDescent="0.25">
      <c r="A17" s="11" t="s">
        <v>29</v>
      </c>
      <c r="B17" s="12">
        <v>123.83</v>
      </c>
      <c r="C17" s="12">
        <v>150.96</v>
      </c>
      <c r="D17" s="12">
        <v>174.02</v>
      </c>
      <c r="E17" s="12">
        <v>174.018584</v>
      </c>
      <c r="F17" s="12">
        <v>178.383306</v>
      </c>
      <c r="G17" s="12">
        <v>184.21107499999999</v>
      </c>
      <c r="H17" s="12">
        <v>191.87839199999999</v>
      </c>
      <c r="I17" s="12">
        <v>202.073285</v>
      </c>
      <c r="J17" s="12">
        <v>209.77403899999999</v>
      </c>
      <c r="K17" s="12">
        <v>190.583617</v>
      </c>
      <c r="L17" s="12">
        <v>190.79636199999999</v>
      </c>
      <c r="M17" s="12">
        <v>200.33618000000001</v>
      </c>
    </row>
    <row r="18" spans="1:13" x14ac:dyDescent="0.25">
      <c r="A18" s="13" t="s">
        <v>30</v>
      </c>
      <c r="B18" s="10">
        <v>228.78899999999999</v>
      </c>
      <c r="C18" s="10">
        <v>269.56</v>
      </c>
      <c r="D18" s="10">
        <v>310.74200000000002</v>
      </c>
      <c r="E18" s="10">
        <v>310.742932</v>
      </c>
      <c r="F18" s="10">
        <v>319.115904</v>
      </c>
      <c r="G18" s="10">
        <v>330.36999900000001</v>
      </c>
      <c r="H18" s="10">
        <v>343.32631500000002</v>
      </c>
      <c r="I18" s="10">
        <v>352.74074999999999</v>
      </c>
      <c r="J18" s="10">
        <v>363.58102600000001</v>
      </c>
      <c r="K18" s="10">
        <v>309.59124700000001</v>
      </c>
      <c r="L18" s="10">
        <v>309.92684000000003</v>
      </c>
      <c r="M18" s="10">
        <v>303.485049</v>
      </c>
    </row>
    <row r="19" spans="1:13" x14ac:dyDescent="0.25">
      <c r="A19" s="11" t="s">
        <v>31</v>
      </c>
      <c r="B19" s="12">
        <v>404.73</v>
      </c>
      <c r="C19" s="12">
        <v>477.161</v>
      </c>
      <c r="D19" s="12">
        <v>550.07000000000005</v>
      </c>
      <c r="E19" s="12">
        <v>550.06543999999997</v>
      </c>
      <c r="F19" s="12">
        <v>568.10129500000005</v>
      </c>
      <c r="G19" s="12">
        <v>588.16149099999996</v>
      </c>
      <c r="H19" s="12">
        <v>612.58846000000005</v>
      </c>
      <c r="I19" s="12">
        <v>616.14162799999997</v>
      </c>
      <c r="J19" s="12">
        <v>626.53025200000002</v>
      </c>
      <c r="K19" s="12">
        <v>492.29251799999997</v>
      </c>
      <c r="L19" s="12">
        <v>495.32300199999997</v>
      </c>
      <c r="M19" s="12">
        <v>502.83522599999998</v>
      </c>
    </row>
    <row r="20" spans="1:13" x14ac:dyDescent="0.25">
      <c r="A20" s="13" t="s">
        <v>32</v>
      </c>
      <c r="B20" s="10">
        <v>185.66900000000001</v>
      </c>
      <c r="C20" s="10">
        <v>216.26</v>
      </c>
      <c r="D20" s="10">
        <v>249.29900000000001</v>
      </c>
      <c r="E20" s="10">
        <v>249.2979</v>
      </c>
      <c r="F20" s="10">
        <v>258.84754099999998</v>
      </c>
      <c r="G20" s="10">
        <v>267.06750699999998</v>
      </c>
      <c r="H20" s="10">
        <v>277.615499</v>
      </c>
      <c r="I20" s="10">
        <v>282.015559</v>
      </c>
      <c r="J20" s="10">
        <v>288.35908499999999</v>
      </c>
      <c r="K20" s="10">
        <v>98.191128000000006</v>
      </c>
      <c r="L20" s="10">
        <v>96.713114000000004</v>
      </c>
      <c r="M20" s="10">
        <v>101.54877</v>
      </c>
    </row>
    <row r="21" spans="1:13" x14ac:dyDescent="0.25">
      <c r="A21" s="11" t="s">
        <v>33</v>
      </c>
      <c r="B21" s="12">
        <v>107.21</v>
      </c>
      <c r="C21" s="12">
        <v>128.13200000000001</v>
      </c>
      <c r="D21" s="12">
        <v>147.71100000000001</v>
      </c>
      <c r="E21" s="12">
        <v>147.71375900000001</v>
      </c>
      <c r="F21" s="12">
        <v>153.63422700000001</v>
      </c>
      <c r="G21" s="12">
        <v>157.99995799999999</v>
      </c>
      <c r="H21" s="12">
        <v>165.64076499999999</v>
      </c>
      <c r="I21" s="12">
        <v>176.32707199999999</v>
      </c>
      <c r="J21" s="12">
        <v>188.67017799999999</v>
      </c>
      <c r="K21" s="12">
        <v>132.75634199999999</v>
      </c>
      <c r="L21" s="12">
        <v>132.65331</v>
      </c>
      <c r="M21" s="12">
        <v>139.28597500000001</v>
      </c>
    </row>
    <row r="22" spans="1:13" x14ac:dyDescent="0.25">
      <c r="A22" s="13" t="s">
        <v>34</v>
      </c>
      <c r="B22" s="10">
        <v>96.16</v>
      </c>
      <c r="C22" s="10">
        <v>115.64400000000001</v>
      </c>
      <c r="D22" s="10">
        <v>133.327</v>
      </c>
      <c r="E22" s="10">
        <v>133.31774200000001</v>
      </c>
      <c r="F22" s="10">
        <v>136.281419</v>
      </c>
      <c r="G22" s="10">
        <v>141.825301</v>
      </c>
      <c r="H22" s="10">
        <v>146.34685200000001</v>
      </c>
      <c r="I22" s="10">
        <v>152.68131600000001</v>
      </c>
      <c r="J22" s="10">
        <v>160.73495</v>
      </c>
      <c r="K22" s="10">
        <v>120.392212</v>
      </c>
      <c r="L22" s="10">
        <v>124.865392</v>
      </c>
      <c r="M22" s="10">
        <v>131.10866200000001</v>
      </c>
    </row>
    <row r="23" spans="1:13" x14ac:dyDescent="0.25">
      <c r="A23" s="11" t="s">
        <v>35</v>
      </c>
      <c r="B23" s="12">
        <v>193.143</v>
      </c>
      <c r="C23" s="12">
        <v>229.958</v>
      </c>
      <c r="D23" s="12">
        <v>265.08999999999997</v>
      </c>
      <c r="E23" s="12">
        <v>265.08735799999999</v>
      </c>
      <c r="F23" s="12">
        <v>272.66228100000001</v>
      </c>
      <c r="G23" s="12">
        <v>283.183626</v>
      </c>
      <c r="H23" s="12">
        <v>294.64378900000003</v>
      </c>
      <c r="I23" s="12">
        <v>302.41617300000001</v>
      </c>
      <c r="J23" s="12">
        <v>307.46228600000001</v>
      </c>
      <c r="K23" s="12">
        <v>284.39404100000002</v>
      </c>
      <c r="L23" s="12">
        <v>281.23273</v>
      </c>
      <c r="M23" s="12">
        <v>267.17109299999998</v>
      </c>
    </row>
    <row r="24" spans="1:13" x14ac:dyDescent="0.25">
      <c r="A24" s="13" t="s">
        <v>36</v>
      </c>
      <c r="B24" s="10">
        <v>160.4</v>
      </c>
      <c r="C24" s="10">
        <v>189.43600000000001</v>
      </c>
      <c r="D24" s="10">
        <v>218.37100000000001</v>
      </c>
      <c r="E24" s="10">
        <v>218.38214300000001</v>
      </c>
      <c r="F24" s="10">
        <v>225.79500100000001</v>
      </c>
      <c r="G24" s="10">
        <v>234.38318000000001</v>
      </c>
      <c r="H24" s="10">
        <v>243.39661599999999</v>
      </c>
      <c r="I24" s="10">
        <v>253.69987699999999</v>
      </c>
      <c r="J24" s="10">
        <v>260.07901299999997</v>
      </c>
      <c r="K24" s="10">
        <v>221.33866499999999</v>
      </c>
      <c r="L24" s="10">
        <v>222.15897200000001</v>
      </c>
      <c r="M24" s="10">
        <v>228.80953600000001</v>
      </c>
    </row>
    <row r="25" spans="1:13" x14ac:dyDescent="0.25">
      <c r="A25" s="11" t="s">
        <v>37</v>
      </c>
      <c r="B25" s="12">
        <v>191.39599999999999</v>
      </c>
      <c r="C25" s="12">
        <v>227.8</v>
      </c>
      <c r="D25" s="12">
        <v>262.60599999999999</v>
      </c>
      <c r="E25" s="12">
        <v>262.61107600000003</v>
      </c>
      <c r="F25" s="12">
        <v>270.04870599999998</v>
      </c>
      <c r="G25" s="12">
        <v>281.61417</v>
      </c>
      <c r="H25" s="12">
        <v>291.38390900000002</v>
      </c>
      <c r="I25" s="12">
        <v>303.47169700000001</v>
      </c>
      <c r="J25" s="12">
        <v>314.91757999999999</v>
      </c>
      <c r="K25" s="12">
        <v>273.42775599999999</v>
      </c>
      <c r="L25" s="12">
        <v>275.08770600000003</v>
      </c>
      <c r="M25" s="12">
        <v>261.33332100000001</v>
      </c>
    </row>
    <row r="26" spans="1:13" x14ac:dyDescent="0.25">
      <c r="A26" s="13" t="s">
        <v>38</v>
      </c>
      <c r="B26" s="10">
        <v>93.605000000000004</v>
      </c>
      <c r="C26" s="10">
        <v>114.52800000000001</v>
      </c>
      <c r="D26" s="10">
        <v>132.03</v>
      </c>
      <c r="E26" s="10">
        <v>132.02409299999999</v>
      </c>
      <c r="F26" s="10">
        <v>136.32483099999999</v>
      </c>
      <c r="G26" s="10">
        <v>140.48180500000001</v>
      </c>
      <c r="H26" s="10">
        <v>145.22811200000001</v>
      </c>
      <c r="I26" s="10">
        <v>156.582358</v>
      </c>
      <c r="J26" s="10">
        <v>158.93334899999999</v>
      </c>
      <c r="K26" s="10">
        <v>153.438345</v>
      </c>
      <c r="L26" s="10">
        <v>154.485433</v>
      </c>
      <c r="M26" s="10">
        <v>162.20970500000001</v>
      </c>
    </row>
    <row r="27" spans="1:13" x14ac:dyDescent="0.25">
      <c r="A27" s="11" t="s">
        <v>39</v>
      </c>
      <c r="B27" s="12">
        <v>92.116</v>
      </c>
      <c r="C27" s="12">
        <v>122.16</v>
      </c>
      <c r="D27" s="12">
        <v>140.83000000000001</v>
      </c>
      <c r="E27" s="12">
        <v>140.82866999999999</v>
      </c>
      <c r="F27" s="12">
        <v>145.208033</v>
      </c>
      <c r="G27" s="12">
        <v>152.53995499999999</v>
      </c>
      <c r="H27" s="12">
        <v>158.211648</v>
      </c>
      <c r="I27" s="12">
        <v>170.25083799999999</v>
      </c>
      <c r="J27" s="12">
        <v>183.879032</v>
      </c>
      <c r="K27" s="12">
        <v>164.06053199999999</v>
      </c>
      <c r="L27" s="12">
        <v>167.460689</v>
      </c>
      <c r="M27" s="12">
        <v>175.83372299999999</v>
      </c>
    </row>
    <row r="28" spans="1:13" x14ac:dyDescent="0.25">
      <c r="A28" s="13" t="s">
        <v>40</v>
      </c>
      <c r="B28" s="10">
        <v>147.24</v>
      </c>
      <c r="C28" s="10">
        <v>172.77</v>
      </c>
      <c r="D28" s="10">
        <v>199.167</v>
      </c>
      <c r="E28" s="10">
        <v>199.162769</v>
      </c>
      <c r="F28" s="10">
        <v>203.155227</v>
      </c>
      <c r="G28" s="10">
        <v>208.33696399999999</v>
      </c>
      <c r="H28" s="10">
        <v>215.070649</v>
      </c>
      <c r="I28" s="10">
        <v>224.274214</v>
      </c>
      <c r="J28" s="10">
        <v>231.19311500000001</v>
      </c>
      <c r="K28" s="10">
        <v>221.087985</v>
      </c>
      <c r="L28" s="10">
        <v>220.291392</v>
      </c>
      <c r="M28" s="10">
        <v>209.27682200000001</v>
      </c>
    </row>
    <row r="29" spans="1:13" x14ac:dyDescent="0.25">
      <c r="A29" s="11" t="s">
        <v>41</v>
      </c>
      <c r="B29" s="12">
        <v>144.01</v>
      </c>
      <c r="C29" s="12">
        <v>170.672</v>
      </c>
      <c r="D29" s="12">
        <v>196.76</v>
      </c>
      <c r="E29" s="12">
        <v>196.755878</v>
      </c>
      <c r="F29" s="12">
        <v>203.80250100000001</v>
      </c>
      <c r="G29" s="12">
        <v>210.66171</v>
      </c>
      <c r="H29" s="12">
        <v>219.666571</v>
      </c>
      <c r="I29" s="12">
        <v>224.95135200000001</v>
      </c>
      <c r="J29" s="12">
        <v>233.29879099999999</v>
      </c>
      <c r="K29" s="12">
        <v>218.92502099999999</v>
      </c>
      <c r="L29" s="12">
        <v>215.51889800000001</v>
      </c>
      <c r="M29" s="12">
        <v>204.742953</v>
      </c>
    </row>
    <row r="30" spans="1:13" x14ac:dyDescent="0.25">
      <c r="A30" s="13" t="s">
        <v>42</v>
      </c>
      <c r="B30" s="10">
        <v>206.3</v>
      </c>
      <c r="C30" s="10">
        <v>243.41399999999999</v>
      </c>
      <c r="D30" s="10">
        <v>280.60199999999998</v>
      </c>
      <c r="E30" s="10">
        <v>280.60891299999997</v>
      </c>
      <c r="F30" s="10">
        <v>285.60286100000002</v>
      </c>
      <c r="G30" s="10">
        <v>291.363921</v>
      </c>
      <c r="H30" s="10">
        <v>297.712671</v>
      </c>
      <c r="I30" s="10">
        <v>309.584406</v>
      </c>
      <c r="J30" s="10">
        <v>317.32644299999998</v>
      </c>
      <c r="K30" s="10">
        <v>299.72646500000002</v>
      </c>
      <c r="L30" s="10">
        <v>301.42767800000001</v>
      </c>
      <c r="M30" s="10">
        <v>286.35629399999999</v>
      </c>
    </row>
    <row r="31" spans="1:13" x14ac:dyDescent="0.25">
      <c r="A31" s="11" t="s">
        <v>43</v>
      </c>
      <c r="B31" s="12">
        <v>117.657</v>
      </c>
      <c r="C31" s="12">
        <v>139.4</v>
      </c>
      <c r="D31" s="12">
        <v>160.70400000000001</v>
      </c>
      <c r="E31" s="12">
        <v>160.71162799999999</v>
      </c>
      <c r="F31" s="12">
        <v>165.016018</v>
      </c>
      <c r="G31" s="12">
        <v>170.78110899999999</v>
      </c>
      <c r="H31" s="12">
        <v>178.95330200000001</v>
      </c>
      <c r="I31" s="12">
        <v>189.28381300000001</v>
      </c>
      <c r="J31" s="12">
        <v>193.47257200000001</v>
      </c>
      <c r="K31" s="12">
        <v>156.80326199999999</v>
      </c>
      <c r="L31" s="12">
        <v>157.225244</v>
      </c>
      <c r="M31" s="12">
        <v>165.08650600000001</v>
      </c>
    </row>
    <row r="32" spans="1:13" x14ac:dyDescent="0.25">
      <c r="A32" s="13" t="s">
        <v>44</v>
      </c>
      <c r="B32" s="10">
        <v>188.07300000000001</v>
      </c>
      <c r="C32" s="10">
        <v>222.24</v>
      </c>
      <c r="D32" s="10">
        <v>256.2</v>
      </c>
      <c r="E32" s="10">
        <v>256.201322</v>
      </c>
      <c r="F32" s="10">
        <v>262.72918199999998</v>
      </c>
      <c r="G32" s="10">
        <v>270.89470699999998</v>
      </c>
      <c r="H32" s="10">
        <v>281.95343200000002</v>
      </c>
      <c r="I32" s="10">
        <v>285.88787600000001</v>
      </c>
      <c r="J32" s="10">
        <v>294.86525899999998</v>
      </c>
      <c r="K32" s="10">
        <v>262.081684</v>
      </c>
      <c r="L32" s="10">
        <v>265.71251599999999</v>
      </c>
      <c r="M32" s="10">
        <v>252.42688999999999</v>
      </c>
    </row>
    <row r="33" spans="1:13" x14ac:dyDescent="0.25">
      <c r="A33" s="11" t="s">
        <v>45</v>
      </c>
      <c r="B33" s="12">
        <v>65.91</v>
      </c>
      <c r="C33" s="12">
        <v>111.441</v>
      </c>
      <c r="D33" s="12">
        <v>128.476</v>
      </c>
      <c r="E33" s="12">
        <v>128.47895299999999</v>
      </c>
      <c r="F33" s="12">
        <v>131.89802299999999</v>
      </c>
      <c r="G33" s="12">
        <v>136.76338200000001</v>
      </c>
      <c r="H33" s="12">
        <v>139.926309</v>
      </c>
      <c r="I33" s="12">
        <v>151.192937</v>
      </c>
      <c r="J33" s="12">
        <v>161.361188</v>
      </c>
      <c r="K33" s="12">
        <v>117.858452</v>
      </c>
      <c r="L33" s="12">
        <v>118.88784800000001</v>
      </c>
      <c r="M33" s="12">
        <v>122.514529</v>
      </c>
    </row>
    <row r="34" spans="1:13" x14ac:dyDescent="0.25">
      <c r="A34" s="13" t="s">
        <v>46</v>
      </c>
      <c r="B34" s="10">
        <v>245.857</v>
      </c>
      <c r="C34" s="10">
        <v>288.52999999999997</v>
      </c>
      <c r="D34" s="10">
        <v>332.60199999999998</v>
      </c>
      <c r="E34" s="10">
        <v>332.60646800000001</v>
      </c>
      <c r="F34" s="10">
        <v>341.876124</v>
      </c>
      <c r="G34" s="10">
        <v>356.77786700000001</v>
      </c>
      <c r="H34" s="10">
        <v>365.41320400000001</v>
      </c>
      <c r="I34" s="10">
        <v>374.646278</v>
      </c>
      <c r="J34" s="10">
        <v>387.02133199999997</v>
      </c>
      <c r="K34" s="10">
        <v>298.77588500000002</v>
      </c>
      <c r="L34" s="10">
        <v>300.388372</v>
      </c>
      <c r="M34" s="10">
        <v>308.485027</v>
      </c>
    </row>
    <row r="35" spans="1:13" x14ac:dyDescent="0.25">
      <c r="A35" s="11" t="s">
        <v>47</v>
      </c>
      <c r="B35" s="12">
        <v>104.432</v>
      </c>
      <c r="C35" s="12">
        <v>129.77000000000001</v>
      </c>
      <c r="D35" s="12">
        <v>149.601</v>
      </c>
      <c r="E35" s="12">
        <v>149.60308599999999</v>
      </c>
      <c r="F35" s="12">
        <v>152.49259499999999</v>
      </c>
      <c r="G35" s="12">
        <v>159.92636999999999</v>
      </c>
      <c r="H35" s="12">
        <v>165.38911400000001</v>
      </c>
      <c r="I35" s="12">
        <v>177.63752700000001</v>
      </c>
      <c r="J35" s="12">
        <v>189.72029000000001</v>
      </c>
      <c r="K35" s="12">
        <v>178.827528</v>
      </c>
      <c r="L35" s="12">
        <v>177.184799</v>
      </c>
      <c r="M35" s="12">
        <v>185.86940000000001</v>
      </c>
    </row>
    <row r="36" spans="1:13" x14ac:dyDescent="0.25">
      <c r="A36" s="13" t="s">
        <v>48</v>
      </c>
      <c r="B36" s="10">
        <v>81.37</v>
      </c>
      <c r="C36" s="10">
        <v>97.67</v>
      </c>
      <c r="D36" s="10">
        <v>112.595</v>
      </c>
      <c r="E36" s="10">
        <v>112.59193</v>
      </c>
      <c r="F36" s="10">
        <v>115.15529600000001</v>
      </c>
      <c r="G36" s="10">
        <v>121.050076</v>
      </c>
      <c r="H36" s="10">
        <v>125.274343</v>
      </c>
      <c r="I36" s="10">
        <v>134.845609</v>
      </c>
      <c r="J36" s="10">
        <v>140.62151</v>
      </c>
      <c r="K36" s="10">
        <v>139.88684599999999</v>
      </c>
      <c r="L36" s="10">
        <v>138.13351499999999</v>
      </c>
      <c r="M36" s="10">
        <v>145.04019099999999</v>
      </c>
    </row>
    <row r="37" spans="1:13" x14ac:dyDescent="0.25">
      <c r="A37" s="11" t="s">
        <v>49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3.5</v>
      </c>
      <c r="M37" s="12">
        <v>3.5</v>
      </c>
    </row>
    <row r="38" spans="1:13" x14ac:dyDescent="0.25">
      <c r="A38" s="14"/>
    </row>
    <row r="39" spans="1:13" ht="39.950000000000003" customHeight="1" x14ac:dyDescent="0.25">
      <c r="A39" s="15" t="s">
        <v>50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6"/>
    </row>
    <row r="40" spans="1:13" ht="15" customHeight="1" x14ac:dyDescent="0.25">
      <c r="A40" s="14" t="s">
        <v>51</v>
      </c>
    </row>
    <row r="41" spans="1:13" ht="15" customHeight="1" x14ac:dyDescent="0.25">
      <c r="A41" s="14" t="s">
        <v>52</v>
      </c>
    </row>
    <row r="42" spans="1:13" ht="15" customHeight="1" x14ac:dyDescent="0.25">
      <c r="A42" s="14" t="s">
        <v>53</v>
      </c>
    </row>
    <row r="43" spans="1:13" ht="15" customHeight="1" x14ac:dyDescent="0.25">
      <c r="A43" s="14" t="s">
        <v>54</v>
      </c>
    </row>
    <row r="44" spans="1:13" ht="15" customHeight="1" x14ac:dyDescent="0.25">
      <c r="A44" s="14" t="s">
        <v>55</v>
      </c>
    </row>
    <row r="45" spans="1:13" ht="15" customHeight="1" x14ac:dyDescent="0.25">
      <c r="A45" s="14" t="s">
        <v>56</v>
      </c>
    </row>
    <row r="46" spans="1:13" ht="39.950000000000003" customHeight="1" x14ac:dyDescent="0.25">
      <c r="A46" s="14" t="s">
        <v>57</v>
      </c>
    </row>
    <row r="47" spans="1:13" ht="39.950000000000003" customHeight="1" x14ac:dyDescent="0.25">
      <c r="A47" s="14" t="s">
        <v>58</v>
      </c>
    </row>
    <row r="48" spans="1:13" ht="39.950000000000003" customHeight="1" x14ac:dyDescent="0.25">
      <c r="A48" s="14" t="s">
        <v>59</v>
      </c>
    </row>
    <row r="49" spans="1:1" ht="15" customHeight="1" x14ac:dyDescent="0.25">
      <c r="A49" s="14" t="s">
        <v>60</v>
      </c>
    </row>
    <row r="50" spans="1:1" ht="39.950000000000003" customHeight="1" x14ac:dyDescent="0.25">
      <c r="A50" s="14" t="s">
        <v>61</v>
      </c>
    </row>
  </sheetData>
  <mergeCells count="4">
    <mergeCell ref="A1:M1"/>
    <mergeCell ref="A2:A3"/>
    <mergeCell ref="B2:M2"/>
    <mergeCell ref="A39:M39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P4" sqref="P4"/>
    </sheetView>
  </sheetViews>
  <sheetFormatPr defaultColWidth="9.5703125" defaultRowHeight="15" x14ac:dyDescent="0.25"/>
  <cols>
    <col min="1" max="1" width="57.140625" style="1" bestFit="1" customWidth="1"/>
    <col min="2" max="2" width="19" style="1" bestFit="1" customWidth="1"/>
    <col min="3" max="16384" width="9.5703125" style="1"/>
  </cols>
  <sheetData>
    <row r="1" spans="1:14" ht="50.1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x14ac:dyDescent="0.2">
      <c r="A2" s="4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ht="15" customHeight="1" x14ac:dyDescent="0.2">
      <c r="A3" s="5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63</v>
      </c>
    </row>
    <row r="4" spans="1:14" ht="12.75" x14ac:dyDescent="0.25">
      <c r="A4" s="9" t="s">
        <v>16</v>
      </c>
      <c r="B4" s="10">
        <f>'jan to dec'!B4-'jan to sep'!B4</f>
        <v>500</v>
      </c>
      <c r="C4" s="10">
        <f>'jan to dec'!C4-'jan to sep'!C4</f>
        <v>600</v>
      </c>
      <c r="D4" s="10">
        <f>'jan to dec'!D4-'jan to sep'!D4</f>
        <v>691.68000000000029</v>
      </c>
      <c r="E4" s="10">
        <f>'jan to dec'!E4-'jan to sep'!E4</f>
        <v>691.68000000000029</v>
      </c>
      <c r="F4" s="10">
        <f>'jan to dec'!F4-'jan to sep'!F4</f>
        <v>712.43000000000029</v>
      </c>
      <c r="G4" s="10">
        <f>'jan to dec'!G4-'jan to sep'!G4</f>
        <v>737.36504999999943</v>
      </c>
      <c r="H4" s="10">
        <f>'jan to dec'!H4-'jan to sep'!H4</f>
        <v>763.17607299999963</v>
      </c>
      <c r="I4" s="10">
        <f>'jan to dec'!I4-'jan to sep'!I4</f>
        <v>792.1641069999996</v>
      </c>
      <c r="J4" s="10">
        <f>'jan to dec'!J4-'jan to sep'!J4</f>
        <v>819.09644399999979</v>
      </c>
      <c r="K4" s="10">
        <f>'jan to dec'!K4-'jan to sep'!K4</f>
        <v>700</v>
      </c>
      <c r="L4" s="10">
        <f>'jan to dec'!L4-'jan to sep'!L4</f>
        <v>698.94999999999982</v>
      </c>
      <c r="M4" s="10">
        <f>'jan to dec'!M4-'jan to sep'!M4</f>
        <v>698.94999999999982</v>
      </c>
      <c r="N4" s="10">
        <f>AVERAGE(B4:M4)</f>
        <v>700.45763949999991</v>
      </c>
    </row>
    <row r="5" spans="1:14" ht="12" x14ac:dyDescent="0.25">
      <c r="A5" s="11" t="s">
        <v>17</v>
      </c>
      <c r="B5" s="10">
        <f>'jan to dec'!B5-'jan to sep'!B5</f>
        <v>7.5969999999999942</v>
      </c>
      <c r="C5" s="10">
        <f>'jan to dec'!C5-'jan to sep'!C5</f>
        <v>9.3460000000000036</v>
      </c>
      <c r="D5" s="10">
        <f>'jan to dec'!D5-'jan to sep'!D5</f>
        <v>10.77300000000001</v>
      </c>
      <c r="E5" s="10">
        <f>'jan to dec'!E5-'jan to sep'!E5</f>
        <v>10.773292999999995</v>
      </c>
      <c r="F5" s="10">
        <f>'jan to dec'!F5-'jan to sep'!F5</f>
        <v>11.162321000000006</v>
      </c>
      <c r="G5" s="10">
        <f>'jan to dec'!G5-'jan to sep'!G5</f>
        <v>11.570976000000002</v>
      </c>
      <c r="H5" s="10">
        <f>'jan to dec'!H5-'jan to sep'!H5</f>
        <v>11.929731000000004</v>
      </c>
      <c r="I5" s="10">
        <f>'jan to dec'!I5-'jan to sep'!I5</f>
        <v>12.71758100000001</v>
      </c>
      <c r="J5" s="10">
        <f>'jan to dec'!J5-'jan to sep'!J5</f>
        <v>13.080726000000013</v>
      </c>
      <c r="K5" s="10">
        <f>'jan to dec'!K5-'jan to sep'!K5</f>
        <v>10.55561800000001</v>
      </c>
      <c r="L5" s="10">
        <f>'jan to dec'!L5-'jan to sep'!L5</f>
        <v>10.993202000000011</v>
      </c>
      <c r="M5" s="10">
        <f>'jan to dec'!M5-'jan to sep'!M5</f>
        <v>11.542863999999994</v>
      </c>
      <c r="N5" s="10">
        <f t="shared" ref="N5:N37" si="0">AVERAGE(B5:M5)</f>
        <v>11.003526000000003</v>
      </c>
    </row>
    <row r="6" spans="1:14" ht="12" x14ac:dyDescent="0.25">
      <c r="A6" s="13" t="s">
        <v>18</v>
      </c>
      <c r="B6" s="10">
        <f>'jan to dec'!B6-'jan to sep'!B6</f>
        <v>20.588999999999999</v>
      </c>
      <c r="C6" s="10">
        <f>'jan to dec'!C6-'jan to sep'!C6</f>
        <v>24.406999999999982</v>
      </c>
      <c r="D6" s="10">
        <f>'jan to dec'!D6-'jan to sep'!D6</f>
        <v>28.135999999999967</v>
      </c>
      <c r="E6" s="10">
        <f>'jan to dec'!E6-'jan to sep'!E6</f>
        <v>28.136490999999978</v>
      </c>
      <c r="F6" s="10">
        <f>'jan to dec'!F6-'jan to sep'!F6</f>
        <v>29.00973399999998</v>
      </c>
      <c r="G6" s="10">
        <f>'jan to dec'!G6-'jan to sep'!G6</f>
        <v>29.688412999999969</v>
      </c>
      <c r="H6" s="10">
        <f>'jan to dec'!H6-'jan to sep'!H6</f>
        <v>30.618750999999975</v>
      </c>
      <c r="I6" s="10">
        <f>'jan to dec'!I6-'jan to sep'!I6</f>
        <v>31.89438100000001</v>
      </c>
      <c r="J6" s="10">
        <f>'jan to dec'!J6-'jan to sep'!J6</f>
        <v>32.840063999999984</v>
      </c>
      <c r="K6" s="10">
        <f>'jan to dec'!K6-'jan to sep'!K6</f>
        <v>30.779223999999999</v>
      </c>
      <c r="L6" s="10">
        <f>'jan to dec'!L6-'jan to sep'!L6</f>
        <v>29.798298999999986</v>
      </c>
      <c r="M6" s="10">
        <f>'jan to dec'!M6-'jan to sep'!M6</f>
        <v>28.308377000000007</v>
      </c>
      <c r="N6" s="10">
        <f t="shared" si="0"/>
        <v>28.683811166666654</v>
      </c>
    </row>
    <row r="7" spans="1:14" ht="12" x14ac:dyDescent="0.25">
      <c r="A7" s="11" t="s">
        <v>19</v>
      </c>
      <c r="B7" s="10">
        <f>'jan to dec'!B7-'jan to sep'!B7</f>
        <v>9.2669999999999959</v>
      </c>
      <c r="C7" s="10">
        <f>'jan to dec'!C7-'jan to sep'!C7</f>
        <v>12.057000000000002</v>
      </c>
      <c r="D7" s="10">
        <f>'jan to dec'!D7-'jan to sep'!D7</f>
        <v>13.899999999999991</v>
      </c>
      <c r="E7" s="10">
        <f>'jan to dec'!E7-'jan to sep'!E7</f>
        <v>13.900513000000004</v>
      </c>
      <c r="F7" s="10">
        <f>'jan to dec'!F7-'jan to sep'!F7</f>
        <v>14.090879000000015</v>
      </c>
      <c r="G7" s="10">
        <f>'jan to dec'!G7-'jan to sep'!G7</f>
        <v>14.508508000000006</v>
      </c>
      <c r="H7" s="10">
        <f>'jan to dec'!H7-'jan to sep'!H7</f>
        <v>14.979513999999995</v>
      </c>
      <c r="I7" s="10">
        <f>'jan to dec'!I7-'jan to sep'!I7</f>
        <v>15.804794999999984</v>
      </c>
      <c r="J7" s="10">
        <f>'jan to dec'!J7-'jan to sep'!J7</f>
        <v>16.773989</v>
      </c>
      <c r="K7" s="10">
        <f>'jan to dec'!K7-'jan to sep'!K7</f>
        <v>16.310289999999981</v>
      </c>
      <c r="L7" s="10">
        <f>'jan to dec'!L7-'jan to sep'!L7</f>
        <v>16.390259999999984</v>
      </c>
      <c r="M7" s="10">
        <f>'jan to dec'!M7-'jan to sep'!M7</f>
        <v>15.570740999999998</v>
      </c>
      <c r="N7" s="10">
        <f t="shared" si="0"/>
        <v>14.462790749999996</v>
      </c>
    </row>
    <row r="8" spans="1:14" ht="12" x14ac:dyDescent="0.25">
      <c r="A8" s="13" t="s">
        <v>20</v>
      </c>
      <c r="B8" s="10">
        <f>'jan to dec'!B8-'jan to sep'!B8</f>
        <v>7.6400000000000006</v>
      </c>
      <c r="C8" s="10">
        <f>'jan to dec'!C8-'jan to sep'!C8</f>
        <v>9.3439999999999941</v>
      </c>
      <c r="D8" s="10">
        <f>'jan to dec'!D8-'jan to sep'!D8</f>
        <v>10.77300000000001</v>
      </c>
      <c r="E8" s="10">
        <f>'jan to dec'!E8-'jan to sep'!E8</f>
        <v>10.772184999999993</v>
      </c>
      <c r="F8" s="10">
        <f>'jan to dec'!F8-'jan to sep'!F8</f>
        <v>11.065420000000003</v>
      </c>
      <c r="G8" s="10">
        <f>'jan to dec'!G8-'jan to sep'!G8</f>
        <v>11.531383000000005</v>
      </c>
      <c r="H8" s="10">
        <f>'jan to dec'!H8-'jan to sep'!H8</f>
        <v>11.985481000000007</v>
      </c>
      <c r="I8" s="10">
        <f>'jan to dec'!I8-'jan to sep'!I8</f>
        <v>13.029053999999988</v>
      </c>
      <c r="J8" s="10">
        <f>'jan to dec'!J8-'jan to sep'!J8</f>
        <v>14.021893000000006</v>
      </c>
      <c r="K8" s="10">
        <f>'jan to dec'!K8-'jan to sep'!K8</f>
        <v>13.057937999999993</v>
      </c>
      <c r="L8" s="10">
        <f>'jan to dec'!L8-'jan to sep'!L8</f>
        <v>13.029398</v>
      </c>
      <c r="M8" s="10">
        <f>'jan to dec'!M8-'jan to sep'!M8</f>
        <v>13.680869000000001</v>
      </c>
      <c r="N8" s="10">
        <f t="shared" si="0"/>
        <v>11.660885083333334</v>
      </c>
    </row>
    <row r="9" spans="1:14" ht="12" x14ac:dyDescent="0.25">
      <c r="A9" s="11" t="s">
        <v>21</v>
      </c>
      <c r="B9" s="10">
        <f>'jan to dec'!B9-'jan to sep'!B9</f>
        <v>14.248999999999995</v>
      </c>
      <c r="C9" s="10">
        <f>'jan to dec'!C9-'jan to sep'!C9</f>
        <v>16.950999999999993</v>
      </c>
      <c r="D9" s="10">
        <f>'jan to dec'!D9-'jan to sep'!D9</f>
        <v>19.54000000000002</v>
      </c>
      <c r="E9" s="10">
        <f>'jan to dec'!E9-'jan to sep'!E9</f>
        <v>19.541056999999995</v>
      </c>
      <c r="F9" s="10">
        <f>'jan to dec'!F9-'jan to sep'!F9</f>
        <v>20.226656999999989</v>
      </c>
      <c r="G9" s="10">
        <f>'jan to dec'!G9-'jan to sep'!G9</f>
        <v>20.853301999999985</v>
      </c>
      <c r="H9" s="10">
        <f>'jan to dec'!H9-'jan to sep'!H9</f>
        <v>21.342658</v>
      </c>
      <c r="I9" s="10">
        <f>'jan to dec'!I9-'jan to sep'!I9</f>
        <v>22.454720000000009</v>
      </c>
      <c r="J9" s="10">
        <f>'jan to dec'!J9-'jan to sep'!J9</f>
        <v>22.98664100000002</v>
      </c>
      <c r="K9" s="10">
        <f>'jan to dec'!K9-'jan to sep'!K9</f>
        <v>21.787356000000017</v>
      </c>
      <c r="L9" s="10">
        <f>'jan to dec'!L9-'jan to sep'!L9</f>
        <v>21.179336999999975</v>
      </c>
      <c r="M9" s="10">
        <f>'jan to dec'!M9-'jan to sep'!M9</f>
        <v>21.242131000000001</v>
      </c>
      <c r="N9" s="10">
        <f t="shared" si="0"/>
        <v>20.196154916666668</v>
      </c>
    </row>
    <row r="10" spans="1:14" ht="12" x14ac:dyDescent="0.25">
      <c r="A10" s="13" t="s">
        <v>22</v>
      </c>
      <c r="B10" s="10">
        <f>'jan to dec'!B10-'jan to sep'!B10</f>
        <v>7.465999999999994</v>
      </c>
      <c r="C10" s="10">
        <f>'jan to dec'!C10-'jan to sep'!C10</f>
        <v>9.1229999999999905</v>
      </c>
      <c r="D10" s="10">
        <f>'jan to dec'!D10-'jan to sep'!D10</f>
        <v>10.515999999999991</v>
      </c>
      <c r="E10" s="10">
        <f>'jan to dec'!E10-'jan to sep'!E10</f>
        <v>10.515878999999998</v>
      </c>
      <c r="F10" s="10">
        <f>'jan to dec'!F10-'jan to sep'!F10</f>
        <v>10.894398999999993</v>
      </c>
      <c r="G10" s="10">
        <f>'jan to dec'!G10-'jan to sep'!G10</f>
        <v>11.358241000000007</v>
      </c>
      <c r="H10" s="10">
        <f>'jan to dec'!H10-'jan to sep'!H10</f>
        <v>11.816286999999988</v>
      </c>
      <c r="I10" s="10">
        <f>'jan to dec'!I10-'jan to sep'!I10</f>
        <v>12.628973000000002</v>
      </c>
      <c r="J10" s="10">
        <f>'jan to dec'!J10-'jan to sep'!J10</f>
        <v>13.386594000000002</v>
      </c>
      <c r="K10" s="10">
        <f>'jan to dec'!K10-'jan to sep'!K10</f>
        <v>13.510576</v>
      </c>
      <c r="L10" s="10">
        <f>'jan to dec'!L10-'jan to sep'!L10</f>
        <v>13.02303400000001</v>
      </c>
      <c r="M10" s="10">
        <f>'jan to dec'!M10-'jan to sep'!M10</f>
        <v>13.674195999999995</v>
      </c>
      <c r="N10" s="10">
        <f t="shared" si="0"/>
        <v>11.492764916666664</v>
      </c>
    </row>
    <row r="11" spans="1:14" ht="12" x14ac:dyDescent="0.25">
      <c r="A11" s="11" t="s">
        <v>23</v>
      </c>
      <c r="B11" s="10">
        <f>'jan to dec'!B11-'jan to sep'!B11</f>
        <v>21.249000000000024</v>
      </c>
      <c r="C11" s="10">
        <f>'jan to dec'!C11-'jan to sep'!C11</f>
        <v>24.935000000000002</v>
      </c>
      <c r="D11" s="10">
        <f>'jan to dec'!D11-'jan to sep'!D11</f>
        <v>28.745999999999981</v>
      </c>
      <c r="E11" s="10">
        <f>'jan to dec'!E11-'jan to sep'!E11</f>
        <v>28.745044000000007</v>
      </c>
      <c r="F11" s="10">
        <f>'jan to dec'!F11-'jan to sep'!F11</f>
        <v>29.460251000000028</v>
      </c>
      <c r="G11" s="10">
        <f>'jan to dec'!G11-'jan to sep'!G11</f>
        <v>30.305162999999993</v>
      </c>
      <c r="H11" s="10">
        <f>'jan to dec'!H11-'jan to sep'!H11</f>
        <v>31.213181999999961</v>
      </c>
      <c r="I11" s="10">
        <f>'jan to dec'!I11-'jan to sep'!I11</f>
        <v>32.297094000000016</v>
      </c>
      <c r="J11" s="10">
        <f>'jan to dec'!J11-'jan to sep'!J11</f>
        <v>33.287644</v>
      </c>
      <c r="K11" s="10">
        <f>'jan to dec'!K11-'jan to sep'!K11</f>
        <v>31.205006000000026</v>
      </c>
      <c r="L11" s="10">
        <f>'jan to dec'!L11-'jan to sep'!L11</f>
        <v>31.338231000000007</v>
      </c>
      <c r="M11" s="10">
        <f>'jan to dec'!M11-'jan to sep'!M11</f>
        <v>29.771316999999954</v>
      </c>
      <c r="N11" s="10">
        <f t="shared" si="0"/>
        <v>29.379411000000001</v>
      </c>
    </row>
    <row r="12" spans="1:14" ht="12" x14ac:dyDescent="0.25">
      <c r="A12" s="13" t="s">
        <v>24</v>
      </c>
      <c r="B12" s="10">
        <f>'jan to dec'!B12-'jan to sep'!B12</f>
        <v>17.150000000000006</v>
      </c>
      <c r="C12" s="10">
        <f>'jan to dec'!C12-'jan to sep'!C12</f>
        <v>20.700999999999993</v>
      </c>
      <c r="D12" s="10">
        <f>'jan to dec'!D12-'jan to sep'!D12</f>
        <v>23.865000000000009</v>
      </c>
      <c r="E12" s="10">
        <f>'jan to dec'!E12-'jan to sep'!E12</f>
        <v>23.864844000000005</v>
      </c>
      <c r="F12" s="10">
        <f>'jan to dec'!F12-'jan to sep'!F12</f>
        <v>24.951370999999995</v>
      </c>
      <c r="G12" s="10">
        <f>'jan to dec'!G12-'jan to sep'!G12</f>
        <v>25.914312000000024</v>
      </c>
      <c r="H12" s="10">
        <f>'jan to dec'!H12-'jan to sep'!H12</f>
        <v>26.601121000000035</v>
      </c>
      <c r="I12" s="10">
        <f>'jan to dec'!I12-'jan to sep'!I12</f>
        <v>27.25702499999997</v>
      </c>
      <c r="J12" s="10">
        <f>'jan to dec'!J12-'jan to sep'!J12</f>
        <v>28.091100999999981</v>
      </c>
      <c r="K12" s="10">
        <f>'jan to dec'!K12-'jan to sep'!K12</f>
        <v>22.107970999999992</v>
      </c>
      <c r="L12" s="10">
        <f>'jan to dec'!L12-'jan to sep'!L12</f>
        <v>21.721537999999981</v>
      </c>
      <c r="M12" s="10">
        <f>'jan to dec'!M12-'jan to sep'!M12</f>
        <v>21.986232999999999</v>
      </c>
      <c r="N12" s="10">
        <f t="shared" si="0"/>
        <v>23.684292999999997</v>
      </c>
    </row>
    <row r="13" spans="1:14" ht="12" x14ac:dyDescent="0.25">
      <c r="A13" s="11" t="s">
        <v>25</v>
      </c>
      <c r="B13" s="10">
        <f>'jan to dec'!B13-'jan to sep'!B13</f>
        <v>31.589999999999975</v>
      </c>
      <c r="C13" s="10">
        <f>'jan to dec'!C13-'jan to sep'!C13</f>
        <v>37.600000000000023</v>
      </c>
      <c r="D13" s="10">
        <f>'jan to dec'!D13-'jan to sep'!D13</f>
        <v>43.346000000000004</v>
      </c>
      <c r="E13" s="10">
        <f>'jan to dec'!E13-'jan to sep'!E13</f>
        <v>43.346144999999979</v>
      </c>
      <c r="F13" s="10">
        <f>'jan to dec'!F13-'jan to sep'!F13</f>
        <v>44.554867999999999</v>
      </c>
      <c r="G13" s="10">
        <f>'jan to dec'!G13-'jan to sep'!G13</f>
        <v>46.206913000000043</v>
      </c>
      <c r="H13" s="10">
        <f>'jan to dec'!H13-'jan to sep'!H13</f>
        <v>47.614193</v>
      </c>
      <c r="I13" s="10">
        <f>'jan to dec'!I13-'jan to sep'!I13</f>
        <v>49.012158999999997</v>
      </c>
      <c r="J13" s="10">
        <f>'jan to dec'!J13-'jan to sep'!J13</f>
        <v>49.712106000000006</v>
      </c>
      <c r="K13" s="10">
        <f>'jan to dec'!K13-'jan to sep'!K13</f>
        <v>45.030581999999981</v>
      </c>
      <c r="L13" s="10">
        <f>'jan to dec'!L13-'jan to sep'!L13</f>
        <v>45.049455999999964</v>
      </c>
      <c r="M13" s="10">
        <f>'jan to dec'!M13-'jan to sep'!M13</f>
        <v>45.63723600000003</v>
      </c>
      <c r="N13" s="10">
        <f t="shared" si="0"/>
        <v>44.058304833333331</v>
      </c>
    </row>
    <row r="14" spans="1:14" ht="12" x14ac:dyDescent="0.25">
      <c r="A14" s="13" t="s">
        <v>26</v>
      </c>
      <c r="B14" s="10">
        <f>'jan to dec'!B14-'jan to sep'!B14</f>
        <v>12.079999999999998</v>
      </c>
      <c r="C14" s="10">
        <f>'jan to dec'!C14-'jan to sep'!C14</f>
        <v>14.169999999999987</v>
      </c>
      <c r="D14" s="10">
        <f>'jan to dec'!D14-'jan to sep'!D14</f>
        <v>16.336000000000013</v>
      </c>
      <c r="E14" s="10">
        <f>'jan to dec'!E14-'jan to sep'!E14</f>
        <v>16.335273000000001</v>
      </c>
      <c r="F14" s="10">
        <f>'jan to dec'!F14-'jan to sep'!F14</f>
        <v>16.866467</v>
      </c>
      <c r="G14" s="10">
        <f>'jan to dec'!G14-'jan to sep'!G14</f>
        <v>17.379558000000003</v>
      </c>
      <c r="H14" s="10">
        <f>'jan to dec'!H14-'jan to sep'!H14</f>
        <v>17.962424999999996</v>
      </c>
      <c r="I14" s="10">
        <f>'jan to dec'!I14-'jan to sep'!I14</f>
        <v>18.682728999999995</v>
      </c>
      <c r="J14" s="10">
        <f>'jan to dec'!J14-'jan to sep'!J14</f>
        <v>19.590340999999995</v>
      </c>
      <c r="K14" s="10">
        <f>'jan to dec'!K14-'jan to sep'!K14</f>
        <v>18.898742999999996</v>
      </c>
      <c r="L14" s="10">
        <f>'jan to dec'!L14-'jan to sep'!L14</f>
        <v>18.428498999999988</v>
      </c>
      <c r="M14" s="10">
        <f>'jan to dec'!M14-'jan to sep'!M14</f>
        <v>17.507068000000004</v>
      </c>
      <c r="N14" s="10">
        <f t="shared" si="0"/>
        <v>17.019758583333331</v>
      </c>
    </row>
    <row r="15" spans="1:14" ht="12" x14ac:dyDescent="0.25">
      <c r="A15" s="11" t="s">
        <v>27</v>
      </c>
      <c r="B15" s="10">
        <f>'jan to dec'!B15-'jan to sep'!B15</f>
        <v>18.090000000000003</v>
      </c>
      <c r="C15" s="10">
        <f>'jan to dec'!C15-'jan to sep'!C15</f>
        <v>21.763000000000005</v>
      </c>
      <c r="D15" s="10">
        <f>'jan to dec'!D15-'jan to sep'!D15</f>
        <v>25.088999999999999</v>
      </c>
      <c r="E15" s="10">
        <f>'jan to dec'!E15-'jan to sep'!E15</f>
        <v>25.088379000000003</v>
      </c>
      <c r="F15" s="10">
        <f>'jan to dec'!F15-'jan to sep'!F15</f>
        <v>26.030164999999982</v>
      </c>
      <c r="G15" s="10">
        <f>'jan to dec'!G15-'jan to sep'!G15</f>
        <v>26.835635000000025</v>
      </c>
      <c r="H15" s="10">
        <f>'jan to dec'!H15-'jan to sep'!H15</f>
        <v>27.560677999999996</v>
      </c>
      <c r="I15" s="10">
        <f>'jan to dec'!I15-'jan to sep'!I15</f>
        <v>28.724934000000019</v>
      </c>
      <c r="J15" s="10">
        <f>'jan to dec'!J15-'jan to sep'!J15</f>
        <v>29.025578999999993</v>
      </c>
      <c r="K15" s="10">
        <f>'jan to dec'!K15-'jan to sep'!K15</f>
        <v>21.313386000000008</v>
      </c>
      <c r="L15" s="10">
        <f>'jan to dec'!L15-'jan to sep'!L15</f>
        <v>21.280385000000024</v>
      </c>
      <c r="M15" s="10">
        <f>'jan to dec'!M15-'jan to sep'!M15</f>
        <v>22.344394999999992</v>
      </c>
      <c r="N15" s="10">
        <f t="shared" si="0"/>
        <v>24.428794666666665</v>
      </c>
    </row>
    <row r="16" spans="1:14" ht="12" x14ac:dyDescent="0.25">
      <c r="A16" s="13" t="s">
        <v>28</v>
      </c>
      <c r="B16" s="10">
        <f>'jan to dec'!B16-'jan to sep'!B16</f>
        <v>15.24199999999999</v>
      </c>
      <c r="C16" s="10">
        <f>'jan to dec'!C16-'jan to sep'!C16</f>
        <v>17.85299999999998</v>
      </c>
      <c r="D16" s="10">
        <f>'jan to dec'!D16-'jan to sep'!D16</f>
        <v>20.580000000000013</v>
      </c>
      <c r="E16" s="10">
        <f>'jan to dec'!E16-'jan to sep'!E16</f>
        <v>20.579829000000018</v>
      </c>
      <c r="F16" s="10">
        <f>'jan to dec'!F16-'jan to sep'!F16</f>
        <v>21.504430000000013</v>
      </c>
      <c r="G16" s="10">
        <f>'jan to dec'!G16-'jan to sep'!G16</f>
        <v>22.373217000000011</v>
      </c>
      <c r="H16" s="10">
        <f>'jan to dec'!H16-'jan to sep'!H16</f>
        <v>23.590063999999984</v>
      </c>
      <c r="I16" s="10">
        <f>'jan to dec'!I16-'jan to sep'!I16</f>
        <v>23.590218999999991</v>
      </c>
      <c r="J16" s="10">
        <f>'jan to dec'!J16-'jan to sep'!J16</f>
        <v>25.119636999999983</v>
      </c>
      <c r="K16" s="10">
        <f>'jan to dec'!K16-'jan to sep'!K16</f>
        <v>21.999364999999983</v>
      </c>
      <c r="L16" s="10">
        <f>'jan to dec'!L16-'jan to sep'!L16</f>
        <v>22.170968999999985</v>
      </c>
      <c r="M16" s="10">
        <f>'jan to dec'!M16-'jan to sep'!M16</f>
        <v>22.308976999999999</v>
      </c>
      <c r="N16" s="10">
        <f t="shared" si="0"/>
        <v>21.409308916666664</v>
      </c>
    </row>
    <row r="17" spans="1:14" ht="12" x14ac:dyDescent="0.25">
      <c r="A17" s="11" t="s">
        <v>29</v>
      </c>
      <c r="B17" s="10">
        <f>'jan to dec'!B17-'jan to sep'!B17</f>
        <v>12.382999999999996</v>
      </c>
      <c r="C17" s="10">
        <f>'jan to dec'!C17-'jan to sep'!C17</f>
        <v>15.096000000000004</v>
      </c>
      <c r="D17" s="10">
        <f>'jan to dec'!D17-'jan to sep'!D17</f>
        <v>17.402000000000015</v>
      </c>
      <c r="E17" s="10">
        <f>'jan to dec'!E17-'jan to sep'!E17</f>
        <v>17.401861999999994</v>
      </c>
      <c r="F17" s="10">
        <f>'jan to dec'!F17-'jan to sep'!F17</f>
        <v>17.838326999999992</v>
      </c>
      <c r="G17" s="10">
        <f>'jan to dec'!G17-'jan to sep'!G17</f>
        <v>18.421102999999988</v>
      </c>
      <c r="H17" s="10">
        <f>'jan to dec'!H17-'jan to sep'!H17</f>
        <v>19.187840999999992</v>
      </c>
      <c r="I17" s="10">
        <f>'jan to dec'!I17-'jan to sep'!I17</f>
        <v>20.207342000000011</v>
      </c>
      <c r="J17" s="10">
        <f>'jan to dec'!J17-'jan to sep'!J17</f>
        <v>20.977402999999981</v>
      </c>
      <c r="K17" s="10">
        <f>'jan to dec'!K17-'jan to sep'!K17</f>
        <v>19.058358999999996</v>
      </c>
      <c r="L17" s="10">
        <f>'jan to dec'!L17-'jan to sep'!L17</f>
        <v>19.079637999999989</v>
      </c>
      <c r="M17" s="10">
        <f>'jan to dec'!M17-'jan to sep'!M17</f>
        <v>20.033618000000018</v>
      </c>
      <c r="N17" s="10">
        <f t="shared" si="0"/>
        <v>18.090541083333331</v>
      </c>
    </row>
    <row r="18" spans="1:14" ht="12" x14ac:dyDescent="0.25">
      <c r="A18" s="13" t="s">
        <v>30</v>
      </c>
      <c r="B18" s="10">
        <f>'jan to dec'!B18-'jan to sep'!B18</f>
        <v>22.878999999999991</v>
      </c>
      <c r="C18" s="10">
        <f>'jan to dec'!C18-'jan to sep'!C18</f>
        <v>26.955999999999989</v>
      </c>
      <c r="D18" s="10">
        <f>'jan to dec'!D18-'jan to sep'!D18</f>
        <v>31.075000000000045</v>
      </c>
      <c r="E18" s="10">
        <f>'jan to dec'!E18-'jan to sep'!E18</f>
        <v>31.074295000000006</v>
      </c>
      <c r="F18" s="10">
        <f>'jan to dec'!F18-'jan to sep'!F18</f>
        <v>31.911585000000002</v>
      </c>
      <c r="G18" s="10">
        <f>'jan to dec'!G18-'jan to sep'!G18</f>
        <v>33.037008000000014</v>
      </c>
      <c r="H18" s="10">
        <f>'jan to dec'!H18-'jan to sep'!H18</f>
        <v>34.332627000000002</v>
      </c>
      <c r="I18" s="10">
        <f>'jan to dec'!I18-'jan to sep'!I18</f>
        <v>35.274074999999982</v>
      </c>
      <c r="J18" s="10">
        <f>'jan to dec'!J18-'jan to sep'!J18</f>
        <v>36.358098999999982</v>
      </c>
      <c r="K18" s="10">
        <f>'jan to dec'!K18-'jan to sep'!K18</f>
        <v>30.959131000000014</v>
      </c>
      <c r="L18" s="10">
        <f>'jan to dec'!L18-'jan to sep'!L18</f>
        <v>30.992684000000054</v>
      </c>
      <c r="M18" s="10">
        <f>'jan to dec'!M18-'jan to sep'!M18</f>
        <v>30.348503999999991</v>
      </c>
      <c r="N18" s="10">
        <f t="shared" si="0"/>
        <v>31.266500666666673</v>
      </c>
    </row>
    <row r="19" spans="1:14" ht="12" x14ac:dyDescent="0.25">
      <c r="A19" s="11" t="s">
        <v>31</v>
      </c>
      <c r="B19" s="10">
        <f>'jan to dec'!B19-'jan to sep'!B19</f>
        <v>40.473000000000013</v>
      </c>
      <c r="C19" s="10">
        <f>'jan to dec'!C19-'jan to sep'!C19</f>
        <v>47.716000000000008</v>
      </c>
      <c r="D19" s="10">
        <f>'jan to dec'!D19-'jan to sep'!D19</f>
        <v>55.007000000000062</v>
      </c>
      <c r="E19" s="10">
        <f>'jan to dec'!E19-'jan to sep'!E19</f>
        <v>55.006543999999963</v>
      </c>
      <c r="F19" s="10">
        <f>'jan to dec'!F19-'jan to sep'!F19</f>
        <v>56.810125000000028</v>
      </c>
      <c r="G19" s="10">
        <f>'jan to dec'!G19-'jan to sep'!G19</f>
        <v>58.816149999999993</v>
      </c>
      <c r="H19" s="10">
        <f>'jan to dec'!H19-'jan to sep'!H19</f>
        <v>61.258846000000062</v>
      </c>
      <c r="I19" s="10">
        <f>'jan to dec'!I19-'jan to sep'!I19</f>
        <v>61.614160999999967</v>
      </c>
      <c r="J19" s="10">
        <f>'jan to dec'!J19-'jan to sep'!J19</f>
        <v>62.653027000000066</v>
      </c>
      <c r="K19" s="10">
        <f>'jan to dec'!K19-'jan to sep'!K19</f>
        <v>49.229249999999979</v>
      </c>
      <c r="L19" s="10">
        <f>'jan to dec'!L19-'jan to sep'!L19</f>
        <v>49.532301999999959</v>
      </c>
      <c r="M19" s="10">
        <f>'jan to dec'!M19-'jan to sep'!M19</f>
        <v>50.283518999999956</v>
      </c>
      <c r="N19" s="10">
        <f t="shared" si="0"/>
        <v>54.033327000000007</v>
      </c>
    </row>
    <row r="20" spans="1:14" ht="12" x14ac:dyDescent="0.25">
      <c r="A20" s="13" t="s">
        <v>32</v>
      </c>
      <c r="B20" s="10">
        <f>'jan to dec'!B20-'jan to sep'!B20</f>
        <v>18.567000000000007</v>
      </c>
      <c r="C20" s="10">
        <f>'jan to dec'!C20-'jan to sep'!C20</f>
        <v>21.626000000000005</v>
      </c>
      <c r="D20" s="10">
        <f>'jan to dec'!D20-'jan to sep'!D20</f>
        <v>24.930000000000007</v>
      </c>
      <c r="E20" s="10">
        <f>'jan to dec'!E20-'jan to sep'!E20</f>
        <v>24.929789999999997</v>
      </c>
      <c r="F20" s="10">
        <f>'jan to dec'!F20-'jan to sep'!F20</f>
        <v>25.884754999999984</v>
      </c>
      <c r="G20" s="10">
        <f>'jan to dec'!G20-'jan to sep'!G20</f>
        <v>26.706747999999976</v>
      </c>
      <c r="H20" s="10">
        <f>'jan to dec'!H20-'jan to sep'!H20</f>
        <v>27.761549000000002</v>
      </c>
      <c r="I20" s="10">
        <f>'jan to dec'!I20-'jan to sep'!I20</f>
        <v>28.201546000000008</v>
      </c>
      <c r="J20" s="10">
        <f>'jan to dec'!J20-'jan to sep'!J20</f>
        <v>28.835913000000005</v>
      </c>
      <c r="K20" s="10">
        <f>'jan to dec'!K20-'jan to sep'!K20</f>
        <v>9.8191110000000066</v>
      </c>
      <c r="L20" s="10">
        <f>'jan to dec'!L20-'jan to sep'!L20</f>
        <v>9.671315000000007</v>
      </c>
      <c r="M20" s="10">
        <f>'jan to dec'!M20-'jan to sep'!M20</f>
        <v>10.154876999999999</v>
      </c>
      <c r="N20" s="10">
        <f t="shared" si="0"/>
        <v>21.42405033333333</v>
      </c>
    </row>
    <row r="21" spans="1:14" ht="12" x14ac:dyDescent="0.25">
      <c r="A21" s="11" t="s">
        <v>33</v>
      </c>
      <c r="B21" s="10">
        <f>'jan to dec'!B21-'jan to sep'!B21</f>
        <v>10.720999999999989</v>
      </c>
      <c r="C21" s="10">
        <f>'jan to dec'!C21-'jan to sep'!C21</f>
        <v>12.813000000000002</v>
      </c>
      <c r="D21" s="10">
        <f>'jan to dec'!D21-'jan to sep'!D21</f>
        <v>14.771000000000015</v>
      </c>
      <c r="E21" s="10">
        <f>'jan to dec'!E21-'jan to sep'!E21</f>
        <v>14.771375000000006</v>
      </c>
      <c r="F21" s="10">
        <f>'jan to dec'!F21-'jan to sep'!F21</f>
        <v>15.363420000000019</v>
      </c>
      <c r="G21" s="10">
        <f>'jan to dec'!G21-'jan to sep'!G21</f>
        <v>15.799993999999998</v>
      </c>
      <c r="H21" s="10">
        <f>'jan to dec'!H21-'jan to sep'!H21</f>
        <v>16.564071999999982</v>
      </c>
      <c r="I21" s="10">
        <f>'jan to dec'!I21-'jan to sep'!I21</f>
        <v>17.6327</v>
      </c>
      <c r="J21" s="10">
        <f>'jan to dec'!J21-'jan to sep'!J21</f>
        <v>18.867024999999984</v>
      </c>
      <c r="K21" s="10">
        <f>'jan to dec'!K21-'jan to sep'!K21</f>
        <v>13.275635999999992</v>
      </c>
      <c r="L21" s="10">
        <f>'jan to dec'!L21-'jan to sep'!L21</f>
        <v>13.265340000000009</v>
      </c>
      <c r="M21" s="10">
        <f>'jan to dec'!M21-'jan to sep'!M21</f>
        <v>13.928593000000006</v>
      </c>
      <c r="N21" s="10">
        <f t="shared" si="0"/>
        <v>14.814429583333334</v>
      </c>
    </row>
    <row r="22" spans="1:14" ht="12" x14ac:dyDescent="0.25">
      <c r="A22" s="13" t="s">
        <v>34</v>
      </c>
      <c r="B22" s="10">
        <f>'jan to dec'!B22-'jan to sep'!B22</f>
        <v>9.6159999999999997</v>
      </c>
      <c r="C22" s="10">
        <f>'jan to dec'!C22-'jan to sep'!C22</f>
        <v>11.565000000000012</v>
      </c>
      <c r="D22" s="10">
        <f>'jan to dec'!D22-'jan to sep'!D22</f>
        <v>13.332999999999998</v>
      </c>
      <c r="E22" s="10">
        <f>'jan to dec'!E22-'jan to sep'!E22</f>
        <v>13.331776000000005</v>
      </c>
      <c r="F22" s="10">
        <f>'jan to dec'!F22-'jan to sep'!F22</f>
        <v>13.628140999999999</v>
      </c>
      <c r="G22" s="10">
        <f>'jan to dec'!G22-'jan to sep'!G22</f>
        <v>14.182530999999997</v>
      </c>
      <c r="H22" s="10">
        <f>'jan to dec'!H22-'jan to sep'!H22</f>
        <v>14.634687000000014</v>
      </c>
      <c r="I22" s="10">
        <f>'jan to dec'!I22-'jan to sep'!I22</f>
        <v>15.268136999999996</v>
      </c>
      <c r="J22" s="10">
        <f>'jan to dec'!J22-'jan to sep'!J22</f>
        <v>16.073495000000008</v>
      </c>
      <c r="K22" s="10">
        <f>'jan to dec'!K22-'jan to sep'!K22</f>
        <v>12.039223000000007</v>
      </c>
      <c r="L22" s="10">
        <f>'jan to dec'!L22-'jan to sep'!L22</f>
        <v>12.486541000000003</v>
      </c>
      <c r="M22" s="10">
        <f>'jan to dec'!M22-'jan to sep'!M22</f>
        <v>13.110868000000011</v>
      </c>
      <c r="N22" s="10">
        <f t="shared" si="0"/>
        <v>13.272449916666671</v>
      </c>
    </row>
    <row r="23" spans="1:14" ht="12" x14ac:dyDescent="0.25">
      <c r="A23" s="11" t="s">
        <v>35</v>
      </c>
      <c r="B23" s="10">
        <f>'jan to dec'!B23-'jan to sep'!B23</f>
        <v>19.314999999999998</v>
      </c>
      <c r="C23" s="10">
        <f>'jan to dec'!C23-'jan to sep'!C23</f>
        <v>22.996000000000009</v>
      </c>
      <c r="D23" s="10">
        <f>'jan to dec'!D23-'jan to sep'!D23</f>
        <v>26.508999999999986</v>
      </c>
      <c r="E23" s="10">
        <f>'jan to dec'!E23-'jan to sep'!E23</f>
        <v>26.508734000000004</v>
      </c>
      <c r="F23" s="10">
        <f>'jan to dec'!F23-'jan to sep'!F23</f>
        <v>27.26622900000001</v>
      </c>
      <c r="G23" s="10">
        <f>'jan to dec'!G23-'jan to sep'!G23</f>
        <v>28.318359000000015</v>
      </c>
      <c r="H23" s="10">
        <f>'jan to dec'!H23-'jan to sep'!H23</f>
        <v>29.464378000000011</v>
      </c>
      <c r="I23" s="10">
        <f>'jan to dec'!I23-'jan to sep'!I23</f>
        <v>30.241602</v>
      </c>
      <c r="J23" s="10">
        <f>'jan to dec'!J23-'jan to sep'!J23</f>
        <v>30.746224999999981</v>
      </c>
      <c r="K23" s="10">
        <f>'jan to dec'!K23-'jan to sep'!K23</f>
        <v>28.439405000000022</v>
      </c>
      <c r="L23" s="10">
        <f>'jan to dec'!L23-'jan to sep'!L23</f>
        <v>28.123273000000012</v>
      </c>
      <c r="M23" s="10">
        <f>'jan to dec'!M23-'jan to sep'!M23</f>
        <v>26.717111999999986</v>
      </c>
      <c r="N23" s="10">
        <f t="shared" si="0"/>
        <v>27.053776416666668</v>
      </c>
    </row>
    <row r="24" spans="1:14" ht="12" x14ac:dyDescent="0.25">
      <c r="A24" s="13" t="s">
        <v>36</v>
      </c>
      <c r="B24" s="10">
        <f>'jan to dec'!B24-'jan to sep'!B24</f>
        <v>16.039999999999992</v>
      </c>
      <c r="C24" s="10">
        <f>'jan to dec'!C24-'jan to sep'!C24</f>
        <v>18.943000000000012</v>
      </c>
      <c r="D24" s="10">
        <f>'jan to dec'!D24-'jan to sep'!D24</f>
        <v>21.837000000000018</v>
      </c>
      <c r="E24" s="10">
        <f>'jan to dec'!E24-'jan to sep'!E24</f>
        <v>21.838217000000014</v>
      </c>
      <c r="F24" s="10">
        <f>'jan to dec'!F24-'jan to sep'!F24</f>
        <v>22.579501000000022</v>
      </c>
      <c r="G24" s="10">
        <f>'jan to dec'!G24-'jan to sep'!G24</f>
        <v>23.43831800000001</v>
      </c>
      <c r="H24" s="10">
        <f>'jan to dec'!H24-'jan to sep'!H24</f>
        <v>24.339657999999986</v>
      </c>
      <c r="I24" s="10">
        <f>'jan to dec'!I24-'jan to sep'!I24</f>
        <v>25.369984999999986</v>
      </c>
      <c r="J24" s="10">
        <f>'jan to dec'!J24-'jan to sep'!J24</f>
        <v>26.007903999999968</v>
      </c>
      <c r="K24" s="10">
        <f>'jan to dec'!K24-'jan to sep'!K24</f>
        <v>22.133861999999993</v>
      </c>
      <c r="L24" s="10">
        <f>'jan to dec'!L24-'jan to sep'!L24</f>
        <v>22.215899000000007</v>
      </c>
      <c r="M24" s="10">
        <f>'jan to dec'!M24-'jan to sep'!M24</f>
        <v>22.880950000000013</v>
      </c>
      <c r="N24" s="10">
        <f t="shared" si="0"/>
        <v>22.302024500000002</v>
      </c>
    </row>
    <row r="25" spans="1:14" ht="12" x14ac:dyDescent="0.25">
      <c r="A25" s="11" t="s">
        <v>37</v>
      </c>
      <c r="B25" s="10">
        <f>'jan to dec'!B25-'jan to sep'!B25</f>
        <v>19.138999999999982</v>
      </c>
      <c r="C25" s="10">
        <f>'jan to dec'!C25-'jan to sep'!C25</f>
        <v>22.78</v>
      </c>
      <c r="D25" s="10">
        <f>'jan to dec'!D25-'jan to sep'!D25</f>
        <v>26.259999999999991</v>
      </c>
      <c r="E25" s="10">
        <f>'jan to dec'!E25-'jan to sep'!E25</f>
        <v>26.261113000000023</v>
      </c>
      <c r="F25" s="10">
        <f>'jan to dec'!F25-'jan to sep'!F25</f>
        <v>27.004875999999967</v>
      </c>
      <c r="G25" s="10">
        <f>'jan to dec'!G25-'jan to sep'!G25</f>
        <v>28.161417</v>
      </c>
      <c r="H25" s="10">
        <f>'jan to dec'!H25-'jan to sep'!H25</f>
        <v>29.138390000000015</v>
      </c>
      <c r="I25" s="10">
        <f>'jan to dec'!I25-'jan to sep'!I25</f>
        <v>30.347167000000013</v>
      </c>
      <c r="J25" s="10">
        <f>'jan to dec'!J25-'jan to sep'!J25</f>
        <v>31.49174899999997</v>
      </c>
      <c r="K25" s="10">
        <f>'jan to dec'!K25-'jan to sep'!K25</f>
        <v>27.342781000000002</v>
      </c>
      <c r="L25" s="10">
        <f>'jan to dec'!L25-'jan to sep'!L25</f>
        <v>27.508767000000034</v>
      </c>
      <c r="M25" s="10">
        <f>'jan to dec'!M25-'jan to sep'!M25</f>
        <v>26.133333000000022</v>
      </c>
      <c r="N25" s="10">
        <f t="shared" si="0"/>
        <v>26.797382749999997</v>
      </c>
    </row>
    <row r="26" spans="1:14" ht="12" x14ac:dyDescent="0.25">
      <c r="A26" s="13" t="s">
        <v>38</v>
      </c>
      <c r="B26" s="10">
        <f>'jan to dec'!B26-'jan to sep'!B26</f>
        <v>9.3610000000000042</v>
      </c>
      <c r="C26" s="10">
        <f>'jan to dec'!C26-'jan to sep'!C26</f>
        <v>11.453000000000003</v>
      </c>
      <c r="D26" s="10">
        <f>'jan to dec'!D26-'jan to sep'!D26</f>
        <v>13.203000000000003</v>
      </c>
      <c r="E26" s="10">
        <f>'jan to dec'!E26-'jan to sep'!E26</f>
        <v>13.20240299999999</v>
      </c>
      <c r="F26" s="10">
        <f>'jan to dec'!F26-'jan to sep'!F26</f>
        <v>13.632483999999991</v>
      </c>
      <c r="G26" s="10">
        <f>'jan to dec'!G26-'jan to sep'!G26</f>
        <v>14.048185000000004</v>
      </c>
      <c r="H26" s="10">
        <f>'jan to dec'!H26-'jan to sep'!H26</f>
        <v>14.522813000000014</v>
      </c>
      <c r="I26" s="10">
        <f>'jan to dec'!I26-'jan to sep'!I26</f>
        <v>15.658233999999993</v>
      </c>
      <c r="J26" s="10">
        <f>'jan to dec'!J26-'jan to sep'!J26</f>
        <v>15.893325000000004</v>
      </c>
      <c r="K26" s="10">
        <f>'jan to dec'!K26-'jan to sep'!K26</f>
        <v>15.343829999999997</v>
      </c>
      <c r="L26" s="10">
        <f>'jan to dec'!L26-'jan to sep'!L26</f>
        <v>15.448545999999993</v>
      </c>
      <c r="M26" s="10">
        <f>'jan to dec'!M26-'jan to sep'!M26</f>
        <v>16.22097500000001</v>
      </c>
      <c r="N26" s="10">
        <f t="shared" si="0"/>
        <v>13.998982916666668</v>
      </c>
    </row>
    <row r="27" spans="1:14" ht="12" x14ac:dyDescent="0.25">
      <c r="A27" s="11" t="s">
        <v>39</v>
      </c>
      <c r="B27" s="10">
        <f>'jan to dec'!B27-'jan to sep'!B27</f>
        <v>9.2120000000000033</v>
      </c>
      <c r="C27" s="10">
        <f>'jan to dec'!C27-'jan to sep'!C27</f>
        <v>12.215999999999994</v>
      </c>
      <c r="D27" s="10">
        <f>'jan to dec'!D27-'jan to sep'!D27</f>
        <v>14.083000000000013</v>
      </c>
      <c r="E27" s="10">
        <f>'jan to dec'!E27-'jan to sep'!E27</f>
        <v>14.082866999999993</v>
      </c>
      <c r="F27" s="10">
        <f>'jan to dec'!F27-'jan to sep'!F27</f>
        <v>14.520805999999993</v>
      </c>
      <c r="G27" s="10">
        <f>'jan to dec'!G27-'jan to sep'!G27</f>
        <v>15.253999999999991</v>
      </c>
      <c r="H27" s="10">
        <f>'jan to dec'!H27-'jan to sep'!H27</f>
        <v>15.821162999999984</v>
      </c>
      <c r="I27" s="10">
        <f>'jan to dec'!I27-'jan to sep'!I27</f>
        <v>17.025090999999975</v>
      </c>
      <c r="J27" s="10">
        <f>'jan to dec'!J27-'jan to sep'!J27</f>
        <v>18.387904999999989</v>
      </c>
      <c r="K27" s="10">
        <f>'jan to dec'!K27-'jan to sep'!K27</f>
        <v>16.406054999999981</v>
      </c>
      <c r="L27" s="10">
        <f>'jan to dec'!L27-'jan to sep'!L27</f>
        <v>16.746068000000008</v>
      </c>
      <c r="M27" s="10">
        <f>'jan to dec'!M27-'jan to sep'!M27</f>
        <v>17.58337499999999</v>
      </c>
      <c r="N27" s="10">
        <f t="shared" si="0"/>
        <v>15.111527499999992</v>
      </c>
    </row>
    <row r="28" spans="1:14" ht="12" x14ac:dyDescent="0.25">
      <c r="A28" s="13" t="s">
        <v>40</v>
      </c>
      <c r="B28" s="10">
        <f>'jan to dec'!B28-'jan to sep'!B28</f>
        <v>14.724000000000018</v>
      </c>
      <c r="C28" s="10">
        <f>'jan to dec'!C28-'jan to sep'!C28</f>
        <v>17.277000000000015</v>
      </c>
      <c r="D28" s="10">
        <f>'jan to dec'!D28-'jan to sep'!D28</f>
        <v>19.917000000000002</v>
      </c>
      <c r="E28" s="10">
        <f>'jan to dec'!E28-'jan to sep'!E28</f>
        <v>19.916276000000011</v>
      </c>
      <c r="F28" s="10">
        <f>'jan to dec'!F28-'jan to sep'!F28</f>
        <v>20.315519999999992</v>
      </c>
      <c r="G28" s="10">
        <f>'jan to dec'!G28-'jan to sep'!G28</f>
        <v>20.833699999999993</v>
      </c>
      <c r="H28" s="10">
        <f>'jan to dec'!H28-'jan to sep'!H28</f>
        <v>21.507064000000014</v>
      </c>
      <c r="I28" s="10">
        <f>'jan to dec'!I28-'jan to sep'!I28</f>
        <v>22.427424999999999</v>
      </c>
      <c r="J28" s="10">
        <f>'jan to dec'!J28-'jan to sep'!J28</f>
        <v>23.119315999999998</v>
      </c>
      <c r="K28" s="10">
        <f>'jan to dec'!K28-'jan to sep'!K28</f>
        <v>22.108785000000012</v>
      </c>
      <c r="L28" s="10">
        <f>'jan to dec'!L28-'jan to sep'!L28</f>
        <v>22.02914100000001</v>
      </c>
      <c r="M28" s="10">
        <f>'jan to dec'!M28-'jan to sep'!M28</f>
        <v>20.927683999999999</v>
      </c>
      <c r="N28" s="10">
        <f t="shared" si="0"/>
        <v>20.42524258333334</v>
      </c>
    </row>
    <row r="29" spans="1:14" ht="12" x14ac:dyDescent="0.25">
      <c r="A29" s="11" t="s">
        <v>41</v>
      </c>
      <c r="B29" s="10">
        <f>'jan to dec'!B29-'jan to sep'!B29</f>
        <v>14.400999999999982</v>
      </c>
      <c r="C29" s="10">
        <f>'jan to dec'!C29-'jan to sep'!C29</f>
        <v>17.067000000000007</v>
      </c>
      <c r="D29" s="10">
        <f>'jan to dec'!D29-'jan to sep'!D29</f>
        <v>19.675999999999988</v>
      </c>
      <c r="E29" s="10">
        <f>'jan to dec'!E29-'jan to sep'!E29</f>
        <v>19.675594999999987</v>
      </c>
      <c r="F29" s="10">
        <f>'jan to dec'!F29-'jan to sep'!F29</f>
        <v>20.380251000000015</v>
      </c>
      <c r="G29" s="10">
        <f>'jan to dec'!G29-'jan to sep'!G29</f>
        <v>21.066170999999997</v>
      </c>
      <c r="H29" s="10">
        <f>'jan to dec'!H29-'jan to sep'!H29</f>
        <v>21.966657999999995</v>
      </c>
      <c r="I29" s="10">
        <f>'jan to dec'!I29-'jan to sep'!I29</f>
        <v>22.495128000000022</v>
      </c>
      <c r="J29" s="10">
        <f>'jan to dec'!J29-'jan to sep'!J29</f>
        <v>23.329880000000003</v>
      </c>
      <c r="K29" s="10">
        <f>'jan to dec'!K29-'jan to sep'!K29</f>
        <v>21.892502999999977</v>
      </c>
      <c r="L29" s="10">
        <f>'jan to dec'!L29-'jan to sep'!L29</f>
        <v>21.551896999999997</v>
      </c>
      <c r="M29" s="10">
        <f>'jan to dec'!M29-'jan to sep'!M29</f>
        <v>20.474298000000005</v>
      </c>
      <c r="N29" s="10">
        <f t="shared" si="0"/>
        <v>20.331365083333331</v>
      </c>
    </row>
    <row r="30" spans="1:14" ht="12" x14ac:dyDescent="0.25">
      <c r="A30" s="13" t="s">
        <v>42</v>
      </c>
      <c r="B30" s="10">
        <f>'jan to dec'!B30-'jan to sep'!B30</f>
        <v>20.630000000000024</v>
      </c>
      <c r="C30" s="10">
        <f>'jan to dec'!C30-'jan to sep'!C30</f>
        <v>24.34099999999998</v>
      </c>
      <c r="D30" s="10">
        <f>'jan to dec'!D30-'jan to sep'!D30</f>
        <v>28.059999999999974</v>
      </c>
      <c r="E30" s="10">
        <f>'jan to dec'!E30-'jan to sep'!E30</f>
        <v>28.060893999999962</v>
      </c>
      <c r="F30" s="10">
        <f>'jan to dec'!F30-'jan to sep'!F30</f>
        <v>28.560295999999994</v>
      </c>
      <c r="G30" s="10">
        <f>'jan to dec'!G30-'jan to sep'!G30</f>
        <v>29.136392999999998</v>
      </c>
      <c r="H30" s="10">
        <f>'jan to dec'!H30-'jan to sep'!H30</f>
        <v>29.77126800000002</v>
      </c>
      <c r="I30" s="10">
        <f>'jan to dec'!I30-'jan to sep'!I30</f>
        <v>30.958428000000026</v>
      </c>
      <c r="J30" s="10">
        <f>'jan to dec'!J30-'jan to sep'!J30</f>
        <v>31.732646999999986</v>
      </c>
      <c r="K30" s="10">
        <f>'jan to dec'!K30-'jan to sep'!K30</f>
        <v>29.972642000000008</v>
      </c>
      <c r="L30" s="10">
        <f>'jan to dec'!L30-'jan to sep'!L30</f>
        <v>30.142765999999995</v>
      </c>
      <c r="M30" s="10">
        <f>'jan to dec'!M30-'jan to sep'!M30</f>
        <v>28.635632999999984</v>
      </c>
      <c r="N30" s="10">
        <f t="shared" si="0"/>
        <v>28.333497249999997</v>
      </c>
    </row>
    <row r="31" spans="1:14" ht="12" x14ac:dyDescent="0.25">
      <c r="A31" s="11" t="s">
        <v>43</v>
      </c>
      <c r="B31" s="10">
        <f>'jan to dec'!B31-'jan to sep'!B31</f>
        <v>11.765999999999991</v>
      </c>
      <c r="C31" s="10">
        <f>'jan to dec'!C31-'jan to sep'!C31</f>
        <v>13.940000000000012</v>
      </c>
      <c r="D31" s="10">
        <f>'jan to dec'!D31-'jan to sep'!D31</f>
        <v>16.070999999999998</v>
      </c>
      <c r="E31" s="10">
        <f>'jan to dec'!E31-'jan to sep'!E31</f>
        <v>16.071160999999989</v>
      </c>
      <c r="F31" s="10">
        <f>'jan to dec'!F31-'jan to sep'!F31</f>
        <v>16.501599999999996</v>
      </c>
      <c r="G31" s="10">
        <f>'jan to dec'!G31-'jan to sep'!G31</f>
        <v>17.078118999999987</v>
      </c>
      <c r="H31" s="10">
        <f>'jan to dec'!H31-'jan to sep'!H31</f>
        <v>17.895331999999996</v>
      </c>
      <c r="I31" s="10">
        <f>'jan to dec'!I31-'jan to sep'!I31</f>
        <v>18.928384000000023</v>
      </c>
      <c r="J31" s="10">
        <f>'jan to dec'!J31-'jan to sep'!J31</f>
        <v>19.347259000000008</v>
      </c>
      <c r="K31" s="10">
        <f>'jan to dec'!K31-'jan to sep'!K31</f>
        <v>15.680328000000003</v>
      </c>
      <c r="L31" s="10">
        <f>'jan to dec'!L31-'jan to sep'!L31</f>
        <v>15.722519000000005</v>
      </c>
      <c r="M31" s="10">
        <f>'jan to dec'!M31-'jan to sep'!M31</f>
        <v>16.508656000000002</v>
      </c>
      <c r="N31" s="10">
        <f t="shared" si="0"/>
        <v>16.292529833333337</v>
      </c>
    </row>
    <row r="32" spans="1:14" ht="12" x14ac:dyDescent="0.25">
      <c r="A32" s="13" t="s">
        <v>44</v>
      </c>
      <c r="B32" s="10">
        <f>'jan to dec'!B32-'jan to sep'!B32</f>
        <v>18.807000000000016</v>
      </c>
      <c r="C32" s="10">
        <f>'jan to dec'!C32-'jan to sep'!C32</f>
        <v>22.224000000000018</v>
      </c>
      <c r="D32" s="10">
        <f>'jan to dec'!D32-'jan to sep'!D32</f>
        <v>25.619999999999976</v>
      </c>
      <c r="E32" s="10">
        <f>'jan to dec'!E32-'jan to sep'!E32</f>
        <v>25.620134000000007</v>
      </c>
      <c r="F32" s="10">
        <f>'jan to dec'!F32-'jan to sep'!F32</f>
        <v>26.272910999999993</v>
      </c>
      <c r="G32" s="10">
        <f>'jan to dec'!G32-'jan to sep'!G32</f>
        <v>27.089467999999982</v>
      </c>
      <c r="H32" s="10">
        <f>'jan to dec'!H32-'jan to sep'!H32</f>
        <v>28.195345000000032</v>
      </c>
      <c r="I32" s="10">
        <f>'jan to dec'!I32-'jan to sep'!I32</f>
        <v>28.58879300000001</v>
      </c>
      <c r="J32" s="10">
        <f>'jan to dec'!J32-'jan to sep'!J32</f>
        <v>29.486524999999972</v>
      </c>
      <c r="K32" s="10">
        <f>'jan to dec'!K32-'jan to sep'!K32</f>
        <v>26.208162999999985</v>
      </c>
      <c r="L32" s="10">
        <f>'jan to dec'!L32-'jan to sep'!L32</f>
        <v>26.571247999999997</v>
      </c>
      <c r="M32" s="10">
        <f>'jan to dec'!M32-'jan to sep'!M32</f>
        <v>25.242688999999984</v>
      </c>
      <c r="N32" s="10">
        <f t="shared" si="0"/>
        <v>25.827189666666666</v>
      </c>
    </row>
    <row r="33" spans="1:14" ht="12" x14ac:dyDescent="0.25">
      <c r="A33" s="11" t="s">
        <v>45</v>
      </c>
      <c r="B33" s="10">
        <f>'jan to dec'!B33-'jan to sep'!B33</f>
        <v>6.590999999999994</v>
      </c>
      <c r="C33" s="10">
        <f>'jan to dec'!C33-'jan to sep'!C33</f>
        <v>11.144000000000005</v>
      </c>
      <c r="D33" s="10">
        <f>'jan to dec'!D33-'jan to sep'!D33</f>
        <v>12.846999999999994</v>
      </c>
      <c r="E33" s="10">
        <f>'jan to dec'!E33-'jan to sep'!E33</f>
        <v>12.847888999999995</v>
      </c>
      <c r="F33" s="10">
        <f>'jan to dec'!F33-'jan to sep'!F33</f>
        <v>13.189804999999993</v>
      </c>
      <c r="G33" s="10">
        <f>'jan to dec'!G33-'jan to sep'!G33</f>
        <v>13.67634000000001</v>
      </c>
      <c r="H33" s="10">
        <f>'jan to dec'!H33-'jan to sep'!H33</f>
        <v>13.992630000000005</v>
      </c>
      <c r="I33" s="10">
        <f>'jan to dec'!I33-'jan to sep'!I33</f>
        <v>15.119281999999998</v>
      </c>
      <c r="J33" s="10">
        <f>'jan to dec'!J33-'jan to sep'!J33</f>
        <v>16.136116999999985</v>
      </c>
      <c r="K33" s="10">
        <f>'jan to dec'!K33-'jan to sep'!K33</f>
        <v>11.785847000000004</v>
      </c>
      <c r="L33" s="10">
        <f>'jan to dec'!L33-'jan to sep'!L33</f>
        <v>11.888792000000009</v>
      </c>
      <c r="M33" s="10">
        <f>'jan to dec'!M33-'jan to sep'!M33</f>
        <v>12.251452</v>
      </c>
      <c r="N33" s="10">
        <f t="shared" si="0"/>
        <v>12.622512833333333</v>
      </c>
    </row>
    <row r="34" spans="1:14" ht="12" x14ac:dyDescent="0.25">
      <c r="A34" s="13" t="s">
        <v>46</v>
      </c>
      <c r="B34" s="10">
        <f>'jan to dec'!B34-'jan to sep'!B34</f>
        <v>24.586000000000013</v>
      </c>
      <c r="C34" s="10">
        <f>'jan to dec'!C34-'jan to sep'!C34</f>
        <v>28.852999999999952</v>
      </c>
      <c r="D34" s="10">
        <f>'jan to dec'!D34-'jan to sep'!D34</f>
        <v>33.259999999999991</v>
      </c>
      <c r="E34" s="10">
        <f>'jan to dec'!E34-'jan to sep'!E34</f>
        <v>33.260645000000011</v>
      </c>
      <c r="F34" s="10">
        <f>'jan to dec'!F34-'jan to sep'!F34</f>
        <v>34.187615999999991</v>
      </c>
      <c r="G34" s="10">
        <f>'jan to dec'!G34-'jan to sep'!G34</f>
        <v>35.677784000000031</v>
      </c>
      <c r="H34" s="10">
        <f>'jan to dec'!H34-'jan to sep'!H34</f>
        <v>36.541314999999997</v>
      </c>
      <c r="I34" s="10">
        <f>'jan to dec'!I34-'jan to sep'!I34</f>
        <v>37.464634999999987</v>
      </c>
      <c r="J34" s="10">
        <f>'jan to dec'!J34-'jan to sep'!J34</f>
        <v>38.702134999999998</v>
      </c>
      <c r="K34" s="10">
        <f>'jan to dec'!K34-'jan to sep'!K34</f>
        <v>29.87759299999999</v>
      </c>
      <c r="L34" s="10">
        <f>'jan to dec'!L34-'jan to sep'!L34</f>
        <v>30.038830000000019</v>
      </c>
      <c r="M34" s="10">
        <f>'jan to dec'!M34-'jan to sep'!M34</f>
        <v>30.848500000000001</v>
      </c>
      <c r="N34" s="10">
        <f t="shared" si="0"/>
        <v>32.774837749999996</v>
      </c>
    </row>
    <row r="35" spans="1:14" ht="12" x14ac:dyDescent="0.25">
      <c r="A35" s="11" t="s">
        <v>47</v>
      </c>
      <c r="B35" s="10">
        <f>'jan to dec'!B35-'jan to sep'!B35</f>
        <v>10.442999999999998</v>
      </c>
      <c r="C35" s="10">
        <f>'jan to dec'!C35-'jan to sep'!C35</f>
        <v>12.977000000000004</v>
      </c>
      <c r="D35" s="10">
        <f>'jan to dec'!D35-'jan to sep'!D35</f>
        <v>14.960000000000008</v>
      </c>
      <c r="E35" s="10">
        <f>'jan to dec'!E35-'jan to sep'!E35</f>
        <v>14.960304999999977</v>
      </c>
      <c r="F35" s="10">
        <f>'jan to dec'!F35-'jan to sep'!F35</f>
        <v>15.249255000000005</v>
      </c>
      <c r="G35" s="10">
        <f>'jan to dec'!G35-'jan to sep'!G35</f>
        <v>15.992637000000002</v>
      </c>
      <c r="H35" s="10">
        <f>'jan to dec'!H35-'jan to sep'!H35</f>
        <v>16.538915000000003</v>
      </c>
      <c r="I35" s="10">
        <f>'jan to dec'!I35-'jan to sep'!I35</f>
        <v>17.763750000000016</v>
      </c>
      <c r="J35" s="10">
        <f>'jan to dec'!J35-'jan to sep'!J35</f>
        <v>18.972028999999992</v>
      </c>
      <c r="K35" s="10">
        <f>'jan to dec'!K35-'jan to sep'!K35</f>
        <v>17.882751000000013</v>
      </c>
      <c r="L35" s="10">
        <f>'jan to dec'!L35-'jan to sep'!L35</f>
        <v>17.718479000000002</v>
      </c>
      <c r="M35" s="10">
        <f>'jan to dec'!M35-'jan to sep'!M35</f>
        <v>18.586940000000027</v>
      </c>
      <c r="N35" s="10">
        <f t="shared" si="0"/>
        <v>16.003755083333338</v>
      </c>
    </row>
    <row r="36" spans="1:14" ht="12" x14ac:dyDescent="0.25">
      <c r="A36" s="13" t="s">
        <v>48</v>
      </c>
      <c r="B36" s="10">
        <f>'jan to dec'!B36-'jan to sep'!B36</f>
        <v>8.1370000000000005</v>
      </c>
      <c r="C36" s="10">
        <f>'jan to dec'!C36-'jan to sep'!C36</f>
        <v>9.7669999999999959</v>
      </c>
      <c r="D36" s="10">
        <f>'jan to dec'!D36-'jan to sep'!D36</f>
        <v>11.259</v>
      </c>
      <c r="E36" s="10">
        <f>'jan to dec'!E36-'jan to sep'!E36</f>
        <v>11.25919300000001</v>
      </c>
      <c r="F36" s="10">
        <f>'jan to dec'!F36-'jan to sep'!F36</f>
        <v>11.515535000000014</v>
      </c>
      <c r="G36" s="10">
        <f>'jan to dec'!G36-'jan to sep'!G36</f>
        <v>12.105004000000008</v>
      </c>
      <c r="H36" s="10">
        <f>'jan to dec'!H36-'jan to sep'!H36</f>
        <v>12.527437000000006</v>
      </c>
      <c r="I36" s="10">
        <f>'jan to dec'!I36-'jan to sep'!I36</f>
        <v>13.484577999999999</v>
      </c>
      <c r="J36" s="10">
        <f>'jan to dec'!J36-'jan to sep'!J36</f>
        <v>14.062151</v>
      </c>
      <c r="K36" s="10">
        <f>'jan to dec'!K36-'jan to sep'!K36</f>
        <v>13.988689999999991</v>
      </c>
      <c r="L36" s="10">
        <f>'jan to dec'!L36-'jan to sep'!L36</f>
        <v>13.813346999999993</v>
      </c>
      <c r="M36" s="10">
        <f>'jan to dec'!M36-'jan to sep'!M36</f>
        <v>14.504019999999997</v>
      </c>
      <c r="N36" s="10">
        <f t="shared" si="0"/>
        <v>12.20191291666667</v>
      </c>
    </row>
    <row r="37" spans="1:14" ht="12" x14ac:dyDescent="0.25">
      <c r="A37" s="11" t="s">
        <v>49</v>
      </c>
      <c r="B37" s="10">
        <f>'jan to dec'!B37-'jan to sep'!B37</f>
        <v>0</v>
      </c>
      <c r="C37" s="10">
        <f>'jan to dec'!C37-'jan to sep'!C37</f>
        <v>0</v>
      </c>
      <c r="D37" s="10">
        <f>'jan to dec'!D37-'jan to sep'!D37</f>
        <v>0</v>
      </c>
      <c r="E37" s="10">
        <f>'jan to dec'!E37-'jan to sep'!E37</f>
        <v>0</v>
      </c>
      <c r="F37" s="10">
        <f>'jan to dec'!F37-'jan to sep'!F37</f>
        <v>0</v>
      </c>
      <c r="G37" s="10">
        <f>'jan to dec'!G37-'jan to sep'!G37</f>
        <v>0</v>
      </c>
      <c r="H37" s="10">
        <f>'jan to dec'!H37-'jan to sep'!H37</f>
        <v>0</v>
      </c>
      <c r="I37" s="10">
        <f>'jan to dec'!I37-'jan to sep'!I37</f>
        <v>0</v>
      </c>
      <c r="J37" s="10">
        <f>'jan to dec'!J37-'jan to sep'!J37</f>
        <v>0</v>
      </c>
      <c r="K37" s="10">
        <f>'jan to dec'!K37-'jan to sep'!K37</f>
        <v>0</v>
      </c>
      <c r="L37" s="10">
        <f>'jan to dec'!L37-'jan to sep'!L37</f>
        <v>0</v>
      </c>
      <c r="M37" s="10">
        <f>'jan to dec'!M37-'jan to sep'!M37</f>
        <v>0</v>
      </c>
      <c r="N37" s="10">
        <f t="shared" si="0"/>
        <v>0</v>
      </c>
    </row>
    <row r="38" spans="1:14" ht="12" x14ac:dyDescent="0.25">
      <c r="A38" s="14"/>
    </row>
    <row r="39" spans="1:14" ht="39.950000000000003" customHeight="1" x14ac:dyDescent="0.25">
      <c r="A39" s="15" t="s">
        <v>50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6"/>
    </row>
    <row r="40" spans="1:14" ht="15" customHeight="1" x14ac:dyDescent="0.25">
      <c r="A40" s="14" t="s">
        <v>51</v>
      </c>
    </row>
    <row r="41" spans="1:14" ht="15" customHeight="1" x14ac:dyDescent="0.25">
      <c r="A41" s="14" t="s">
        <v>52</v>
      </c>
    </row>
    <row r="42" spans="1:14" ht="15" customHeight="1" x14ac:dyDescent="0.25">
      <c r="A42" s="14" t="s">
        <v>53</v>
      </c>
    </row>
    <row r="43" spans="1:14" ht="15" customHeight="1" x14ac:dyDescent="0.25">
      <c r="A43" s="14" t="s">
        <v>54</v>
      </c>
    </row>
    <row r="44" spans="1:14" ht="15" customHeight="1" x14ac:dyDescent="0.25">
      <c r="A44" s="14" t="s">
        <v>55</v>
      </c>
    </row>
    <row r="45" spans="1:14" ht="15" customHeight="1" x14ac:dyDescent="0.25">
      <c r="A45" s="14" t="s">
        <v>56</v>
      </c>
    </row>
    <row r="46" spans="1:14" ht="39.950000000000003" customHeight="1" x14ac:dyDescent="0.25">
      <c r="A46" s="14" t="s">
        <v>57</v>
      </c>
    </row>
    <row r="47" spans="1:14" ht="39.950000000000003" customHeight="1" x14ac:dyDescent="0.25">
      <c r="A47" s="14" t="s">
        <v>58</v>
      </c>
    </row>
    <row r="48" spans="1:14" ht="39.950000000000003" customHeight="1" x14ac:dyDescent="0.25">
      <c r="A48" s="14" t="s">
        <v>59</v>
      </c>
    </row>
    <row r="49" spans="1:1" ht="15" customHeight="1" x14ac:dyDescent="0.25">
      <c r="A49" s="14" t="s">
        <v>60</v>
      </c>
    </row>
    <row r="50" spans="1:1" ht="39.950000000000003" customHeight="1" x14ac:dyDescent="0.25">
      <c r="A50" s="14" t="s">
        <v>61</v>
      </c>
    </row>
  </sheetData>
  <mergeCells count="4">
    <mergeCell ref="A1:N1"/>
    <mergeCell ref="A2:A3"/>
    <mergeCell ref="B2:N2"/>
    <mergeCell ref="A39:N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S13" sqref="S13"/>
    </sheetView>
  </sheetViews>
  <sheetFormatPr defaultRowHeight="15" x14ac:dyDescent="0.25"/>
  <cols>
    <col min="1" max="1" width="27.140625" customWidth="1"/>
  </cols>
  <sheetData>
    <row r="1" spans="1:14" x14ac:dyDescent="0.25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5">
      <c r="A2" s="4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4" x14ac:dyDescent="0.25">
      <c r="A3" s="5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65</v>
      </c>
    </row>
    <row r="4" spans="1:14" x14ac:dyDescent="0.25">
      <c r="A4" s="9" t="s">
        <v>16</v>
      </c>
      <c r="B4" s="18">
        <f>'jan to sep'!B4/'jan to sep'!B$4</f>
        <v>1</v>
      </c>
      <c r="C4" s="18">
        <f>'jan to sep'!C4/'jan to sep'!C$4</f>
        <v>1</v>
      </c>
      <c r="D4" s="18">
        <f>'jan to sep'!D4/'jan to sep'!D$4</f>
        <v>1</v>
      </c>
      <c r="E4" s="18">
        <f>'jan to sep'!E4/'jan to sep'!E$4</f>
        <v>1</v>
      </c>
      <c r="F4" s="18">
        <f>'jan to sep'!F4/'jan to sep'!F$4</f>
        <v>1</v>
      </c>
      <c r="G4" s="18">
        <f>'jan to sep'!G4/'jan to sep'!G$4</f>
        <v>1</v>
      </c>
      <c r="H4" s="18">
        <f>'jan to sep'!H4/'jan to sep'!H$4</f>
        <v>1</v>
      </c>
      <c r="I4" s="18">
        <f>'jan to sep'!I4/'jan to sep'!I$4</f>
        <v>1</v>
      </c>
      <c r="J4" s="18">
        <f>'jan to sep'!J4/'jan to sep'!J$4</f>
        <v>1</v>
      </c>
      <c r="K4" s="18">
        <f>'jan to sep'!K4/'jan to sep'!K$4</f>
        <v>1</v>
      </c>
      <c r="L4" s="18">
        <f>'jan to sep'!L4/'jan to sep'!L$4</f>
        <v>1</v>
      </c>
      <c r="M4" s="18">
        <f>'jan to sep'!M4/'jan to sep'!M$4</f>
        <v>1</v>
      </c>
      <c r="N4" s="18">
        <f>'jan to sep'!N4/'jan to sep'!N$4</f>
        <v>1</v>
      </c>
    </row>
    <row r="5" spans="1:14" x14ac:dyDescent="0.25">
      <c r="A5" s="11" t="s">
        <v>17</v>
      </c>
      <c r="B5" s="18">
        <f>'jan to sep'!B5/'jan to sep'!B$4</f>
        <v>1.5193777777777778E-2</v>
      </c>
      <c r="C5" s="18">
        <f>'jan to sep'!C5/'jan to sep'!C$4</f>
        <v>1.5576296296296295E-2</v>
      </c>
      <c r="D5" s="18">
        <f>'jan to sep'!D5/'jan to sep'!D$4</f>
        <v>1.5575118941463144E-2</v>
      </c>
      <c r="E5" s="18">
        <f>'jan to sep'!E5/'jan to sep'!E$4</f>
        <v>1.5575547941244506E-2</v>
      </c>
      <c r="F5" s="18">
        <f>'jan to sep'!F5/'jan to sep'!F$4</f>
        <v>1.5667949131844532E-2</v>
      </c>
      <c r="G5" s="18">
        <f>'jan to sep'!G5/'jan to sep'!G$4</f>
        <v>1.5692333125905546E-2</v>
      </c>
      <c r="H5" s="18">
        <f>'jan to sep'!H5/'jan to sep'!H$4</f>
        <v>1.5631696726217354E-2</v>
      </c>
      <c r="I5" s="18">
        <f>'jan to sep'!I5/'jan to sep'!I$4</f>
        <v>1.6054211332685118E-2</v>
      </c>
      <c r="J5" s="18">
        <f>'jan to sep'!J5/'jan to sep'!J$4</f>
        <v>1.5969694528426007E-2</v>
      </c>
      <c r="K5" s="18">
        <f>'jan to sep'!K5/'jan to sep'!K$4</f>
        <v>1.5079469999999999E-2</v>
      </c>
      <c r="L5" s="18">
        <f>'jan to sep'!L5/'jan to sep'!L$4</f>
        <v>1.5719423264829481E-2</v>
      </c>
      <c r="M5" s="18">
        <f>'jan to sep'!M5/'jan to sep'!M$4</f>
        <v>1.6505394142086575E-2</v>
      </c>
      <c r="N5" s="18">
        <f>'jan to sep'!N5/'jan to sep'!N$4</f>
        <v>2.4684938752899916E-2</v>
      </c>
    </row>
    <row r="6" spans="1:14" x14ac:dyDescent="0.25">
      <c r="A6" s="13" t="s">
        <v>18</v>
      </c>
      <c r="B6" s="18">
        <f>'jan to sep'!B6/'jan to sep'!B$4</f>
        <v>4.1177999999999999E-2</v>
      </c>
      <c r="C6" s="18">
        <f>'jan to sep'!C6/'jan to sep'!C$4</f>
        <v>4.0678333333333337E-2</v>
      </c>
      <c r="D6" s="18">
        <f>'jan to sep'!D6/'jan to sep'!D$4</f>
        <v>4.0678406090419769E-2</v>
      </c>
      <c r="E6" s="18">
        <f>'jan to sep'!E6/'jan to sep'!E$4</f>
        <v>4.067847848716169E-2</v>
      </c>
      <c r="F6" s="18">
        <f>'jan to sep'!F6/'jan to sep'!F$4</f>
        <v>4.0719412433502238E-2</v>
      </c>
      <c r="G6" s="18">
        <f>'jan to sep'!G6/'jan to sep'!G$4</f>
        <v>4.0262841315844844E-2</v>
      </c>
      <c r="H6" s="18">
        <f>'jan to sep'!H6/'jan to sep'!H$4</f>
        <v>4.0120168703715584E-2</v>
      </c>
      <c r="I6" s="18">
        <f>'jan to sep'!I6/'jan to sep'!I$4</f>
        <v>4.0262321503715483E-2</v>
      </c>
      <c r="J6" s="18">
        <f>'jan to sep'!J6/'jan to sep'!J$4</f>
        <v>4.009304306050681E-2</v>
      </c>
      <c r="K6" s="18">
        <f>'jan to sep'!K6/'jan to sep'!K$4</f>
        <v>4.397032E-2</v>
      </c>
      <c r="L6" s="18">
        <f>'jan to sep'!L6/'jan to sep'!L$4</f>
        <v>4.260923634225975E-2</v>
      </c>
      <c r="M6" s="18">
        <f>'jan to sep'!M6/'jan to sep'!M$4</f>
        <v>4.0478775669084296E-2</v>
      </c>
      <c r="N6" s="18">
        <f>'jan to sep'!N6/'jan to sep'!N$4</f>
        <v>3.9307219841200419E-2</v>
      </c>
    </row>
    <row r="7" spans="1:14" x14ac:dyDescent="0.25">
      <c r="A7" s="11" t="s">
        <v>19</v>
      </c>
      <c r="B7" s="18">
        <f>'jan to sep'!B7/'jan to sep'!B$4</f>
        <v>1.8534000000000002E-2</v>
      </c>
      <c r="C7" s="18">
        <f>'jan to sep'!C7/'jan to sep'!C$4</f>
        <v>2.009574074074074E-2</v>
      </c>
      <c r="D7" s="18">
        <f>'jan to sep'!D7/'jan to sep'!D$4</f>
        <v>2.0096476839566651E-2</v>
      </c>
      <c r="E7" s="18">
        <f>'jan to sep'!E7/'jan to sep'!E$4</f>
        <v>2.0096731147351377E-2</v>
      </c>
      <c r="F7" s="18">
        <f>'jan to sep'!F7/'jan to sep'!F$4</f>
        <v>1.9778601406453968E-2</v>
      </c>
      <c r="G7" s="18">
        <f>'jan to sep'!G7/'jan to sep'!G$4</f>
        <v>1.96761590476793E-2</v>
      </c>
      <c r="H7" s="18">
        <f>'jan to sep'!H7/'jan to sep'!H$4</f>
        <v>1.9627857098529232E-2</v>
      </c>
      <c r="I7" s="18">
        <f>'jan to sep'!I7/'jan to sep'!I$4</f>
        <v>1.9951410118672026E-2</v>
      </c>
      <c r="J7" s="18">
        <f>'jan to sep'!J7/'jan to sep'!J$4</f>
        <v>2.0478655624587231E-2</v>
      </c>
      <c r="K7" s="18">
        <f>'jan to sep'!K7/'jan to sep'!K$4</f>
        <v>2.3300410000000001E-2</v>
      </c>
      <c r="L7" s="18">
        <f>'jan to sep'!L7/'jan to sep'!L$4</f>
        <v>2.3436781881300595E-2</v>
      </c>
      <c r="M7" s="18">
        <f>'jan to sep'!M7/'jan to sep'!M$4</f>
        <v>2.2264943716684808E-2</v>
      </c>
      <c r="N7" s="18">
        <f>'jan to sep'!N7/'jan to sep'!N$4</f>
        <v>2.7829795121057252E-2</v>
      </c>
    </row>
    <row r="8" spans="1:14" x14ac:dyDescent="0.25">
      <c r="A8" s="13" t="s">
        <v>20</v>
      </c>
      <c r="B8" s="18">
        <f>'jan to sep'!B8/'jan to sep'!B$4</f>
        <v>1.5280000000000002E-2</v>
      </c>
      <c r="C8" s="18">
        <f>'jan to sep'!C8/'jan to sep'!C$4</f>
        <v>1.5573333333333335E-2</v>
      </c>
      <c r="D8" s="18">
        <f>'jan to sep'!D8/'jan to sep'!D$4</f>
        <v>1.557463702311971E-2</v>
      </c>
      <c r="E8" s="18">
        <f>'jan to sep'!E8/'jan to sep'!E$4</f>
        <v>1.5573948935924127E-2</v>
      </c>
      <c r="F8" s="18">
        <f>'jan to sep'!F8/'jan to sep'!F$4</f>
        <v>1.5531938576421543E-2</v>
      </c>
      <c r="G8" s="18">
        <f>'jan to sep'!G8/'jan to sep'!G$4</f>
        <v>1.5638639233036607E-2</v>
      </c>
      <c r="H8" s="18">
        <f>'jan to sep'!H8/'jan to sep'!H$4</f>
        <v>1.5704736227332323E-2</v>
      </c>
      <c r="I8" s="18">
        <f>'jan to sep'!I8/'jan to sep'!I$4</f>
        <v>1.6447435409431603E-2</v>
      </c>
      <c r="J8" s="18">
        <f>'jan to sep'!J8/'jan to sep'!J$4</f>
        <v>1.7118726497608868E-2</v>
      </c>
      <c r="K8" s="18">
        <f>'jan to sep'!K8/'jan to sep'!K$4</f>
        <v>1.8654192857142857E-2</v>
      </c>
      <c r="L8" s="18">
        <f>'jan to sep'!L8/'jan to sep'!L$4</f>
        <v>1.8631027398892604E-2</v>
      </c>
      <c r="M8" s="18">
        <f>'jan to sep'!M8/'jan to sep'!M$4</f>
        <v>1.9562578625845043E-2</v>
      </c>
      <c r="N8" s="18">
        <f>'jan to sep'!N8/'jan to sep'!N$4</f>
        <v>2.329295037062027E-2</v>
      </c>
    </row>
    <row r="9" spans="1:14" x14ac:dyDescent="0.25">
      <c r="A9" s="11" t="s">
        <v>21</v>
      </c>
      <c r="B9" s="18">
        <f>'jan to sep'!B9/'jan to sep'!B$4</f>
        <v>2.849888888888889E-2</v>
      </c>
      <c r="C9" s="18">
        <f>'jan to sep'!C9/'jan to sep'!C$4</f>
        <v>2.8251111111111112E-2</v>
      </c>
      <c r="D9" s="18">
        <f>'jan to sep'!D9/'jan to sep'!D$4</f>
        <v>2.8250213931584622E-2</v>
      </c>
      <c r="E9" s="18">
        <f>'jan to sep'!E9/'jan to sep'!E$4</f>
        <v>2.8251599005320382E-2</v>
      </c>
      <c r="F9" s="18">
        <f>'jan to sep'!F9/'jan to sep'!F$4</f>
        <v>2.8391085439973051E-2</v>
      </c>
      <c r="G9" s="18">
        <f>'jan to sep'!G9/'jan to sep'!G$4</f>
        <v>2.8280838642948971E-2</v>
      </c>
      <c r="H9" s="18">
        <f>'jan to sep'!H9/'jan to sep'!H$4</f>
        <v>2.7965569958548937E-2</v>
      </c>
      <c r="I9" s="18">
        <f>'jan to sep'!I9/'jan to sep'!I$4</f>
        <v>2.8346038116637315E-2</v>
      </c>
      <c r="J9" s="18">
        <f>'jan to sep'!J9/'jan to sep'!J$4</f>
        <v>2.8063413250515833E-2</v>
      </c>
      <c r="K9" s="18">
        <f>'jan to sep'!K9/'jan to sep'!K$4</f>
        <v>3.1124788571428568E-2</v>
      </c>
      <c r="L9" s="18">
        <f>'jan to sep'!L9/'jan to sep'!L$4</f>
        <v>3.0284806603061622E-2</v>
      </c>
      <c r="M9" s="18">
        <f>'jan to sep'!M9/'jan to sep'!M$4</f>
        <v>3.0374591399814108E-2</v>
      </c>
      <c r="N9" s="18">
        <f>'jan to sep'!N9/'jan to sep'!N$4</f>
        <v>2.7001413341219162E-2</v>
      </c>
    </row>
    <row r="10" spans="1:14" x14ac:dyDescent="0.25">
      <c r="A10" s="13" t="s">
        <v>22</v>
      </c>
      <c r="B10" s="18">
        <f>'jan to sep'!B10/'jan to sep'!B$4</f>
        <v>1.4932000000000001E-2</v>
      </c>
      <c r="C10" s="18">
        <f>'jan to sep'!C10/'jan to sep'!C$4</f>
        <v>1.520462962962963E-2</v>
      </c>
      <c r="D10" s="18">
        <f>'jan to sep'!D10/'jan to sep'!D$4</f>
        <v>1.5203559898675063E-2</v>
      </c>
      <c r="E10" s="18">
        <f>'jan to sep'!E10/'jan to sep'!E$4</f>
        <v>1.5203383067314365E-2</v>
      </c>
      <c r="F10" s="18">
        <f>'jan to sep'!F10/'jan to sep'!F$4</f>
        <v>1.529190095869068E-2</v>
      </c>
      <c r="G10" s="18">
        <f>'jan to sep'!G10/'jan to sep'!G$4</f>
        <v>1.5403824740540658E-2</v>
      </c>
      <c r="H10" s="18">
        <f>'jan to sep'!H10/'jan to sep'!H$4</f>
        <v>1.5483044268062083E-2</v>
      </c>
      <c r="I10" s="18">
        <f>'jan to sep'!I10/'jan to sep'!I$4</f>
        <v>1.5942389805926424E-2</v>
      </c>
      <c r="J10" s="18">
        <f>'jan to sep'!J10/'jan to sep'!J$4</f>
        <v>1.63431255233236E-2</v>
      </c>
      <c r="K10" s="18">
        <f>'jan to sep'!K10/'jan to sep'!K$4</f>
        <v>1.9300830000000001E-2</v>
      </c>
      <c r="L10" s="18">
        <f>'jan to sep'!L10/'jan to sep'!L$4</f>
        <v>1.8621935955386436E-2</v>
      </c>
      <c r="M10" s="18">
        <f>'jan to sep'!M10/'jan to sep'!M$4</f>
        <v>1.9553031037249466E-2</v>
      </c>
      <c r="N10" s="18">
        <f>'jan to sep'!N10/'jan to sep'!N$4</f>
        <v>2.5355198471703325E-2</v>
      </c>
    </row>
    <row r="11" spans="1:14" x14ac:dyDescent="0.25">
      <c r="A11" s="11" t="s">
        <v>23</v>
      </c>
      <c r="B11" s="18">
        <f>'jan to sep'!B11/'jan to sep'!B$4</f>
        <v>4.2499555555555554E-2</v>
      </c>
      <c r="C11" s="18">
        <f>'jan to sep'!C11/'jan to sep'!C$4</f>
        <v>4.1557407407407404E-2</v>
      </c>
      <c r="D11" s="18">
        <f>'jan to sep'!D11/'jan to sep'!D$4</f>
        <v>4.1559513461666052E-2</v>
      </c>
      <c r="E11" s="18">
        <f>'jan to sep'!E11/'jan to sep'!E$4</f>
        <v>4.1558307309738605E-2</v>
      </c>
      <c r="F11" s="18">
        <f>'jan to sep'!F11/'jan to sep'!F$4</f>
        <v>4.135178894768609E-2</v>
      </c>
      <c r="G11" s="18">
        <f>'jan to sep'!G11/'jan to sep'!G$4</f>
        <v>4.109926555374438E-2</v>
      </c>
      <c r="H11" s="18">
        <f>'jan to sep'!H11/'jan to sep'!H$4</f>
        <v>4.0899051869914611E-2</v>
      </c>
      <c r="I11" s="18">
        <f>'jan to sep'!I11/'jan to sep'!I$4</f>
        <v>4.0770718685477228E-2</v>
      </c>
      <c r="J11" s="18">
        <f>'jan to sep'!J11/'jan to sep'!J$4</f>
        <v>4.0639469556774194E-2</v>
      </c>
      <c r="K11" s="18">
        <f>'jan to sep'!K11/'jan to sep'!K$4</f>
        <v>4.4578567142857142E-2</v>
      </c>
      <c r="L11" s="18">
        <f>'jan to sep'!L11/'jan to sep'!L$4</f>
        <v>4.4811215989704563E-2</v>
      </c>
      <c r="M11" s="18">
        <f>'jan to sep'!M11/'jan to sep'!M$4</f>
        <v>4.2570655619195909E-2</v>
      </c>
      <c r="N11" s="18">
        <f>'jan to sep'!N11/'jan to sep'!N$4</f>
        <v>2.7895024011528866E-2</v>
      </c>
    </row>
    <row r="12" spans="1:14" x14ac:dyDescent="0.25">
      <c r="A12" s="13" t="s">
        <v>24</v>
      </c>
      <c r="B12" s="18">
        <f>'jan to sep'!B12/'jan to sep'!B$4</f>
        <v>3.4299999999999997E-2</v>
      </c>
      <c r="C12" s="18">
        <f>'jan to sep'!C12/'jan to sep'!C$4</f>
        <v>3.4501666666666667E-2</v>
      </c>
      <c r="D12" s="18">
        <f>'jan to sep'!D12/'jan to sep'!D$4</f>
        <v>3.4501979961514002E-2</v>
      </c>
      <c r="E12" s="18">
        <f>'jan to sep'!E12/'jan to sep'!E$4</f>
        <v>3.4502731031690957E-2</v>
      </c>
      <c r="F12" s="18">
        <f>'jan to sep'!F12/'jan to sep'!F$4</f>
        <v>3.5022911724660669E-2</v>
      </c>
      <c r="G12" s="18">
        <f>'jan to sep'!G12/'jan to sep'!G$4</f>
        <v>3.5144476945306806E-2</v>
      </c>
      <c r="H12" s="18">
        <f>'jan to sep'!H12/'jan to sep'!H$4</f>
        <v>3.4855816065031325E-2</v>
      </c>
      <c r="I12" s="18">
        <f>'jan to sep'!I12/'jan to sep'!I$4</f>
        <v>3.4408303437044888E-2</v>
      </c>
      <c r="J12" s="18">
        <f>'jan to sep'!J12/'jan to sep'!J$4</f>
        <v>3.4295226411702018E-2</v>
      </c>
      <c r="K12" s="18">
        <f>'jan to sep'!K12/'jan to sep'!K$4</f>
        <v>3.1582812857142858E-2</v>
      </c>
      <c r="L12" s="18">
        <f>'jan to sep'!L12/'jan to sep'!L$4</f>
        <v>3.1060097393570119E-2</v>
      </c>
      <c r="M12" s="18">
        <f>'jan to sep'!M12/'jan to sep'!M$4</f>
        <v>3.1438590573637001E-2</v>
      </c>
      <c r="N12" s="18">
        <f>'jan to sep'!N12/'jan to sep'!N$4</f>
        <v>3.6847263352117715E-2</v>
      </c>
    </row>
    <row r="13" spans="1:14" x14ac:dyDescent="0.25">
      <c r="A13" s="11" t="s">
        <v>25</v>
      </c>
      <c r="B13" s="18">
        <f>'jan to sep'!B13/'jan to sep'!B$4</f>
        <v>6.317844444444444E-2</v>
      </c>
      <c r="C13" s="18">
        <f>'jan to sep'!C13/'jan to sep'!C$4</f>
        <v>6.2667592592592594E-2</v>
      </c>
      <c r="D13" s="18">
        <f>'jan to sep'!D13/'jan to sep'!D$4</f>
        <v>6.2667697543549755E-2</v>
      </c>
      <c r="E13" s="18">
        <f>'jan to sep'!E13/'jan to sep'!E$4</f>
        <v>6.2667914353458254E-2</v>
      </c>
      <c r="F13" s="18">
        <f>'jan to sep'!F13/'jan to sep'!F$4</f>
        <v>6.2539286666760244E-2</v>
      </c>
      <c r="G13" s="18">
        <f>'jan to sep'!G13/'jan to sep'!G$4</f>
        <v>6.2664912040515067E-2</v>
      </c>
      <c r="H13" s="18">
        <f>'jan to sep'!H13/'jan to sep'!H$4</f>
        <v>6.2389526313218632E-2</v>
      </c>
      <c r="I13" s="18">
        <f>'jan to sep'!I13/'jan to sep'!I$4</f>
        <v>6.187122277446077E-2</v>
      </c>
      <c r="J13" s="18">
        <f>'jan to sep'!J13/'jan to sep'!J$4</f>
        <v>6.0691398875124404E-2</v>
      </c>
      <c r="K13" s="18">
        <f>'jan to sep'!K13/'jan to sep'!K$4</f>
        <v>6.4329408571428576E-2</v>
      </c>
      <c r="L13" s="18">
        <f>'jan to sep'!L13/'jan to sep'!L$4</f>
        <v>6.4417225633733449E-2</v>
      </c>
      <c r="M13" s="18">
        <f>'jan to sep'!M13/'jan to sep'!M$4</f>
        <v>6.5257690834994955E-2</v>
      </c>
      <c r="N13" s="18">
        <f>'jan to sep'!N13/'jan to sep'!N$4</f>
        <v>6.5850886947974321E-2</v>
      </c>
    </row>
    <row r="14" spans="1:14" x14ac:dyDescent="0.25">
      <c r="A14" s="13" t="s">
        <v>26</v>
      </c>
      <c r="B14" s="18">
        <f>'jan to sep'!B14/'jan to sep'!B$4</f>
        <v>2.4160000000000001E-2</v>
      </c>
      <c r="C14" s="18">
        <f>'jan to sep'!C14/'jan to sep'!C$4</f>
        <v>2.3616666666666668E-2</v>
      </c>
      <c r="D14" s="18">
        <f>'jan to sep'!D14/'jan to sep'!D$4</f>
        <v>2.3617854175043345E-2</v>
      </c>
      <c r="E14" s="18">
        <f>'jan to sep'!E14/'jan to sep'!E$4</f>
        <v>2.3616812687948185E-2</v>
      </c>
      <c r="F14" s="18">
        <f>'jan to sep'!F14/'jan to sep'!F$4</f>
        <v>2.3674571536852741E-2</v>
      </c>
      <c r="G14" s="18">
        <f>'jan to sep'!G14/'jan to sep'!G$4</f>
        <v>2.3569820674305079E-2</v>
      </c>
      <c r="H14" s="18">
        <f>'jan to sep'!H14/'jan to sep'!H$4</f>
        <v>2.353640466178239E-2</v>
      </c>
      <c r="I14" s="18">
        <f>'jan to sep'!I14/'jan to sep'!I$4</f>
        <v>2.358441995960766E-2</v>
      </c>
      <c r="J14" s="18">
        <f>'jan to sep'!J14/'jan to sep'!J$4</f>
        <v>2.3917012634473114E-2</v>
      </c>
      <c r="K14" s="18">
        <f>'jan to sep'!K14/'jan to sep'!K$4</f>
        <v>2.6998207142857143E-2</v>
      </c>
      <c r="L14" s="18">
        <f>'jan to sep'!L14/'jan to sep'!L$4</f>
        <v>2.6351307345826615E-2</v>
      </c>
      <c r="M14" s="18">
        <f>'jan to sep'!M14/'jan to sep'!M$4</f>
        <v>2.5033742979480619E-2</v>
      </c>
      <c r="N14" s="18">
        <f>'jan to sep'!N14/'jan to sep'!N$4</f>
        <v>2.6112603588331743E-2</v>
      </c>
    </row>
    <row r="15" spans="1:14" x14ac:dyDescent="0.25">
      <c r="A15" s="11" t="s">
        <v>27</v>
      </c>
      <c r="B15" s="18">
        <f>'jan to sep'!B15/'jan to sep'!B$4</f>
        <v>3.6180222222222225E-2</v>
      </c>
      <c r="C15" s="18">
        <f>'jan to sep'!C15/'jan to sep'!C$4</f>
        <v>3.6271666666666667E-2</v>
      </c>
      <c r="D15" s="18">
        <f>'jan to sep'!D15/'jan to sep'!D$4</f>
        <v>3.6272547955292757E-2</v>
      </c>
      <c r="E15" s="18">
        <f>'jan to sep'!E15/'jan to sep'!E$4</f>
        <v>3.627164295628036E-2</v>
      </c>
      <c r="F15" s="18">
        <f>'jan to sep'!F15/'jan to sep'!F$4</f>
        <v>3.6537144701935628E-2</v>
      </c>
      <c r="G15" s="18">
        <f>'jan to sep'!G15/'jan to sep'!G$4</f>
        <v>3.639396795386491E-2</v>
      </c>
      <c r="H15" s="18">
        <f>'jan to sep'!H15/'jan to sep'!H$4</f>
        <v>3.6113135349087819E-2</v>
      </c>
      <c r="I15" s="18">
        <f>'jan to sep'!I15/'jan to sep'!I$4</f>
        <v>3.6261333617503402E-2</v>
      </c>
      <c r="J15" s="18">
        <f>'jan to sep'!J15/'jan to sep'!J$4</f>
        <v>3.5436099390513287E-2</v>
      </c>
      <c r="K15" s="18">
        <f>'jan to sep'!K15/'jan to sep'!K$4</f>
        <v>3.0447682857142857E-2</v>
      </c>
      <c r="L15" s="18">
        <f>'jan to sep'!L15/'jan to sep'!L$4</f>
        <v>3.0429281623120245E-2</v>
      </c>
      <c r="M15" s="18">
        <f>'jan to sep'!M15/'jan to sep'!M$4</f>
        <v>3.1950747134198175E-2</v>
      </c>
      <c r="N15" s="18">
        <f>'jan to sep'!N15/'jan to sep'!N$4</f>
        <v>3.5894007738667931E-2</v>
      </c>
    </row>
    <row r="16" spans="1:14" x14ac:dyDescent="0.25">
      <c r="A16" s="13" t="s">
        <v>28</v>
      </c>
      <c r="B16" s="18">
        <f>'jan to sep'!B16/'jan to sep'!B$4</f>
        <v>3.0486000000000003E-2</v>
      </c>
      <c r="C16" s="18">
        <f>'jan to sep'!C16/'jan to sep'!C$4</f>
        <v>2.9754444444444444E-2</v>
      </c>
      <c r="D16" s="18">
        <f>'jan to sep'!D16/'jan to sep'!D$4</f>
        <v>2.9753638523652794E-2</v>
      </c>
      <c r="E16" s="18">
        <f>'jan to sep'!E16/'jan to sep'!E$4</f>
        <v>2.9753388850335415E-2</v>
      </c>
      <c r="F16" s="18">
        <f>'jan to sep'!F16/'jan to sep'!F$4</f>
        <v>3.0184624454332353E-2</v>
      </c>
      <c r="G16" s="18">
        <f>'jan to sep'!G16/'jan to sep'!G$4</f>
        <v>3.034211209223979E-2</v>
      </c>
      <c r="H16" s="18">
        <f>'jan to sep'!H16/'jan to sep'!H$4</f>
        <v>3.0910376622156125E-2</v>
      </c>
      <c r="I16" s="18">
        <f>'jan to sep'!I16/'jan to sep'!I$4</f>
        <v>2.9779446912280454E-2</v>
      </c>
      <c r="J16" s="18">
        <f>'jan to sep'!J16/'jan to sep'!J$4</f>
        <v>3.066748877254313E-2</v>
      </c>
      <c r="K16" s="18">
        <f>'jan to sep'!K16/'jan to sep'!K$4</f>
        <v>3.1427661428571431E-2</v>
      </c>
      <c r="L16" s="18">
        <f>'jan to sep'!L16/'jan to sep'!L$4</f>
        <v>3.1702760067047447E-2</v>
      </c>
      <c r="M16" s="18">
        <f>'jan to sep'!M16/'jan to sep'!M$4</f>
        <v>3.1900090720601203E-2</v>
      </c>
      <c r="N16" s="18">
        <f>'jan to sep'!N16/'jan to sep'!N$4</f>
        <v>2.9471654733790657E-2</v>
      </c>
    </row>
    <row r="17" spans="1:14" x14ac:dyDescent="0.25">
      <c r="A17" s="11" t="s">
        <v>29</v>
      </c>
      <c r="B17" s="18">
        <f>'jan to sep'!B17/'jan to sep'!B$4</f>
        <v>2.4766E-2</v>
      </c>
      <c r="C17" s="18">
        <f>'jan to sep'!C17/'jan to sep'!C$4</f>
        <v>2.5160000000000002E-2</v>
      </c>
      <c r="D17" s="18">
        <f>'jan to sep'!D17/'jan to sep'!D$4</f>
        <v>2.5159029037347225E-2</v>
      </c>
      <c r="E17" s="18">
        <f>'jan to sep'!E17/'jan to sep'!E$4</f>
        <v>2.5158827781633128E-2</v>
      </c>
      <c r="F17" s="18">
        <f>'jan to sep'!F17/'jan to sep'!F$4</f>
        <v>2.5038713978917229E-2</v>
      </c>
      <c r="G17" s="18">
        <f>'jan to sep'!G17/'jan to sep'!G$4</f>
        <v>2.4982344905010077E-2</v>
      </c>
      <c r="H17" s="18">
        <f>'jan to sep'!H17/'jan to sep'!H$4</f>
        <v>2.5142086542183258E-2</v>
      </c>
      <c r="I17" s="18">
        <f>'jan to sep'!I17/'jan to sep'!I$4</f>
        <v>2.5509016119170093E-2</v>
      </c>
      <c r="J17" s="18">
        <f>'jan to sep'!J17/'jan to sep'!J$4</f>
        <v>2.5610420059399015E-2</v>
      </c>
      <c r="K17" s="18">
        <f>'jan to sep'!K17/'jan to sep'!K$4</f>
        <v>2.7226231428571428E-2</v>
      </c>
      <c r="L17" s="18">
        <f>'jan to sep'!L17/'jan to sep'!L$4</f>
        <v>2.7282389558392448E-2</v>
      </c>
      <c r="M17" s="18">
        <f>'jan to sep'!M17/'jan to sep'!M$4</f>
        <v>2.8646509322296454E-2</v>
      </c>
      <c r="N17" s="18">
        <f>'jan to sep'!N17/'jan to sep'!N$4</f>
        <v>2.5269042968072093E-2</v>
      </c>
    </row>
    <row r="18" spans="1:14" x14ac:dyDescent="0.25">
      <c r="A18" s="13" t="s">
        <v>30</v>
      </c>
      <c r="B18" s="18">
        <f>'jan to sep'!B18/'jan to sep'!B$4</f>
        <v>4.5757777777777779E-2</v>
      </c>
      <c r="C18" s="18">
        <f>'jan to sep'!C18/'jan to sep'!C$4</f>
        <v>4.492666666666667E-2</v>
      </c>
      <c r="D18" s="18">
        <f>'jan to sep'!D18/'jan to sep'!D$4</f>
        <v>4.4925552451108977E-2</v>
      </c>
      <c r="E18" s="18">
        <f>'jan to sep'!E18/'jan to sep'!E$4</f>
        <v>4.4925822634744386E-2</v>
      </c>
      <c r="F18" s="18">
        <f>'jan to sep'!F18/'jan to sep'!F$4</f>
        <v>4.4792598571087687E-2</v>
      </c>
      <c r="G18" s="18">
        <f>'jan to sep'!G18/'jan to sep'!G$4</f>
        <v>4.4804129243717204E-2</v>
      </c>
      <c r="H18" s="18">
        <f>'jan to sep'!H18/'jan to sep'!H$4</f>
        <v>4.498651489440423E-2</v>
      </c>
      <c r="I18" s="18">
        <f>'jan to sep'!I18/'jan to sep'!I$4</f>
        <v>4.4528746813658968E-2</v>
      </c>
      <c r="J18" s="18">
        <f>'jan to sep'!J18/'jan to sep'!J$4</f>
        <v>4.438806109625841E-2</v>
      </c>
      <c r="K18" s="18">
        <f>'jan to sep'!K18/'jan to sep'!K$4</f>
        <v>4.4227320000000001E-2</v>
      </c>
      <c r="L18" s="18">
        <f>'jan to sep'!L18/'jan to sep'!L$4</f>
        <v>4.4317117912949525E-2</v>
      </c>
      <c r="M18" s="18">
        <f>'jan to sep'!M18/'jan to sep'!M$4</f>
        <v>4.3395992246645643E-2</v>
      </c>
      <c r="N18" s="18">
        <f>'jan to sep'!N18/'jan to sep'!N$4</f>
        <v>4.2540548870645949E-2</v>
      </c>
    </row>
    <row r="19" spans="1:14" x14ac:dyDescent="0.25">
      <c r="A19" s="11" t="s">
        <v>31</v>
      </c>
      <c r="B19" s="18">
        <f>'jan to sep'!B19/'jan to sep'!B$4</f>
        <v>8.0946000000000004E-2</v>
      </c>
      <c r="C19" s="18">
        <f>'jan to sep'!C19/'jan to sep'!C$4</f>
        <v>7.9526851851851849E-2</v>
      </c>
      <c r="D19" s="18">
        <f>'jan to sep'!D19/'jan to sep'!D$4</f>
        <v>7.95266469519227E-2</v>
      </c>
      <c r="E19" s="18">
        <f>'jan to sep'!E19/'jan to sep'!E$4</f>
        <v>7.9526000462641688E-2</v>
      </c>
      <c r="F19" s="18">
        <f>'jan to sep'!F19/'jan to sep'!F$4</f>
        <v>7.9741350027371122E-2</v>
      </c>
      <c r="G19" s="18">
        <f>'jan to sep'!G19/'jan to sep'!G$4</f>
        <v>7.9765306207556202E-2</v>
      </c>
      <c r="H19" s="18">
        <f>'jan to sep'!H19/'jan to sep'!H$4</f>
        <v>8.0268299499817397E-2</v>
      </c>
      <c r="I19" s="18">
        <f>'jan to sep'!I19/'jan to sep'!I$4</f>
        <v>7.7779543882086605E-2</v>
      </c>
      <c r="J19" s="18">
        <f>'jan to sep'!J19/'jan to sep'!J$4</f>
        <v>7.6490412647915243E-2</v>
      </c>
      <c r="K19" s="18">
        <f>'jan to sep'!K19/'jan to sep'!K$4</f>
        <v>7.0327502857142857E-2</v>
      </c>
      <c r="L19" s="18">
        <f>'jan to sep'!L19/'jan to sep'!L$4</f>
        <v>7.0827321041300906E-2</v>
      </c>
      <c r="M19" s="18">
        <f>'jan to sep'!M19/'jan to sep'!M$4</f>
        <v>7.1901511268579063E-2</v>
      </c>
      <c r="N19" s="18">
        <f>'jan to sep'!N19/'jan to sep'!N$4</f>
        <v>6.9019858971315268E-2</v>
      </c>
    </row>
    <row r="20" spans="1:14" x14ac:dyDescent="0.25">
      <c r="A20" s="13" t="s">
        <v>32</v>
      </c>
      <c r="B20" s="18">
        <f>'jan to sep'!B20/'jan to sep'!B$4</f>
        <v>3.7133777777777779E-2</v>
      </c>
      <c r="C20" s="18">
        <f>'jan to sep'!C20/'jan to sep'!C$4</f>
        <v>3.604333333333333E-2</v>
      </c>
      <c r="D20" s="18">
        <f>'jan to sep'!D20/'jan to sep'!D$4</f>
        <v>3.6042512266026637E-2</v>
      </c>
      <c r="E20" s="18">
        <f>'jan to sep'!E20/'jan to sep'!E$4</f>
        <v>3.6042375086745314E-2</v>
      </c>
      <c r="F20" s="18">
        <f>'jan to sep'!F20/'jan to sep'!F$4</f>
        <v>3.6333048860940721E-2</v>
      </c>
      <c r="G20" s="18">
        <f>'jan to sep'!G20/'jan to sep'!G$4</f>
        <v>3.6219171223263159E-2</v>
      </c>
      <c r="H20" s="18">
        <f>'jan to sep'!H20/'jan to sep'!H$4</f>
        <v>3.6376336733133292E-2</v>
      </c>
      <c r="I20" s="18">
        <f>'jan to sep'!I20/'jan to sep'!I$4</f>
        <v>3.5600649808789367E-2</v>
      </c>
      <c r="J20" s="18">
        <f>'jan to sep'!J20/'jan to sep'!J$4</f>
        <v>3.5204533252741116E-2</v>
      </c>
      <c r="K20" s="18">
        <f>'jan to sep'!K20/'jan to sep'!K$4</f>
        <v>1.4027304285714286E-2</v>
      </c>
      <c r="L20" s="18">
        <f>'jan to sep'!L20/'jan to sep'!L$4</f>
        <v>1.3829219500957253E-2</v>
      </c>
      <c r="M20" s="18">
        <f>'jan to sep'!M20/'jan to sep'!M$4</f>
        <v>1.4520681119469976E-2</v>
      </c>
      <c r="N20" s="18">
        <f>'jan to sep'!N20/'jan to sep'!N$4</f>
        <v>2.9137593904584192E-2</v>
      </c>
    </row>
    <row r="21" spans="1:14" x14ac:dyDescent="0.25">
      <c r="A21" s="11" t="s">
        <v>33</v>
      </c>
      <c r="B21" s="18">
        <f>'jan to sep'!B21/'jan to sep'!B$4</f>
        <v>2.1441999999999999E-2</v>
      </c>
      <c r="C21" s="18">
        <f>'jan to sep'!C21/'jan to sep'!C$4</f>
        <v>2.1355370370370372E-2</v>
      </c>
      <c r="D21" s="18">
        <f>'jan to sep'!D21/'jan to sep'!D$4</f>
        <v>2.1355408192065665E-2</v>
      </c>
      <c r="E21" s="18">
        <f>'jan to sep'!E21/'jan to sep'!E$4</f>
        <v>2.1355794587092299E-2</v>
      </c>
      <c r="F21" s="18">
        <f>'jan to sep'!F21/'jan to sep'!F$4</f>
        <v>2.1564817596114706E-2</v>
      </c>
      <c r="G21" s="18">
        <f>'jan to sep'!G21/'jan to sep'!G$4</f>
        <v>2.142764428555435E-2</v>
      </c>
      <c r="H21" s="18">
        <f>'jan to sep'!H21/'jan to sep'!H$4</f>
        <v>2.1704135490473276E-2</v>
      </c>
      <c r="I21" s="18">
        <f>'jan to sep'!I21/'jan to sep'!I$4</f>
        <v>2.2258907998896609E-2</v>
      </c>
      <c r="J21" s="18">
        <f>'jan to sep'!J21/'jan to sep'!J$4</f>
        <v>2.3033938357569041E-2</v>
      </c>
      <c r="K21" s="18">
        <f>'jan to sep'!K21/'jan to sep'!K$4</f>
        <v>1.8965191428571428E-2</v>
      </c>
      <c r="L21" s="18">
        <f>'jan to sep'!L21/'jan to sep'!L$4</f>
        <v>1.8968386015363714E-2</v>
      </c>
      <c r="M21" s="18">
        <f>'jan to sep'!M21/'jan to sep'!M$4</f>
        <v>1.9916807461014766E-2</v>
      </c>
      <c r="N21" s="18">
        <f>'jan to sep'!N21/'jan to sep'!N$4</f>
        <v>2.6960411174003406E-2</v>
      </c>
    </row>
    <row r="22" spans="1:14" x14ac:dyDescent="0.25">
      <c r="A22" s="13" t="s">
        <v>34</v>
      </c>
      <c r="B22" s="18">
        <f>'jan to sep'!B22/'jan to sep'!B$4</f>
        <v>1.9231999999999999E-2</v>
      </c>
      <c r="C22" s="18">
        <f>'jan to sep'!C22/'jan to sep'!C$4</f>
        <v>1.9273888888888889E-2</v>
      </c>
      <c r="D22" s="18">
        <f>'jan to sep'!D22/'jan to sep'!D$4</f>
        <v>1.9275769900697511E-2</v>
      </c>
      <c r="E22" s="18">
        <f>'jan to sep'!E22/'jan to sep'!E$4</f>
        <v>1.9274482419616008E-2</v>
      </c>
      <c r="F22" s="18">
        <f>'jan to sep'!F22/'jan to sep'!F$4</f>
        <v>1.9129096191906572E-2</v>
      </c>
      <c r="G22" s="18">
        <f>'jan to sep'!G22/'jan to sep'!G$4</f>
        <v>1.9234068661106191E-2</v>
      </c>
      <c r="H22" s="18">
        <f>'jan to sep'!H22/'jan to sep'!H$4</f>
        <v>1.9176026898474141E-2</v>
      </c>
      <c r="I22" s="18">
        <f>'jan to sep'!I22/'jan to sep'!I$4</f>
        <v>1.9273949483204812E-2</v>
      </c>
      <c r="J22" s="18">
        <f>'jan to sep'!J22/'jan to sep'!J$4</f>
        <v>1.9623446198235479E-2</v>
      </c>
      <c r="K22" s="18">
        <f>'jan to sep'!K22/'jan to sep'!K$4</f>
        <v>1.7198887142857142E-2</v>
      </c>
      <c r="L22" s="18">
        <f>'jan to sep'!L22/'jan to sep'!L$4</f>
        <v>1.7854775700860335E-2</v>
      </c>
      <c r="M22" s="18">
        <f>'jan to sep'!M22/'jan to sep'!M$4</f>
        <v>1.8747514557399449E-2</v>
      </c>
      <c r="N22" s="18">
        <f>'jan to sep'!N22/'jan to sep'!N$4</f>
        <v>2.3238965734111362E-2</v>
      </c>
    </row>
    <row r="23" spans="1:14" x14ac:dyDescent="0.25">
      <c r="A23" s="11" t="s">
        <v>35</v>
      </c>
      <c r="B23" s="18">
        <f>'jan to sep'!B23/'jan to sep'!B$4</f>
        <v>3.8628444444444444E-2</v>
      </c>
      <c r="C23" s="18">
        <f>'jan to sep'!C23/'jan to sep'!C$4</f>
        <v>3.8326296296296296E-2</v>
      </c>
      <c r="D23" s="18">
        <f>'jan to sep'!D23/'jan to sep'!D$4</f>
        <v>3.8325520098324191E-2</v>
      </c>
      <c r="E23" s="18">
        <f>'jan to sep'!E23/'jan to sep'!E$4</f>
        <v>3.8325144575526257E-2</v>
      </c>
      <c r="F23" s="18">
        <f>'jan to sep'!F23/'jan to sep'!F$4</f>
        <v>3.8272150246339995E-2</v>
      </c>
      <c r="G23" s="18">
        <f>'jan to sep'!G23/'jan to sep'!G$4</f>
        <v>3.8404807767875623E-2</v>
      </c>
      <c r="H23" s="18">
        <f>'jan to sep'!H23/'jan to sep'!H$4</f>
        <v>3.8607576743253214E-2</v>
      </c>
      <c r="I23" s="18">
        <f>'jan to sep'!I23/'jan to sep'!I$4</f>
        <v>3.8175952046542359E-2</v>
      </c>
      <c r="J23" s="18">
        <f>'jan to sep'!J23/'jan to sep'!J$4</f>
        <v>3.7536762886984286E-2</v>
      </c>
      <c r="K23" s="18">
        <f>'jan to sep'!K23/'jan to sep'!K$4</f>
        <v>4.0627719999999999E-2</v>
      </c>
      <c r="L23" s="18">
        <f>'jan to sep'!L23/'jan to sep'!L$4</f>
        <v>4.0214084254176559E-2</v>
      </c>
      <c r="M23" s="18">
        <f>'jan to sep'!M23/'jan to sep'!M$4</f>
        <v>3.8203379540995064E-2</v>
      </c>
      <c r="N23" s="18">
        <f>'jan to sep'!N23/'jan to sep'!N$4</f>
        <v>3.8335297849860957E-2</v>
      </c>
    </row>
    <row r="24" spans="1:14" x14ac:dyDescent="0.25">
      <c r="A24" s="13" t="s">
        <v>36</v>
      </c>
      <c r="B24" s="18">
        <f>'jan to sep'!B24/'jan to sep'!B$4</f>
        <v>3.2080000000000004E-2</v>
      </c>
      <c r="C24" s="18">
        <f>'jan to sep'!C24/'jan to sep'!C$4</f>
        <v>3.1572777777777776E-2</v>
      </c>
      <c r="D24" s="18">
        <f>'jan to sep'!D24/'jan to sep'!D$4</f>
        <v>3.1571113236192515E-2</v>
      </c>
      <c r="E24" s="18">
        <f>'jan to sep'!E24/'jan to sep'!E$4</f>
        <v>3.1572712815174646E-2</v>
      </c>
      <c r="F24" s="18">
        <f>'jan to sep'!F24/'jan to sep'!F$4</f>
        <v>3.1693640076919834E-2</v>
      </c>
      <c r="G24" s="18">
        <f>'jan to sep'!G24/'jan to sep'!G$4</f>
        <v>3.1786586576079238E-2</v>
      </c>
      <c r="H24" s="18">
        <f>'jan to sep'!H24/'jan to sep'!H$4</f>
        <v>3.1892590323042071E-2</v>
      </c>
      <c r="I24" s="18">
        <f>'jan to sep'!I24/'jan to sep'!I$4</f>
        <v>3.2026177080974237E-2</v>
      </c>
      <c r="J24" s="18">
        <f>'jan to sep'!J24/'jan to sep'!J$4</f>
        <v>3.1751939824072782E-2</v>
      </c>
      <c r="K24" s="18">
        <f>'jan to sep'!K24/'jan to sep'!K$4</f>
        <v>3.1619809999999998E-2</v>
      </c>
      <c r="L24" s="18">
        <f>'jan to sep'!L24/'jan to sep'!L$4</f>
        <v>3.1766997878949162E-2</v>
      </c>
      <c r="M24" s="18">
        <f>'jan to sep'!M24/'jan to sep'!M$4</f>
        <v>3.2717977454897879E-2</v>
      </c>
      <c r="N24" s="18">
        <f>'jan to sep'!N24/'jan to sep'!N$4</f>
        <v>2.7214396088182494E-2</v>
      </c>
    </row>
    <row r="25" spans="1:14" x14ac:dyDescent="0.25">
      <c r="A25" s="11" t="s">
        <v>37</v>
      </c>
      <c r="B25" s="18">
        <f>'jan to sep'!B25/'jan to sep'!B$4</f>
        <v>3.8279333333333332E-2</v>
      </c>
      <c r="C25" s="18">
        <f>'jan to sep'!C25/'jan to sep'!C$4</f>
        <v>3.7966666666666669E-2</v>
      </c>
      <c r="D25" s="18">
        <f>'jan to sep'!D25/'jan to sep'!D$4</f>
        <v>3.7966490932465409E-2</v>
      </c>
      <c r="E25" s="18">
        <f>'jan to sep'!E25/'jan to sep'!E$4</f>
        <v>3.796713364561647E-2</v>
      </c>
      <c r="F25" s="18">
        <f>'jan to sep'!F25/'jan to sep'!F$4</f>
        <v>3.7905295958901228E-2</v>
      </c>
      <c r="G25" s="18">
        <f>'jan to sep'!G25/'jan to sep'!G$4</f>
        <v>3.8191960684873794E-2</v>
      </c>
      <c r="H25" s="18">
        <f>'jan to sep'!H25/'jan to sep'!H$4</f>
        <v>3.8180430230938131E-2</v>
      </c>
      <c r="I25" s="18">
        <f>'jan to sep'!I25/'jan to sep'!I$4</f>
        <v>3.8309195902119814E-2</v>
      </c>
      <c r="J25" s="18">
        <f>'jan to sep'!J25/'jan to sep'!J$4</f>
        <v>3.8446948745390966E-2</v>
      </c>
      <c r="K25" s="18">
        <f>'jan to sep'!K25/'jan to sep'!K$4</f>
        <v>3.906110714285714E-2</v>
      </c>
      <c r="L25" s="18">
        <f>'jan to sep'!L25/'jan to sep'!L$4</f>
        <v>3.9335394380406889E-2</v>
      </c>
      <c r="M25" s="18">
        <f>'jan to sep'!M25/'jan to sep'!M$4</f>
        <v>3.7368624017921688E-2</v>
      </c>
      <c r="N25" s="18">
        <f>'jan to sep'!N25/'jan to sep'!N$4</f>
        <v>3.1693736732571684E-2</v>
      </c>
    </row>
    <row r="26" spans="1:14" x14ac:dyDescent="0.25">
      <c r="A26" s="13" t="s">
        <v>38</v>
      </c>
      <c r="B26" s="18">
        <f>'jan to sep'!B26/'jan to sep'!B$4</f>
        <v>1.8720888888888888E-2</v>
      </c>
      <c r="C26" s="18">
        <f>'jan to sep'!C26/'jan to sep'!C$4</f>
        <v>1.9087962962962963E-2</v>
      </c>
      <c r="D26" s="18">
        <f>'jan to sep'!D26/'jan to sep'!D$4</f>
        <v>1.9088303665101451E-2</v>
      </c>
      <c r="E26" s="18">
        <f>'jan to sep'!E26/'jan to sep'!E$4</f>
        <v>1.9087453735831598E-2</v>
      </c>
      <c r="F26" s="18">
        <f>'jan to sep'!F26/'jan to sep'!F$4</f>
        <v>1.9135189422118663E-2</v>
      </c>
      <c r="G26" s="18">
        <f>'jan to sep'!G26/'jan to sep'!G$4</f>
        <v>1.9051865829550776E-2</v>
      </c>
      <c r="H26" s="18">
        <f>'jan to sep'!H26/'jan to sep'!H$4</f>
        <v>1.9029436873937235E-2</v>
      </c>
      <c r="I26" s="18">
        <f>'jan to sep'!I26/'jan to sep'!I$4</f>
        <v>1.9766404261274611E-2</v>
      </c>
      <c r="J26" s="18">
        <f>'jan to sep'!J26/'jan to sep'!J$4</f>
        <v>1.9403497740004837E-2</v>
      </c>
      <c r="K26" s="18">
        <f>'jan to sep'!K26/'jan to sep'!K$4</f>
        <v>2.1919764285714287E-2</v>
      </c>
      <c r="L26" s="18">
        <f>'jan to sep'!L26/'jan to sep'!L$4</f>
        <v>2.209021011908072E-2</v>
      </c>
      <c r="M26" s="18">
        <f>'jan to sep'!M26/'jan to sep'!M$4</f>
        <v>2.3194720410546467E-2</v>
      </c>
      <c r="N26" s="18">
        <f>'jan to sep'!N26/'jan to sep'!N$4</f>
        <v>2.4621989534610891E-2</v>
      </c>
    </row>
    <row r="27" spans="1:14" x14ac:dyDescent="0.25">
      <c r="A27" s="11" t="s">
        <v>39</v>
      </c>
      <c r="B27" s="18">
        <f>'jan to sep'!B27/'jan to sep'!B$4</f>
        <v>1.8423111111111109E-2</v>
      </c>
      <c r="C27" s="18">
        <f>'jan to sep'!C27/'jan to sep'!C$4</f>
        <v>2.036E-2</v>
      </c>
      <c r="D27" s="18">
        <f>'jan to sep'!D27/'jan to sep'!D$4</f>
        <v>2.0360568091768817E-2</v>
      </c>
      <c r="E27" s="18">
        <f>'jan to sep'!E27/'jan to sep'!E$4</f>
        <v>2.0360379077029839E-2</v>
      </c>
      <c r="F27" s="18">
        <f>'jan to sep'!F27/'jan to sep'!F$4</f>
        <v>2.0382076835618941E-2</v>
      </c>
      <c r="G27" s="18">
        <f>'jan to sep'!G27/'jan to sep'!G$4</f>
        <v>2.0687168452044206E-2</v>
      </c>
      <c r="H27" s="18">
        <f>'jan to sep'!H27/'jan to sep'!H$4</f>
        <v>2.0730687787622191E-2</v>
      </c>
      <c r="I27" s="18">
        <f>'jan to sep'!I27/'jan to sep'!I$4</f>
        <v>2.1491863653080329E-2</v>
      </c>
      <c r="J27" s="18">
        <f>'jan to sep'!J27/'jan to sep'!J$4</f>
        <v>2.2449008458886682E-2</v>
      </c>
      <c r="K27" s="18">
        <f>'jan to sep'!K27/'jan to sep'!K$4</f>
        <v>2.3437218571428574E-2</v>
      </c>
      <c r="L27" s="18">
        <f>'jan to sep'!L27/'jan to sep'!L$4</f>
        <v>2.3945570975762821E-2</v>
      </c>
      <c r="M27" s="18">
        <f>'jan to sep'!M27/'jan to sep'!M$4</f>
        <v>2.5142848881086106E-2</v>
      </c>
      <c r="N27" s="18">
        <f>'jan to sep'!N27/'jan to sep'!N$4</f>
        <v>2.5696806376418024E-2</v>
      </c>
    </row>
    <row r="28" spans="1:14" x14ac:dyDescent="0.25">
      <c r="A28" s="13" t="s">
        <v>40</v>
      </c>
      <c r="B28" s="18">
        <f>'jan to sep'!B28/'jan to sep'!B$4</f>
        <v>2.9447999999999998E-2</v>
      </c>
      <c r="C28" s="18">
        <f>'jan to sep'!C28/'jan to sep'!C$4</f>
        <v>2.8794999999999998E-2</v>
      </c>
      <c r="D28" s="18">
        <f>'jan to sep'!D28/'jan to sep'!D$4</f>
        <v>2.879462102021792E-2</v>
      </c>
      <c r="E28" s="18">
        <f>'jan to sep'!E28/'jan to sep'!E$4</f>
        <v>2.8794062283136707E-2</v>
      </c>
      <c r="F28" s="18">
        <f>'jan to sep'!F28/'jan to sep'!F$4</f>
        <v>2.8515816290723299E-2</v>
      </c>
      <c r="G28" s="18">
        <f>'jan to sep'!G28/'jan to sep'!G$4</f>
        <v>2.8254249370783167E-2</v>
      </c>
      <c r="H28" s="18">
        <f>'jan to sep'!H28/'jan to sep'!H$4</f>
        <v>2.8180999929088447E-2</v>
      </c>
      <c r="I28" s="18">
        <f>'jan to sep'!I28/'jan to sep'!I$4</f>
        <v>2.8311584397105755E-2</v>
      </c>
      <c r="J28" s="18">
        <f>'jan to sep'!J28/'jan to sep'!J$4</f>
        <v>2.8225383188209763E-2</v>
      </c>
      <c r="K28" s="18">
        <f>'jan to sep'!K28/'jan to sep'!K$4</f>
        <v>3.1584000000000001E-2</v>
      </c>
      <c r="L28" s="18">
        <f>'jan to sep'!L28/'jan to sep'!L$4</f>
        <v>3.1499948522811225E-2</v>
      </c>
      <c r="M28" s="18">
        <f>'jan to sep'!M28/'jan to sep'!M$4</f>
        <v>2.9924951025174569E-2</v>
      </c>
      <c r="N28" s="18">
        <f>'jan to sep'!N28/'jan to sep'!N$4</f>
        <v>2.4817030622855864E-2</v>
      </c>
    </row>
    <row r="29" spans="1:14" x14ac:dyDescent="0.25">
      <c r="A29" s="11" t="s">
        <v>41</v>
      </c>
      <c r="B29" s="18">
        <f>'jan to sep'!B29/'jan to sep'!B$4</f>
        <v>2.8802000000000001E-2</v>
      </c>
      <c r="C29" s="18">
        <f>'jan to sep'!C29/'jan to sep'!C$4</f>
        <v>2.8445370370370367E-2</v>
      </c>
      <c r="D29" s="18">
        <f>'jan to sep'!D29/'jan to sep'!D$4</f>
        <v>2.8446675976258131E-2</v>
      </c>
      <c r="E29" s="18">
        <f>'jan to sep'!E29/'jan to sep'!E$4</f>
        <v>2.8446083448993756E-2</v>
      </c>
      <c r="F29" s="18">
        <f>'jan to sep'!F29/'jan to sep'!F$4</f>
        <v>2.8606670128995128E-2</v>
      </c>
      <c r="G29" s="18">
        <f>'jan to sep'!G29/'jan to sep'!G$4</f>
        <v>2.8569527400301924E-2</v>
      </c>
      <c r="H29" s="18">
        <f>'jan to sep'!H29/'jan to sep'!H$4</f>
        <v>2.8783209580633632E-2</v>
      </c>
      <c r="I29" s="18">
        <f>'jan to sep'!I29/'jan to sep'!I$4</f>
        <v>2.8397065422206678E-2</v>
      </c>
      <c r="J29" s="18">
        <f>'jan to sep'!J29/'jan to sep'!J$4</f>
        <v>2.8482456700788705E-2</v>
      </c>
      <c r="K29" s="18">
        <f>'jan to sep'!K29/'jan to sep'!K$4</f>
        <v>3.127500285714286E-2</v>
      </c>
      <c r="L29" s="18">
        <f>'jan to sep'!L29/'jan to sep'!L$4</f>
        <v>3.0817518291084436E-2</v>
      </c>
      <c r="M29" s="18">
        <f>'jan to sep'!M29/'jan to sep'!M$4</f>
        <v>2.9276643019995073E-2</v>
      </c>
      <c r="N29" s="18">
        <f>'jan to sep'!N29/'jan to sep'!N$4</f>
        <v>2.9002465711203573E-2</v>
      </c>
    </row>
    <row r="30" spans="1:14" x14ac:dyDescent="0.25">
      <c r="A30" s="13" t="s">
        <v>42</v>
      </c>
      <c r="B30" s="18">
        <f>'jan to sep'!B30/'jan to sep'!B$4</f>
        <v>4.1259999999999998E-2</v>
      </c>
      <c r="C30" s="18">
        <f>'jan to sep'!C30/'jan to sep'!C$4</f>
        <v>4.0569074074074077E-2</v>
      </c>
      <c r="D30" s="18">
        <f>'jan to sep'!D30/'jan to sep'!D$4</f>
        <v>4.0568207429221056E-2</v>
      </c>
      <c r="E30" s="18">
        <f>'jan to sep'!E30/'jan to sep'!E$4</f>
        <v>4.056918083506824E-2</v>
      </c>
      <c r="F30" s="18">
        <f>'jan to sep'!F30/'jan to sep'!F$4</f>
        <v>4.0088549050433027E-2</v>
      </c>
      <c r="G30" s="18">
        <f>'jan to sep'!G30/'jan to sep'!G$4</f>
        <v>3.9514202632739373E-2</v>
      </c>
      <c r="H30" s="18">
        <f>'jan to sep'!H30/'jan to sep'!H$4</f>
        <v>3.9009696265663085E-2</v>
      </c>
      <c r="I30" s="18">
        <f>'jan to sep'!I30/'jan to sep'!I$4</f>
        <v>3.9080844091966854E-2</v>
      </c>
      <c r="J30" s="18">
        <f>'jan to sep'!J30/'jan to sep'!J$4</f>
        <v>3.8741034993432351E-2</v>
      </c>
      <c r="K30" s="18">
        <f>'jan to sep'!K30/'jan to sep'!K$4</f>
        <v>4.2818067142857144E-2</v>
      </c>
      <c r="L30" s="18">
        <f>'jan to sep'!L30/'jan to sep'!L$4</f>
        <v>4.3101804402570686E-2</v>
      </c>
      <c r="M30" s="18">
        <f>'jan to sep'!M30/'jan to sep'!M$4</f>
        <v>4.0946713324489001E-2</v>
      </c>
      <c r="N30" s="18">
        <f>'jan to sep'!N30/'jan to sep'!N$4</f>
        <v>3.4119664741023965E-2</v>
      </c>
    </row>
    <row r="31" spans="1:14" x14ac:dyDescent="0.25">
      <c r="A31" s="11" t="s">
        <v>43</v>
      </c>
      <c r="B31" s="18">
        <f>'jan to sep'!B31/'jan to sep'!B$4</f>
        <v>2.3531333333333335E-2</v>
      </c>
      <c r="C31" s="18">
        <f>'jan to sep'!C31/'jan to sep'!C$4</f>
        <v>2.3233333333333332E-2</v>
      </c>
      <c r="D31" s="18">
        <f>'jan to sep'!D31/'jan to sep'!D$4</f>
        <v>2.3233765255325962E-2</v>
      </c>
      <c r="E31" s="18">
        <f>'jan to sep'!E31/'jan to sep'!E$4</f>
        <v>2.3234968482535277E-2</v>
      </c>
      <c r="F31" s="18">
        <f>'jan to sep'!F31/'jan to sep'!F$4</f>
        <v>2.3162418763948742E-2</v>
      </c>
      <c r="G31" s="18">
        <f>'jan to sep'!G31/'jan to sep'!G$4</f>
        <v>2.3160997391997354E-2</v>
      </c>
      <c r="H31" s="18">
        <f>'jan to sep'!H31/'jan to sep'!H$4</f>
        <v>2.3448494411534741E-2</v>
      </c>
      <c r="I31" s="18">
        <f>'jan to sep'!I31/'jan to sep'!I$4</f>
        <v>2.3894519846132688E-2</v>
      </c>
      <c r="J31" s="18">
        <f>'jan to sep'!J31/'jan to sep'!J$4</f>
        <v>2.3620242941745698E-2</v>
      </c>
      <c r="K31" s="18">
        <f>'jan to sep'!K31/'jan to sep'!K$4</f>
        <v>2.2400465714285712E-2</v>
      </c>
      <c r="L31" s="18">
        <f>'jan to sep'!L31/'jan to sep'!L$4</f>
        <v>2.2481982983929266E-2</v>
      </c>
      <c r="M31" s="18">
        <f>'jan to sep'!M31/'jan to sep'!M$4</f>
        <v>2.3606080345723344E-2</v>
      </c>
      <c r="N31" s="18">
        <f>'jan to sep'!N31/'jan to sep'!N$4</f>
        <v>2.7262144252435512E-2</v>
      </c>
    </row>
    <row r="32" spans="1:14" x14ac:dyDescent="0.25">
      <c r="A32" s="13" t="s">
        <v>44</v>
      </c>
      <c r="B32" s="18">
        <f>'jan to sep'!B32/'jan to sep'!B$4</f>
        <v>3.7614666666666664E-2</v>
      </c>
      <c r="C32" s="18">
        <f>'jan to sep'!C32/'jan to sep'!C$4</f>
        <v>3.7039999999999997E-2</v>
      </c>
      <c r="D32" s="18">
        <f>'jan to sep'!D32/'jan to sep'!D$4</f>
        <v>3.7040243876384091E-2</v>
      </c>
      <c r="E32" s="18">
        <f>'jan to sep'!E32/'jan to sep'!E$4</f>
        <v>3.7040440666204023E-2</v>
      </c>
      <c r="F32" s="18">
        <f>'jan to sep'!F32/'jan to sep'!F$4</f>
        <v>3.6877895372176915E-2</v>
      </c>
      <c r="G32" s="18">
        <f>'jan to sep'!G32/'jan to sep'!G$4</f>
        <v>3.6738208571181936E-2</v>
      </c>
      <c r="H32" s="18">
        <f>'jan to sep'!H32/'jan to sep'!H$4</f>
        <v>3.6944741603915941E-2</v>
      </c>
      <c r="I32" s="18">
        <f>'jan to sep'!I32/'jan to sep'!I$4</f>
        <v>3.6089475288370421E-2</v>
      </c>
      <c r="J32" s="18">
        <f>'jan to sep'!J32/'jan to sep'!J$4</f>
        <v>3.5998845088381318E-2</v>
      </c>
      <c r="K32" s="18">
        <f>'jan to sep'!K32/'jan to sep'!K$4</f>
        <v>3.7440241428571427E-2</v>
      </c>
      <c r="L32" s="18">
        <f>'jan to sep'!L32/'jan to sep'!L$4</f>
        <v>3.7994815420913403E-2</v>
      </c>
      <c r="M32" s="18">
        <f>'jan to sep'!M32/'jan to sep'!M$4</f>
        <v>3.609507407789897E-2</v>
      </c>
      <c r="N32" s="18">
        <f>'jan to sep'!N32/'jan to sep'!N$4</f>
        <v>2.8933729846351203E-2</v>
      </c>
    </row>
    <row r="33" spans="1:14" x14ac:dyDescent="0.25">
      <c r="A33" s="11" t="s">
        <v>45</v>
      </c>
      <c r="B33" s="18">
        <f>'jan to sep'!B33/'jan to sep'!B$4</f>
        <v>1.3182000000000001E-2</v>
      </c>
      <c r="C33" s="18">
        <f>'jan to sep'!C33/'jan to sep'!C$4</f>
        <v>1.8573518518518517E-2</v>
      </c>
      <c r="D33" s="18">
        <f>'jan to sep'!D33/'jan to sep'!D$4</f>
        <v>1.8574578711000156E-2</v>
      </c>
      <c r="E33" s="18">
        <f>'jan to sep'!E33/'jan to sep'!E$4</f>
        <v>1.8574913254684248E-2</v>
      </c>
      <c r="F33" s="18">
        <f>'jan to sep'!F33/'jan to sep'!F$4</f>
        <v>1.8513821708799463E-2</v>
      </c>
      <c r="G33" s="18">
        <f>'jan to sep'!G33/'jan to sep'!G$4</f>
        <v>1.854758101160341E-2</v>
      </c>
      <c r="H33" s="18">
        <f>'jan to sep'!H33/'jan to sep'!H$4</f>
        <v>1.8334734805458615E-2</v>
      </c>
      <c r="I33" s="18">
        <f>'jan to sep'!I33/'jan to sep'!I$4</f>
        <v>1.9086064171945541E-2</v>
      </c>
      <c r="J33" s="18">
        <f>'jan to sep'!J33/'jan to sep'!J$4</f>
        <v>1.9699901175495766E-2</v>
      </c>
      <c r="K33" s="18">
        <f>'jan to sep'!K33/'jan to sep'!K$4</f>
        <v>1.683692142857143E-2</v>
      </c>
      <c r="L33" s="18">
        <f>'jan to sep'!L33/'jan to sep'!L$4</f>
        <v>1.7000032729323725E-2</v>
      </c>
      <c r="M33" s="18">
        <f>'jan to sep'!M33/'jan to sep'!M$4</f>
        <v>1.7518621078637761E-2</v>
      </c>
      <c r="N33" s="18">
        <f>'jan to sep'!N33/'jan to sep'!N$4</f>
        <v>2.1779184177242426E-2</v>
      </c>
    </row>
    <row r="34" spans="1:14" x14ac:dyDescent="0.25">
      <c r="A34" s="13" t="s">
        <v>46</v>
      </c>
      <c r="B34" s="18">
        <f>'jan to sep'!B34/'jan to sep'!B$4</f>
        <v>4.9171333333333331E-2</v>
      </c>
      <c r="C34" s="18">
        <f>'jan to sep'!C34/'jan to sep'!C$4</f>
        <v>4.8088333333333337E-2</v>
      </c>
      <c r="D34" s="18">
        <f>'jan to sep'!D34/'jan to sep'!D$4</f>
        <v>4.8086133586800958E-2</v>
      </c>
      <c r="E34" s="18">
        <f>'jan to sep'!E34/'jan to sep'!E$4</f>
        <v>4.8086755436039789E-2</v>
      </c>
      <c r="F34" s="18">
        <f>'jan to sep'!F34/'jan to sep'!F$4</f>
        <v>4.7987327877826599E-2</v>
      </c>
      <c r="G34" s="18">
        <f>'jan to sep'!G34/'jan to sep'!G$4</f>
        <v>4.8385514067964028E-2</v>
      </c>
      <c r="H34" s="18">
        <f>'jan to sep'!H34/'jan to sep'!H$4</f>
        <v>4.7880590146065875E-2</v>
      </c>
      <c r="I34" s="18">
        <f>'jan to sep'!I34/'jan to sep'!I$4</f>
        <v>4.7294022313871358E-2</v>
      </c>
      <c r="J34" s="18">
        <f>'jan to sep'!J34/'jan to sep'!J$4</f>
        <v>4.7249787596440836E-2</v>
      </c>
      <c r="K34" s="18">
        <f>'jan to sep'!K34/'jan to sep'!K$4</f>
        <v>4.2682268571428574E-2</v>
      </c>
      <c r="L34" s="18">
        <f>'jan to sep'!L34/'jan to sep'!L$4</f>
        <v>4.2953192618425333E-2</v>
      </c>
      <c r="M34" s="18">
        <f>'jan to sep'!M34/'jan to sep'!M$4</f>
        <v>4.4110950341989655E-2</v>
      </c>
      <c r="N34" s="18">
        <f>'jan to sep'!N34/'jan to sep'!N$4</f>
        <v>3.343847453556191E-2</v>
      </c>
    </row>
    <row r="35" spans="1:14" x14ac:dyDescent="0.25">
      <c r="A35" s="11" t="s">
        <v>47</v>
      </c>
      <c r="B35" s="18">
        <f>'jan to sep'!B35/'jan to sep'!B$4</f>
        <v>2.0886444444444447E-2</v>
      </c>
      <c r="C35" s="18">
        <f>'jan to sep'!C35/'jan to sep'!C$4</f>
        <v>2.1628333333333336E-2</v>
      </c>
      <c r="D35" s="18">
        <f>'jan to sep'!D35/'jan to sep'!D$4</f>
        <v>2.1628655892793086E-2</v>
      </c>
      <c r="E35" s="18">
        <f>'jan to sep'!E35/'jan to sep'!E$4</f>
        <v>2.16289454661115E-2</v>
      </c>
      <c r="F35" s="18">
        <f>'jan to sep'!F35/'jan to sep'!F$4</f>
        <v>2.1404573080864082E-2</v>
      </c>
      <c r="G35" s="18">
        <f>'jan to sep'!G35/'jan to sep'!G$4</f>
        <v>2.1688900226556708E-2</v>
      </c>
      <c r="H35" s="18">
        <f>'jan to sep'!H35/'jan to sep'!H$4</f>
        <v>2.1671160138224354E-2</v>
      </c>
      <c r="I35" s="18">
        <f>'jan to sep'!I35/'jan to sep'!I$4</f>
        <v>2.2424334579925195E-2</v>
      </c>
      <c r="J35" s="18">
        <f>'jan to sep'!J35/'jan to sep'!J$4</f>
        <v>2.3162143040630759E-2</v>
      </c>
      <c r="K35" s="18">
        <f>'jan to sep'!K35/'jan to sep'!K$4</f>
        <v>2.554679E-2</v>
      </c>
      <c r="L35" s="18">
        <f>'jan to sep'!L35/'jan to sep'!L$4</f>
        <v>2.5336042770553142E-2</v>
      </c>
      <c r="M35" s="18">
        <f>'jan to sep'!M35/'jan to sep'!M$4</f>
        <v>2.6577872752837996E-2</v>
      </c>
      <c r="N35" s="18">
        <f>'jan to sep'!N35/'jan to sep'!N$4</f>
        <v>2.2710648234920076E-2</v>
      </c>
    </row>
    <row r="36" spans="1:14" x14ac:dyDescent="0.25">
      <c r="A36" s="13" t="s">
        <v>48</v>
      </c>
      <c r="B36" s="18">
        <f>'jan to sep'!B36/'jan to sep'!B$4</f>
        <v>1.6274E-2</v>
      </c>
      <c r="C36" s="18">
        <f>'jan to sep'!C36/'jan to sep'!C$4</f>
        <v>1.6278333333333336E-2</v>
      </c>
      <c r="D36" s="18">
        <f>'jan to sep'!D36/'jan to sep'!D$4</f>
        <v>1.6278559083429865E-2</v>
      </c>
      <c r="E36" s="18">
        <f>'jan to sep'!E36/'jan to sep'!E$4</f>
        <v>1.6278037531806615E-2</v>
      </c>
      <c r="F36" s="18">
        <f>'jan to sep'!F36/'jan to sep'!F$4</f>
        <v>1.616373398088233E-2</v>
      </c>
      <c r="G36" s="18">
        <f>'jan to sep'!G36/'jan to sep'!G$4</f>
        <v>1.6416574124309254E-2</v>
      </c>
      <c r="H36" s="18">
        <f>'jan to sep'!H36/'jan to sep'!H$4</f>
        <v>1.6414867238540461E-2</v>
      </c>
      <c r="I36" s="18">
        <f>'jan to sep'!I36/'jan to sep'!I$4</f>
        <v>1.7022431165235271E-2</v>
      </c>
      <c r="J36" s="18">
        <f>'jan to sep'!J36/'jan to sep'!J$4</f>
        <v>1.7167881881318483E-2</v>
      </c>
      <c r="K36" s="18">
        <f>'jan to sep'!K36/'jan to sep'!K$4</f>
        <v>1.9983834285714284E-2</v>
      </c>
      <c r="L36" s="18">
        <f>'jan to sep'!L36/'jan to sep'!L$4</f>
        <v>1.9752014680531612E-2</v>
      </c>
      <c r="M36" s="18">
        <f>'jan to sep'!M36/'jan to sep'!M$4</f>
        <v>2.0739614556605047E-2</v>
      </c>
      <c r="N36" s="18">
        <f>'jan to sep'!N36/'jan to sep'!N$4</f>
        <v>2.466505340291748E-2</v>
      </c>
    </row>
    <row r="37" spans="1:14" x14ac:dyDescent="0.25">
      <c r="A37" s="11" t="s">
        <v>49</v>
      </c>
      <c r="B37" s="18">
        <f>'jan to sep'!B37/'jan to sep'!B$4</f>
        <v>0</v>
      </c>
      <c r="C37" s="18">
        <f>'jan to sep'!C37/'jan to sep'!C$4</f>
        <v>0</v>
      </c>
      <c r="D37" s="18">
        <f>'jan to sep'!D37/'jan to sep'!D$4</f>
        <v>0</v>
      </c>
      <c r="E37" s="18">
        <f>'jan to sep'!E37/'jan to sep'!E$4</f>
        <v>0</v>
      </c>
      <c r="F37" s="18">
        <f>'jan to sep'!F37/'jan to sep'!F$4</f>
        <v>0</v>
      </c>
      <c r="G37" s="18">
        <f>'jan to sep'!G37/'jan to sep'!G$4</f>
        <v>0</v>
      </c>
      <c r="H37" s="18">
        <f>'jan to sep'!H37/'jan to sep'!H$4</f>
        <v>0</v>
      </c>
      <c r="I37" s="18">
        <f>'jan to sep'!I37/'jan to sep'!I$4</f>
        <v>0</v>
      </c>
      <c r="J37" s="18">
        <f>'jan to sep'!J37/'jan to sep'!J$4</f>
        <v>0</v>
      </c>
      <c r="K37" s="18">
        <f>'jan to sep'!K37/'jan to sep'!K$4</f>
        <v>0</v>
      </c>
      <c r="L37" s="18">
        <f>'jan to sep'!L37/'jan to sep'!L$4</f>
        <v>5.5608074292387252E-4</v>
      </c>
      <c r="M37" s="18">
        <f>'jan to sep'!M37/'jan to sep'!M$4</f>
        <v>5.5608074292387252E-4</v>
      </c>
      <c r="N37" s="18">
        <f>'jan to sep'!N37/'jan to sep'!N$4</f>
        <v>0</v>
      </c>
    </row>
    <row r="38" spans="1:14" x14ac:dyDescent="0.25">
      <c r="B38" s="18">
        <f>'jan to sep'!B38/'jan to sep'!B$4</f>
        <v>0</v>
      </c>
      <c r="C38" s="18">
        <f>'jan to sep'!C38/'jan to sep'!C$4</f>
        <v>0</v>
      </c>
      <c r="D38" s="18">
        <f>'jan to sep'!D38/'jan to sep'!D$4</f>
        <v>0</v>
      </c>
      <c r="E38" s="18">
        <f>'jan to sep'!E38/'jan to sep'!E$4</f>
        <v>0</v>
      </c>
      <c r="F38" s="18">
        <f>'jan to sep'!F38/'jan to sep'!F$4</f>
        <v>0</v>
      </c>
      <c r="G38" s="18">
        <f>'jan to sep'!G38/'jan to sep'!G$4</f>
        <v>0</v>
      </c>
      <c r="H38" s="18">
        <f>'jan to sep'!H38/'jan to sep'!H$4</f>
        <v>0</v>
      </c>
      <c r="I38" s="18">
        <f>'jan to sep'!I38/'jan to sep'!I$4</f>
        <v>0</v>
      </c>
      <c r="J38" s="18">
        <f>'jan to sep'!J38/'jan to sep'!J$4</f>
        <v>0</v>
      </c>
      <c r="K38" s="18">
        <f>'jan to sep'!K38/'jan to sep'!K$4</f>
        <v>0</v>
      </c>
      <c r="L38" s="18">
        <f>'jan to sep'!L38/'jan to sep'!L$4</f>
        <v>0</v>
      </c>
      <c r="M38" s="18">
        <f>'jan to sep'!M38/'jan to sep'!M$4</f>
        <v>0</v>
      </c>
      <c r="N38" s="18">
        <f>'jan to sep'!N38/'jan to sep'!N$4</f>
        <v>0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jan to sep</vt:lpstr>
      <vt:lpstr>jan to dec</vt:lpstr>
      <vt:lpstr>difference</vt:lpstr>
      <vt:lpstr>State_weight</vt:lpstr>
      <vt:lpstr>'jan to dec'!Print_Titles</vt:lpstr>
      <vt:lpstr>'jan to sep'!Print_Titles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[object Object]</dc:title>
  <dc:creator>Harrison Bardwell</dc:creator>
  <cp:lastModifiedBy>Harrison Bardwell</cp:lastModifiedBy>
  <dcterms:created xsi:type="dcterms:W3CDTF">2019-11-13T22:11:01Z</dcterms:created>
  <dcterms:modified xsi:type="dcterms:W3CDTF">2019-11-13T22:11:01Z</dcterms:modified>
</cp:coreProperties>
</file>