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bardwell\Documents\Github\econmpi18\data\"/>
    </mc:Choice>
  </mc:AlternateContent>
  <bookViews>
    <workbookView xWindow="0" yWindow="0" windowWidth="18825" windowHeight="2670" firstSheet="2" activeTab="4"/>
  </bookViews>
  <sheets>
    <sheet name="Jan to Dec 2007 to 2017" sheetId="1" r:id="rId1"/>
    <sheet name="Jan to October 2007 to 2018" sheetId="2" r:id="rId2"/>
    <sheet name="Difference (Nov - Dec)" sheetId="3" r:id="rId3"/>
    <sheet name="Avg of Nov Dec from 2007-2017" sheetId="4" r:id="rId4"/>
    <sheet name="2018 adjusted (Jan - Dec)" sheetId="5" r:id="rId5"/>
    <sheet name="all years adjusted" sheetId="8" r:id="rId6"/>
    <sheet name="difference" sheetId="9" r:id="rId7"/>
  </sheets>
  <definedNames>
    <definedName name="_xlnm.Print_Titles" localSheetId="0">'Jan to Dec 2007 to 2017'!$1:$2</definedName>
  </definedNames>
  <calcPr calcId="162913"/>
</workbook>
</file>

<file path=xl/calcChain.xml><?xml version="1.0" encoding="utf-8"?>
<calcChain xmlns="http://schemas.openxmlformats.org/spreadsheetml/2006/main">
  <c r="V6" i="9" l="1"/>
  <c r="Y10" i="9"/>
  <c r="Z12" i="9"/>
  <c r="R16" i="9"/>
  <c r="S18" i="9"/>
  <c r="V22" i="9"/>
  <c r="W24" i="9"/>
  <c r="Z28" i="9"/>
  <c r="Q31" i="9"/>
  <c r="R33" i="9"/>
  <c r="U35" i="9"/>
  <c r="S36" i="9"/>
  <c r="Q37" i="9"/>
  <c r="Y37" i="9"/>
  <c r="W38" i="9"/>
  <c r="U39" i="9"/>
  <c r="S40" i="9"/>
  <c r="AA40" i="9"/>
  <c r="AA39" i="9"/>
  <c r="AA38" i="9"/>
  <c r="AA37" i="9"/>
  <c r="AA36" i="9"/>
  <c r="AA35" i="9"/>
  <c r="AA34" i="9"/>
  <c r="AA33" i="9"/>
  <c r="AA32" i="9"/>
  <c r="AA31" i="9"/>
  <c r="AA30" i="9"/>
  <c r="AA29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AA8" i="9"/>
  <c r="AA7" i="9"/>
  <c r="AA6" i="9"/>
  <c r="AA5" i="9"/>
  <c r="AA4" i="9"/>
  <c r="B5" i="8"/>
  <c r="C5" i="8"/>
  <c r="D5" i="8"/>
  <c r="E5" i="8"/>
  <c r="F5" i="8"/>
  <c r="G5" i="8"/>
  <c r="H5" i="8"/>
  <c r="I5" i="8"/>
  <c r="J5" i="8"/>
  <c r="K5" i="8"/>
  <c r="L5" i="8"/>
  <c r="M5" i="8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C26" i="8"/>
  <c r="D26" i="8"/>
  <c r="E26" i="8"/>
  <c r="F26" i="8"/>
  <c r="G26" i="8"/>
  <c r="H26" i="8"/>
  <c r="I26" i="8"/>
  <c r="J26" i="8"/>
  <c r="K26" i="8"/>
  <c r="L26" i="8"/>
  <c r="M26" i="8"/>
  <c r="B27" i="8"/>
  <c r="C27" i="8"/>
  <c r="D27" i="8"/>
  <c r="E27" i="8"/>
  <c r="F27" i="8"/>
  <c r="G27" i="8"/>
  <c r="H27" i="8"/>
  <c r="I27" i="8"/>
  <c r="J27" i="8"/>
  <c r="K27" i="8"/>
  <c r="L27" i="8"/>
  <c r="M27" i="8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C29" i="8"/>
  <c r="D29" i="8"/>
  <c r="E29" i="8"/>
  <c r="F29" i="8"/>
  <c r="G29" i="8"/>
  <c r="H29" i="8"/>
  <c r="I29" i="8"/>
  <c r="J29" i="8"/>
  <c r="K29" i="8"/>
  <c r="L29" i="8"/>
  <c r="M29" i="8"/>
  <c r="B30" i="8"/>
  <c r="C30" i="8"/>
  <c r="D30" i="8"/>
  <c r="E30" i="8"/>
  <c r="F30" i="8"/>
  <c r="G30" i="8"/>
  <c r="H30" i="8"/>
  <c r="I30" i="8"/>
  <c r="J30" i="8"/>
  <c r="K30" i="8"/>
  <c r="L30" i="8"/>
  <c r="M30" i="8"/>
  <c r="B31" i="8"/>
  <c r="C31" i="8"/>
  <c r="D31" i="8"/>
  <c r="E31" i="8"/>
  <c r="F31" i="8"/>
  <c r="G31" i="8"/>
  <c r="H31" i="8"/>
  <c r="I31" i="8"/>
  <c r="J31" i="8"/>
  <c r="K31" i="8"/>
  <c r="L31" i="8"/>
  <c r="M31" i="8"/>
  <c r="B32" i="8"/>
  <c r="C32" i="8"/>
  <c r="D32" i="8"/>
  <c r="E32" i="8"/>
  <c r="F32" i="8"/>
  <c r="G32" i="8"/>
  <c r="H32" i="8"/>
  <c r="I32" i="8"/>
  <c r="J32" i="8"/>
  <c r="K32" i="8"/>
  <c r="L32" i="8"/>
  <c r="M32" i="8"/>
  <c r="B33" i="8"/>
  <c r="C33" i="8"/>
  <c r="D33" i="8"/>
  <c r="E33" i="8"/>
  <c r="F33" i="8"/>
  <c r="G33" i="8"/>
  <c r="H33" i="8"/>
  <c r="I33" i="8"/>
  <c r="J33" i="8"/>
  <c r="K33" i="8"/>
  <c r="L33" i="8"/>
  <c r="M33" i="8"/>
  <c r="B34" i="8"/>
  <c r="C34" i="8"/>
  <c r="D34" i="8"/>
  <c r="E34" i="8"/>
  <c r="F34" i="8"/>
  <c r="G34" i="8"/>
  <c r="H34" i="8"/>
  <c r="I34" i="8"/>
  <c r="J34" i="8"/>
  <c r="K34" i="8"/>
  <c r="L34" i="8"/>
  <c r="M34" i="8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M40" i="8"/>
  <c r="B41" i="8"/>
  <c r="C41" i="8"/>
  <c r="D41" i="8"/>
  <c r="E41" i="8"/>
  <c r="F41" i="8"/>
  <c r="G41" i="8"/>
  <c r="H41" i="8"/>
  <c r="I41" i="8"/>
  <c r="J41" i="8"/>
  <c r="K41" i="8"/>
  <c r="L41" i="8"/>
  <c r="M41" i="8"/>
  <c r="C4" i="8"/>
  <c r="D4" i="8"/>
  <c r="E4" i="8"/>
  <c r="F4" i="8"/>
  <c r="G4" i="8"/>
  <c r="H4" i="8"/>
  <c r="I4" i="8"/>
  <c r="J4" i="8"/>
  <c r="K4" i="8"/>
  <c r="L4" i="8"/>
  <c r="M4" i="8"/>
  <c r="B4" i="8"/>
  <c r="B5" i="9"/>
  <c r="P5" i="9" s="1"/>
  <c r="C5" i="9"/>
  <c r="Q5" i="9" s="1"/>
  <c r="D5" i="9"/>
  <c r="R5" i="9" s="1"/>
  <c r="E5" i="9"/>
  <c r="S5" i="9" s="1"/>
  <c r="F5" i="9"/>
  <c r="T5" i="9" s="1"/>
  <c r="G5" i="9"/>
  <c r="U5" i="9" s="1"/>
  <c r="H5" i="9"/>
  <c r="V5" i="9" s="1"/>
  <c r="I5" i="9"/>
  <c r="W5" i="9" s="1"/>
  <c r="J5" i="9"/>
  <c r="X5" i="9" s="1"/>
  <c r="K5" i="9"/>
  <c r="Y5" i="9" s="1"/>
  <c r="L5" i="9"/>
  <c r="Z5" i="9" s="1"/>
  <c r="B6" i="9"/>
  <c r="P6" i="9" s="1"/>
  <c r="C6" i="9"/>
  <c r="Q6" i="9" s="1"/>
  <c r="D6" i="9"/>
  <c r="R6" i="9" s="1"/>
  <c r="E6" i="9"/>
  <c r="S6" i="9" s="1"/>
  <c r="F6" i="9"/>
  <c r="T6" i="9" s="1"/>
  <c r="G6" i="9"/>
  <c r="U6" i="9" s="1"/>
  <c r="H6" i="9"/>
  <c r="I6" i="9"/>
  <c r="W6" i="9" s="1"/>
  <c r="J6" i="9"/>
  <c r="X6" i="9" s="1"/>
  <c r="K6" i="9"/>
  <c r="Y6" i="9" s="1"/>
  <c r="L6" i="9"/>
  <c r="Z6" i="9" s="1"/>
  <c r="B7" i="9"/>
  <c r="P7" i="9" s="1"/>
  <c r="C7" i="9"/>
  <c r="Q7" i="9" s="1"/>
  <c r="D7" i="9"/>
  <c r="R7" i="9" s="1"/>
  <c r="E7" i="9"/>
  <c r="S7" i="9" s="1"/>
  <c r="F7" i="9"/>
  <c r="T7" i="9" s="1"/>
  <c r="G7" i="9"/>
  <c r="U7" i="9" s="1"/>
  <c r="H7" i="9"/>
  <c r="V7" i="9" s="1"/>
  <c r="I7" i="9"/>
  <c r="W7" i="9" s="1"/>
  <c r="J7" i="9"/>
  <c r="X7" i="9" s="1"/>
  <c r="K7" i="9"/>
  <c r="Y7" i="9" s="1"/>
  <c r="L7" i="9"/>
  <c r="Z7" i="9" s="1"/>
  <c r="B8" i="9"/>
  <c r="P8" i="9" s="1"/>
  <c r="AB8" i="9" s="1"/>
  <c r="C8" i="9"/>
  <c r="Q8" i="9" s="1"/>
  <c r="D8" i="9"/>
  <c r="R8" i="9" s="1"/>
  <c r="E8" i="9"/>
  <c r="S8" i="9" s="1"/>
  <c r="F8" i="9"/>
  <c r="T8" i="9" s="1"/>
  <c r="G8" i="9"/>
  <c r="U8" i="9" s="1"/>
  <c r="H8" i="9"/>
  <c r="V8" i="9" s="1"/>
  <c r="I8" i="9"/>
  <c r="W8" i="9" s="1"/>
  <c r="J8" i="9"/>
  <c r="X8" i="9" s="1"/>
  <c r="K8" i="9"/>
  <c r="Y8" i="9" s="1"/>
  <c r="L8" i="9"/>
  <c r="Z8" i="9" s="1"/>
  <c r="B9" i="9"/>
  <c r="P9" i="9" s="1"/>
  <c r="C9" i="9"/>
  <c r="Q9" i="9" s="1"/>
  <c r="D9" i="9"/>
  <c r="R9" i="9" s="1"/>
  <c r="E9" i="9"/>
  <c r="S9" i="9" s="1"/>
  <c r="F9" i="9"/>
  <c r="T9" i="9" s="1"/>
  <c r="G9" i="9"/>
  <c r="U9" i="9" s="1"/>
  <c r="H9" i="9"/>
  <c r="V9" i="9" s="1"/>
  <c r="I9" i="9"/>
  <c r="W9" i="9" s="1"/>
  <c r="J9" i="9"/>
  <c r="X9" i="9" s="1"/>
  <c r="K9" i="9"/>
  <c r="Y9" i="9" s="1"/>
  <c r="L9" i="9"/>
  <c r="Z9" i="9" s="1"/>
  <c r="B10" i="9"/>
  <c r="P10" i="9" s="1"/>
  <c r="C10" i="9"/>
  <c r="Q10" i="9" s="1"/>
  <c r="D10" i="9"/>
  <c r="R10" i="9" s="1"/>
  <c r="E10" i="9"/>
  <c r="S10" i="9" s="1"/>
  <c r="F10" i="9"/>
  <c r="T10" i="9" s="1"/>
  <c r="G10" i="9"/>
  <c r="U10" i="9" s="1"/>
  <c r="H10" i="9"/>
  <c r="V10" i="9" s="1"/>
  <c r="I10" i="9"/>
  <c r="W10" i="9" s="1"/>
  <c r="J10" i="9"/>
  <c r="X10" i="9" s="1"/>
  <c r="K10" i="9"/>
  <c r="L10" i="9"/>
  <c r="Z10" i="9" s="1"/>
  <c r="B11" i="9"/>
  <c r="P11" i="9" s="1"/>
  <c r="C11" i="9"/>
  <c r="Q11" i="9" s="1"/>
  <c r="D11" i="9"/>
  <c r="R11" i="9" s="1"/>
  <c r="E11" i="9"/>
  <c r="S11" i="9" s="1"/>
  <c r="F11" i="9"/>
  <c r="T11" i="9" s="1"/>
  <c r="G11" i="9"/>
  <c r="U11" i="9" s="1"/>
  <c r="H11" i="9"/>
  <c r="V11" i="9" s="1"/>
  <c r="I11" i="9"/>
  <c r="W11" i="9" s="1"/>
  <c r="J11" i="9"/>
  <c r="X11" i="9" s="1"/>
  <c r="K11" i="9"/>
  <c r="Y11" i="9" s="1"/>
  <c r="L11" i="9"/>
  <c r="Z11" i="9" s="1"/>
  <c r="B12" i="9"/>
  <c r="P12" i="9" s="1"/>
  <c r="AB12" i="9" s="1"/>
  <c r="C12" i="9"/>
  <c r="Q12" i="9" s="1"/>
  <c r="D12" i="9"/>
  <c r="R12" i="9" s="1"/>
  <c r="E12" i="9"/>
  <c r="S12" i="9" s="1"/>
  <c r="F12" i="9"/>
  <c r="T12" i="9" s="1"/>
  <c r="G12" i="9"/>
  <c r="U12" i="9" s="1"/>
  <c r="H12" i="9"/>
  <c r="V12" i="9" s="1"/>
  <c r="I12" i="9"/>
  <c r="W12" i="9" s="1"/>
  <c r="J12" i="9"/>
  <c r="X12" i="9" s="1"/>
  <c r="K12" i="9"/>
  <c r="Y12" i="9" s="1"/>
  <c r="L12" i="9"/>
  <c r="B13" i="9"/>
  <c r="P13" i="9" s="1"/>
  <c r="AB13" i="9" s="1"/>
  <c r="C13" i="9"/>
  <c r="Q13" i="9" s="1"/>
  <c r="D13" i="9"/>
  <c r="R13" i="9" s="1"/>
  <c r="E13" i="9"/>
  <c r="S13" i="9" s="1"/>
  <c r="F13" i="9"/>
  <c r="T13" i="9" s="1"/>
  <c r="G13" i="9"/>
  <c r="U13" i="9" s="1"/>
  <c r="H13" i="9"/>
  <c r="V13" i="9" s="1"/>
  <c r="I13" i="9"/>
  <c r="W13" i="9" s="1"/>
  <c r="J13" i="9"/>
  <c r="X13" i="9" s="1"/>
  <c r="K13" i="9"/>
  <c r="Y13" i="9" s="1"/>
  <c r="L13" i="9"/>
  <c r="Z13" i="9" s="1"/>
  <c r="B14" i="9"/>
  <c r="P14" i="9" s="1"/>
  <c r="C14" i="9"/>
  <c r="Q14" i="9" s="1"/>
  <c r="D14" i="9"/>
  <c r="R14" i="9" s="1"/>
  <c r="E14" i="9"/>
  <c r="S14" i="9" s="1"/>
  <c r="F14" i="9"/>
  <c r="T14" i="9" s="1"/>
  <c r="G14" i="9"/>
  <c r="U14" i="9" s="1"/>
  <c r="H14" i="9"/>
  <c r="V14" i="9" s="1"/>
  <c r="I14" i="9"/>
  <c r="W14" i="9" s="1"/>
  <c r="J14" i="9"/>
  <c r="X14" i="9" s="1"/>
  <c r="K14" i="9"/>
  <c r="Y14" i="9" s="1"/>
  <c r="L14" i="9"/>
  <c r="Z14" i="9" s="1"/>
  <c r="B16" i="9"/>
  <c r="P16" i="9" s="1"/>
  <c r="C16" i="9"/>
  <c r="Q16" i="9" s="1"/>
  <c r="D16" i="9"/>
  <c r="E16" i="9"/>
  <c r="S16" i="9" s="1"/>
  <c r="F16" i="9"/>
  <c r="T16" i="9" s="1"/>
  <c r="G16" i="9"/>
  <c r="U16" i="9" s="1"/>
  <c r="H16" i="9"/>
  <c r="V16" i="9" s="1"/>
  <c r="I16" i="9"/>
  <c r="W16" i="9" s="1"/>
  <c r="J16" i="9"/>
  <c r="X16" i="9" s="1"/>
  <c r="K16" i="9"/>
  <c r="Y16" i="9" s="1"/>
  <c r="L16" i="9"/>
  <c r="Z16" i="9" s="1"/>
  <c r="B17" i="9"/>
  <c r="P17" i="9" s="1"/>
  <c r="AB17" i="9" s="1"/>
  <c r="C17" i="9"/>
  <c r="Q17" i="9" s="1"/>
  <c r="D17" i="9"/>
  <c r="R17" i="9" s="1"/>
  <c r="E17" i="9"/>
  <c r="S17" i="9" s="1"/>
  <c r="F17" i="9"/>
  <c r="T17" i="9" s="1"/>
  <c r="G17" i="9"/>
  <c r="U17" i="9" s="1"/>
  <c r="H17" i="9"/>
  <c r="V17" i="9" s="1"/>
  <c r="I17" i="9"/>
  <c r="W17" i="9" s="1"/>
  <c r="J17" i="9"/>
  <c r="X17" i="9" s="1"/>
  <c r="K17" i="9"/>
  <c r="Y17" i="9" s="1"/>
  <c r="L17" i="9"/>
  <c r="Z17" i="9" s="1"/>
  <c r="B18" i="9"/>
  <c r="P18" i="9" s="1"/>
  <c r="C18" i="9"/>
  <c r="Q18" i="9" s="1"/>
  <c r="D18" i="9"/>
  <c r="R18" i="9" s="1"/>
  <c r="E18" i="9"/>
  <c r="F18" i="9"/>
  <c r="T18" i="9" s="1"/>
  <c r="G18" i="9"/>
  <c r="U18" i="9" s="1"/>
  <c r="H18" i="9"/>
  <c r="V18" i="9" s="1"/>
  <c r="I18" i="9"/>
  <c r="W18" i="9" s="1"/>
  <c r="J18" i="9"/>
  <c r="X18" i="9" s="1"/>
  <c r="K18" i="9"/>
  <c r="Y18" i="9" s="1"/>
  <c r="L18" i="9"/>
  <c r="Z18" i="9" s="1"/>
  <c r="B19" i="9"/>
  <c r="P19" i="9" s="1"/>
  <c r="C19" i="9"/>
  <c r="Q19" i="9" s="1"/>
  <c r="D19" i="9"/>
  <c r="R19" i="9" s="1"/>
  <c r="E19" i="9"/>
  <c r="S19" i="9" s="1"/>
  <c r="F19" i="9"/>
  <c r="T19" i="9" s="1"/>
  <c r="G19" i="9"/>
  <c r="U19" i="9" s="1"/>
  <c r="H19" i="9"/>
  <c r="V19" i="9" s="1"/>
  <c r="I19" i="9"/>
  <c r="W19" i="9" s="1"/>
  <c r="J19" i="9"/>
  <c r="X19" i="9" s="1"/>
  <c r="K19" i="9"/>
  <c r="Y19" i="9" s="1"/>
  <c r="L19" i="9"/>
  <c r="Z19" i="9" s="1"/>
  <c r="B20" i="9"/>
  <c r="P20" i="9" s="1"/>
  <c r="C20" i="9"/>
  <c r="Q20" i="9" s="1"/>
  <c r="D20" i="9"/>
  <c r="R20" i="9" s="1"/>
  <c r="E20" i="9"/>
  <c r="S20" i="9" s="1"/>
  <c r="F20" i="9"/>
  <c r="T20" i="9" s="1"/>
  <c r="G20" i="9"/>
  <c r="U20" i="9" s="1"/>
  <c r="H20" i="9"/>
  <c r="V20" i="9" s="1"/>
  <c r="I20" i="9"/>
  <c r="W20" i="9" s="1"/>
  <c r="J20" i="9"/>
  <c r="X20" i="9" s="1"/>
  <c r="K20" i="9"/>
  <c r="Y20" i="9" s="1"/>
  <c r="L20" i="9"/>
  <c r="Z20" i="9" s="1"/>
  <c r="B21" i="9"/>
  <c r="P21" i="9" s="1"/>
  <c r="AB21" i="9" s="1"/>
  <c r="C21" i="9"/>
  <c r="Q21" i="9" s="1"/>
  <c r="D21" i="9"/>
  <c r="R21" i="9" s="1"/>
  <c r="E21" i="9"/>
  <c r="S21" i="9" s="1"/>
  <c r="F21" i="9"/>
  <c r="T21" i="9" s="1"/>
  <c r="G21" i="9"/>
  <c r="U21" i="9" s="1"/>
  <c r="H21" i="9"/>
  <c r="V21" i="9" s="1"/>
  <c r="I21" i="9"/>
  <c r="W21" i="9" s="1"/>
  <c r="J21" i="9"/>
  <c r="X21" i="9" s="1"/>
  <c r="K21" i="9"/>
  <c r="Y21" i="9" s="1"/>
  <c r="L21" i="9"/>
  <c r="Z21" i="9" s="1"/>
  <c r="B22" i="9"/>
  <c r="P22" i="9" s="1"/>
  <c r="AB22" i="9" s="1"/>
  <c r="C22" i="9"/>
  <c r="Q22" i="9" s="1"/>
  <c r="D22" i="9"/>
  <c r="R22" i="9" s="1"/>
  <c r="E22" i="9"/>
  <c r="S22" i="9" s="1"/>
  <c r="F22" i="9"/>
  <c r="T22" i="9" s="1"/>
  <c r="G22" i="9"/>
  <c r="U22" i="9" s="1"/>
  <c r="H22" i="9"/>
  <c r="I22" i="9"/>
  <c r="W22" i="9" s="1"/>
  <c r="J22" i="9"/>
  <c r="X22" i="9" s="1"/>
  <c r="K22" i="9"/>
  <c r="Y22" i="9" s="1"/>
  <c r="L22" i="9"/>
  <c r="Z22" i="9" s="1"/>
  <c r="B23" i="9"/>
  <c r="P23" i="9" s="1"/>
  <c r="C23" i="9"/>
  <c r="Q23" i="9" s="1"/>
  <c r="D23" i="9"/>
  <c r="R23" i="9" s="1"/>
  <c r="E23" i="9"/>
  <c r="S23" i="9" s="1"/>
  <c r="F23" i="9"/>
  <c r="T23" i="9" s="1"/>
  <c r="G23" i="9"/>
  <c r="U23" i="9" s="1"/>
  <c r="H23" i="9"/>
  <c r="V23" i="9" s="1"/>
  <c r="I23" i="9"/>
  <c r="W23" i="9" s="1"/>
  <c r="J23" i="9"/>
  <c r="X23" i="9" s="1"/>
  <c r="K23" i="9"/>
  <c r="Y23" i="9" s="1"/>
  <c r="L23" i="9"/>
  <c r="Z23" i="9" s="1"/>
  <c r="B24" i="9"/>
  <c r="P24" i="9" s="1"/>
  <c r="C24" i="9"/>
  <c r="Q24" i="9" s="1"/>
  <c r="D24" i="9"/>
  <c r="R24" i="9" s="1"/>
  <c r="E24" i="9"/>
  <c r="S24" i="9" s="1"/>
  <c r="F24" i="9"/>
  <c r="T24" i="9" s="1"/>
  <c r="G24" i="9"/>
  <c r="U24" i="9" s="1"/>
  <c r="H24" i="9"/>
  <c r="V24" i="9" s="1"/>
  <c r="I24" i="9"/>
  <c r="J24" i="9"/>
  <c r="X24" i="9" s="1"/>
  <c r="K24" i="9"/>
  <c r="Y24" i="9" s="1"/>
  <c r="L24" i="9"/>
  <c r="Z24" i="9" s="1"/>
  <c r="B25" i="9"/>
  <c r="P25" i="9" s="1"/>
  <c r="AB25" i="9" s="1"/>
  <c r="C25" i="9"/>
  <c r="Q25" i="9" s="1"/>
  <c r="D25" i="9"/>
  <c r="R25" i="9" s="1"/>
  <c r="E25" i="9"/>
  <c r="S25" i="9" s="1"/>
  <c r="F25" i="9"/>
  <c r="T25" i="9" s="1"/>
  <c r="G25" i="9"/>
  <c r="U25" i="9" s="1"/>
  <c r="H25" i="9"/>
  <c r="V25" i="9" s="1"/>
  <c r="I25" i="9"/>
  <c r="W25" i="9" s="1"/>
  <c r="J25" i="9"/>
  <c r="X25" i="9" s="1"/>
  <c r="K25" i="9"/>
  <c r="Y25" i="9" s="1"/>
  <c r="L25" i="9"/>
  <c r="Z25" i="9" s="1"/>
  <c r="B26" i="9"/>
  <c r="P26" i="9" s="1"/>
  <c r="AB26" i="9" s="1"/>
  <c r="C26" i="9"/>
  <c r="Q26" i="9" s="1"/>
  <c r="D26" i="9"/>
  <c r="R26" i="9" s="1"/>
  <c r="E26" i="9"/>
  <c r="S26" i="9" s="1"/>
  <c r="F26" i="9"/>
  <c r="T26" i="9" s="1"/>
  <c r="G26" i="9"/>
  <c r="U26" i="9" s="1"/>
  <c r="H26" i="9"/>
  <c r="V26" i="9" s="1"/>
  <c r="I26" i="9"/>
  <c r="W26" i="9" s="1"/>
  <c r="J26" i="9"/>
  <c r="X26" i="9" s="1"/>
  <c r="K26" i="9"/>
  <c r="Y26" i="9" s="1"/>
  <c r="L26" i="9"/>
  <c r="Z26" i="9" s="1"/>
  <c r="B27" i="9"/>
  <c r="P27" i="9" s="1"/>
  <c r="C27" i="9"/>
  <c r="Q27" i="9" s="1"/>
  <c r="D27" i="9"/>
  <c r="R27" i="9" s="1"/>
  <c r="E27" i="9"/>
  <c r="S27" i="9" s="1"/>
  <c r="F27" i="9"/>
  <c r="T27" i="9" s="1"/>
  <c r="G27" i="9"/>
  <c r="U27" i="9" s="1"/>
  <c r="H27" i="9"/>
  <c r="V27" i="9" s="1"/>
  <c r="I27" i="9"/>
  <c r="W27" i="9" s="1"/>
  <c r="J27" i="9"/>
  <c r="X27" i="9" s="1"/>
  <c r="K27" i="9"/>
  <c r="Y27" i="9" s="1"/>
  <c r="L27" i="9"/>
  <c r="Z27" i="9" s="1"/>
  <c r="B28" i="9"/>
  <c r="P28" i="9" s="1"/>
  <c r="C28" i="9"/>
  <c r="Q28" i="9" s="1"/>
  <c r="D28" i="9"/>
  <c r="R28" i="9" s="1"/>
  <c r="E28" i="9"/>
  <c r="S28" i="9" s="1"/>
  <c r="F28" i="9"/>
  <c r="T28" i="9" s="1"/>
  <c r="G28" i="9"/>
  <c r="U28" i="9" s="1"/>
  <c r="H28" i="9"/>
  <c r="V28" i="9" s="1"/>
  <c r="I28" i="9"/>
  <c r="W28" i="9" s="1"/>
  <c r="J28" i="9"/>
  <c r="X28" i="9" s="1"/>
  <c r="K28" i="9"/>
  <c r="Y28" i="9" s="1"/>
  <c r="L28" i="9"/>
  <c r="B29" i="9"/>
  <c r="P29" i="9" s="1"/>
  <c r="AB29" i="9" s="1"/>
  <c r="C29" i="9"/>
  <c r="Q29" i="9" s="1"/>
  <c r="D29" i="9"/>
  <c r="R29" i="9" s="1"/>
  <c r="E29" i="9"/>
  <c r="S29" i="9" s="1"/>
  <c r="F29" i="9"/>
  <c r="T29" i="9" s="1"/>
  <c r="G29" i="9"/>
  <c r="U29" i="9" s="1"/>
  <c r="H29" i="9"/>
  <c r="V29" i="9" s="1"/>
  <c r="I29" i="9"/>
  <c r="W29" i="9" s="1"/>
  <c r="J29" i="9"/>
  <c r="X29" i="9" s="1"/>
  <c r="K29" i="9"/>
  <c r="Y29" i="9" s="1"/>
  <c r="L29" i="9"/>
  <c r="Z29" i="9" s="1"/>
  <c r="B30" i="9"/>
  <c r="P30" i="9" s="1"/>
  <c r="AB30" i="9" s="1"/>
  <c r="C30" i="9"/>
  <c r="Q30" i="9" s="1"/>
  <c r="D30" i="9"/>
  <c r="R30" i="9" s="1"/>
  <c r="E30" i="9"/>
  <c r="S30" i="9" s="1"/>
  <c r="F30" i="9"/>
  <c r="T30" i="9" s="1"/>
  <c r="G30" i="9"/>
  <c r="U30" i="9" s="1"/>
  <c r="H30" i="9"/>
  <c r="V30" i="9" s="1"/>
  <c r="I30" i="9"/>
  <c r="W30" i="9" s="1"/>
  <c r="J30" i="9"/>
  <c r="X30" i="9" s="1"/>
  <c r="K30" i="9"/>
  <c r="Y30" i="9" s="1"/>
  <c r="L30" i="9"/>
  <c r="Z30" i="9" s="1"/>
  <c r="B31" i="9"/>
  <c r="P31" i="9" s="1"/>
  <c r="C31" i="9"/>
  <c r="D31" i="9"/>
  <c r="R31" i="9" s="1"/>
  <c r="E31" i="9"/>
  <c r="S31" i="9" s="1"/>
  <c r="F31" i="9"/>
  <c r="T31" i="9" s="1"/>
  <c r="G31" i="9"/>
  <c r="U31" i="9" s="1"/>
  <c r="H31" i="9"/>
  <c r="V31" i="9" s="1"/>
  <c r="I31" i="9"/>
  <c r="W31" i="9" s="1"/>
  <c r="J31" i="9"/>
  <c r="X31" i="9" s="1"/>
  <c r="K31" i="9"/>
  <c r="Y31" i="9" s="1"/>
  <c r="L31" i="9"/>
  <c r="Z31" i="9" s="1"/>
  <c r="B32" i="9"/>
  <c r="P32" i="9" s="1"/>
  <c r="C32" i="9"/>
  <c r="Q32" i="9" s="1"/>
  <c r="D32" i="9"/>
  <c r="R32" i="9" s="1"/>
  <c r="E32" i="9"/>
  <c r="S32" i="9" s="1"/>
  <c r="F32" i="9"/>
  <c r="T32" i="9" s="1"/>
  <c r="G32" i="9"/>
  <c r="U32" i="9" s="1"/>
  <c r="H32" i="9"/>
  <c r="V32" i="9" s="1"/>
  <c r="I32" i="9"/>
  <c r="W32" i="9" s="1"/>
  <c r="J32" i="9"/>
  <c r="X32" i="9" s="1"/>
  <c r="K32" i="9"/>
  <c r="Y32" i="9" s="1"/>
  <c r="L32" i="9"/>
  <c r="Z32" i="9" s="1"/>
  <c r="B33" i="9"/>
  <c r="P33" i="9" s="1"/>
  <c r="AB33" i="9" s="1"/>
  <c r="C33" i="9"/>
  <c r="Q33" i="9" s="1"/>
  <c r="D33" i="9"/>
  <c r="E33" i="9"/>
  <c r="S33" i="9" s="1"/>
  <c r="F33" i="9"/>
  <c r="T33" i="9" s="1"/>
  <c r="G33" i="9"/>
  <c r="U33" i="9" s="1"/>
  <c r="H33" i="9"/>
  <c r="V33" i="9" s="1"/>
  <c r="I33" i="9"/>
  <c r="W33" i="9" s="1"/>
  <c r="J33" i="9"/>
  <c r="X33" i="9" s="1"/>
  <c r="K33" i="9"/>
  <c r="Y33" i="9" s="1"/>
  <c r="L33" i="9"/>
  <c r="Z33" i="9" s="1"/>
  <c r="B34" i="9"/>
  <c r="P34" i="9" s="1"/>
  <c r="C34" i="9"/>
  <c r="Q34" i="9" s="1"/>
  <c r="D34" i="9"/>
  <c r="R34" i="9" s="1"/>
  <c r="E34" i="9"/>
  <c r="S34" i="9" s="1"/>
  <c r="F34" i="9"/>
  <c r="T34" i="9" s="1"/>
  <c r="G34" i="9"/>
  <c r="U34" i="9" s="1"/>
  <c r="H34" i="9"/>
  <c r="V34" i="9" s="1"/>
  <c r="I34" i="9"/>
  <c r="W34" i="9" s="1"/>
  <c r="J34" i="9"/>
  <c r="X34" i="9" s="1"/>
  <c r="K34" i="9"/>
  <c r="Y34" i="9" s="1"/>
  <c r="L34" i="9"/>
  <c r="Z34" i="9" s="1"/>
  <c r="B35" i="9"/>
  <c r="P35" i="9" s="1"/>
  <c r="AB35" i="9" s="1"/>
  <c r="C35" i="9"/>
  <c r="Q35" i="9" s="1"/>
  <c r="D35" i="9"/>
  <c r="R35" i="9" s="1"/>
  <c r="E35" i="9"/>
  <c r="S35" i="9" s="1"/>
  <c r="F35" i="9"/>
  <c r="T35" i="9" s="1"/>
  <c r="G35" i="9"/>
  <c r="H35" i="9"/>
  <c r="V35" i="9" s="1"/>
  <c r="I35" i="9"/>
  <c r="W35" i="9" s="1"/>
  <c r="J35" i="9"/>
  <c r="X35" i="9" s="1"/>
  <c r="K35" i="9"/>
  <c r="Y35" i="9" s="1"/>
  <c r="L35" i="9"/>
  <c r="Z35" i="9" s="1"/>
  <c r="B36" i="9"/>
  <c r="P36" i="9" s="1"/>
  <c r="C36" i="9"/>
  <c r="Q36" i="9" s="1"/>
  <c r="D36" i="9"/>
  <c r="R36" i="9" s="1"/>
  <c r="E36" i="9"/>
  <c r="F36" i="9"/>
  <c r="T36" i="9" s="1"/>
  <c r="G36" i="9"/>
  <c r="U36" i="9" s="1"/>
  <c r="H36" i="9"/>
  <c r="V36" i="9" s="1"/>
  <c r="I36" i="9"/>
  <c r="W36" i="9" s="1"/>
  <c r="J36" i="9"/>
  <c r="X36" i="9" s="1"/>
  <c r="K36" i="9"/>
  <c r="Y36" i="9" s="1"/>
  <c r="L36" i="9"/>
  <c r="Z36" i="9" s="1"/>
  <c r="B37" i="9"/>
  <c r="P37" i="9" s="1"/>
  <c r="AB37" i="9" s="1"/>
  <c r="C37" i="9"/>
  <c r="D37" i="9"/>
  <c r="R37" i="9" s="1"/>
  <c r="E37" i="9"/>
  <c r="S37" i="9" s="1"/>
  <c r="F37" i="9"/>
  <c r="T37" i="9" s="1"/>
  <c r="G37" i="9"/>
  <c r="U37" i="9" s="1"/>
  <c r="H37" i="9"/>
  <c r="V37" i="9" s="1"/>
  <c r="I37" i="9"/>
  <c r="W37" i="9" s="1"/>
  <c r="J37" i="9"/>
  <c r="X37" i="9" s="1"/>
  <c r="K37" i="9"/>
  <c r="L37" i="9"/>
  <c r="Z37" i="9" s="1"/>
  <c r="B38" i="9"/>
  <c r="P38" i="9" s="1"/>
  <c r="AB38" i="9" s="1"/>
  <c r="C38" i="9"/>
  <c r="Q38" i="9" s="1"/>
  <c r="D38" i="9"/>
  <c r="R38" i="9" s="1"/>
  <c r="E38" i="9"/>
  <c r="S38" i="9" s="1"/>
  <c r="F38" i="9"/>
  <c r="T38" i="9" s="1"/>
  <c r="G38" i="9"/>
  <c r="U38" i="9" s="1"/>
  <c r="H38" i="9"/>
  <c r="V38" i="9" s="1"/>
  <c r="I38" i="9"/>
  <c r="J38" i="9"/>
  <c r="X38" i="9" s="1"/>
  <c r="K38" i="9"/>
  <c r="Y38" i="9" s="1"/>
  <c r="L38" i="9"/>
  <c r="Z38" i="9" s="1"/>
  <c r="B39" i="9"/>
  <c r="P39" i="9" s="1"/>
  <c r="AB39" i="9" s="1"/>
  <c r="C39" i="9"/>
  <c r="Q39" i="9" s="1"/>
  <c r="D39" i="9"/>
  <c r="R39" i="9" s="1"/>
  <c r="E39" i="9"/>
  <c r="S39" i="9" s="1"/>
  <c r="F39" i="9"/>
  <c r="T39" i="9" s="1"/>
  <c r="G39" i="9"/>
  <c r="H39" i="9"/>
  <c r="V39" i="9" s="1"/>
  <c r="I39" i="9"/>
  <c r="W39" i="9" s="1"/>
  <c r="J39" i="9"/>
  <c r="X39" i="9" s="1"/>
  <c r="K39" i="9"/>
  <c r="Y39" i="9" s="1"/>
  <c r="L39" i="9"/>
  <c r="Z39" i="9" s="1"/>
  <c r="M39" i="9"/>
  <c r="B40" i="9"/>
  <c r="P40" i="9" s="1"/>
  <c r="AB40" i="9" s="1"/>
  <c r="C40" i="9"/>
  <c r="Q40" i="9" s="1"/>
  <c r="D40" i="9"/>
  <c r="R40" i="9" s="1"/>
  <c r="E40" i="9"/>
  <c r="F40" i="9"/>
  <c r="T40" i="9" s="1"/>
  <c r="G40" i="9"/>
  <c r="U40" i="9" s="1"/>
  <c r="H40" i="9"/>
  <c r="V40" i="9" s="1"/>
  <c r="I40" i="9"/>
  <c r="W40" i="9" s="1"/>
  <c r="J40" i="9"/>
  <c r="X40" i="9" s="1"/>
  <c r="K40" i="9"/>
  <c r="Y40" i="9" s="1"/>
  <c r="L40" i="9"/>
  <c r="Z40" i="9" s="1"/>
  <c r="B41" i="9"/>
  <c r="C41" i="9"/>
  <c r="D41" i="9"/>
  <c r="E41" i="9"/>
  <c r="F41" i="9"/>
  <c r="G41" i="9"/>
  <c r="H41" i="9"/>
  <c r="I41" i="9"/>
  <c r="J41" i="9"/>
  <c r="K41" i="9"/>
  <c r="L41" i="9"/>
  <c r="C4" i="9"/>
  <c r="Q4" i="9" s="1"/>
  <c r="D4" i="9"/>
  <c r="R4" i="9" s="1"/>
  <c r="E4" i="9"/>
  <c r="S4" i="9" s="1"/>
  <c r="F4" i="9"/>
  <c r="T4" i="9" s="1"/>
  <c r="G4" i="9"/>
  <c r="U4" i="9" s="1"/>
  <c r="H4" i="9"/>
  <c r="V4" i="9" s="1"/>
  <c r="I4" i="9"/>
  <c r="W4" i="9" s="1"/>
  <c r="J4" i="9"/>
  <c r="X4" i="9" s="1"/>
  <c r="K4" i="9"/>
  <c r="Y4" i="9" s="1"/>
  <c r="L4" i="9"/>
  <c r="Z4" i="9" s="1"/>
  <c r="B4" i="9"/>
  <c r="P4" i="9" s="1"/>
  <c r="M5" i="5"/>
  <c r="M5" i="9" s="1"/>
  <c r="M6" i="5"/>
  <c r="M6" i="9" s="1"/>
  <c r="M7" i="5"/>
  <c r="M7" i="9" s="1"/>
  <c r="M8" i="5"/>
  <c r="M8" i="9" s="1"/>
  <c r="M9" i="5"/>
  <c r="M9" i="9" s="1"/>
  <c r="M10" i="5"/>
  <c r="M10" i="9" s="1"/>
  <c r="M11" i="5"/>
  <c r="M11" i="9" s="1"/>
  <c r="M12" i="5"/>
  <c r="M12" i="9" s="1"/>
  <c r="M13" i="5"/>
  <c r="M13" i="9" s="1"/>
  <c r="M14" i="5"/>
  <c r="M14" i="9" s="1"/>
  <c r="M16" i="5"/>
  <c r="M16" i="9" s="1"/>
  <c r="M17" i="5"/>
  <c r="M17" i="9" s="1"/>
  <c r="M18" i="5"/>
  <c r="M18" i="9" s="1"/>
  <c r="M19" i="5"/>
  <c r="M19" i="9" s="1"/>
  <c r="M20" i="5"/>
  <c r="M20" i="9" s="1"/>
  <c r="M21" i="5"/>
  <c r="M21" i="9" s="1"/>
  <c r="M22" i="5"/>
  <c r="M22" i="9" s="1"/>
  <c r="M23" i="5"/>
  <c r="M23" i="9" s="1"/>
  <c r="M24" i="5"/>
  <c r="M24" i="9" s="1"/>
  <c r="M25" i="5"/>
  <c r="M25" i="9" s="1"/>
  <c r="M26" i="5"/>
  <c r="M26" i="9" s="1"/>
  <c r="M27" i="5"/>
  <c r="M27" i="9" s="1"/>
  <c r="M28" i="5"/>
  <c r="M28" i="9" s="1"/>
  <c r="M29" i="5"/>
  <c r="M29" i="9" s="1"/>
  <c r="M30" i="5"/>
  <c r="M30" i="9" s="1"/>
  <c r="M31" i="5"/>
  <c r="M31" i="9" s="1"/>
  <c r="M32" i="5"/>
  <c r="M32" i="9" s="1"/>
  <c r="M33" i="5"/>
  <c r="M33" i="9" s="1"/>
  <c r="M34" i="5"/>
  <c r="M34" i="9" s="1"/>
  <c r="M35" i="5"/>
  <c r="M35" i="9" s="1"/>
  <c r="M36" i="5"/>
  <c r="M36" i="9" s="1"/>
  <c r="M37" i="5"/>
  <c r="M37" i="9" s="1"/>
  <c r="M38" i="5"/>
  <c r="M38" i="9" s="1"/>
  <c r="M39" i="5"/>
  <c r="M40" i="5"/>
  <c r="M40" i="9" s="1"/>
  <c r="M41" i="5"/>
  <c r="M41" i="9" s="1"/>
  <c r="M4" i="5"/>
  <c r="M4" i="9" s="1"/>
  <c r="M5" i="4"/>
  <c r="M6" i="4"/>
  <c r="M7" i="4"/>
  <c r="M8" i="4"/>
  <c r="M9" i="4"/>
  <c r="M10" i="4"/>
  <c r="M11" i="4"/>
  <c r="M12" i="4"/>
  <c r="M13" i="4"/>
  <c r="M14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" i="4"/>
  <c r="L41" i="4"/>
  <c r="K41" i="4"/>
  <c r="J41" i="4"/>
  <c r="I41" i="4"/>
  <c r="H41" i="4"/>
  <c r="G41" i="4"/>
  <c r="F41" i="4"/>
  <c r="E41" i="4"/>
  <c r="D41" i="4"/>
  <c r="C41" i="4"/>
  <c r="B41" i="4"/>
  <c r="L40" i="4"/>
  <c r="K40" i="4"/>
  <c r="J40" i="4"/>
  <c r="I40" i="4"/>
  <c r="H40" i="4"/>
  <c r="G40" i="4"/>
  <c r="F40" i="4"/>
  <c r="E40" i="4"/>
  <c r="D40" i="4"/>
  <c r="C40" i="4"/>
  <c r="B40" i="4"/>
  <c r="L39" i="4"/>
  <c r="K39" i="4"/>
  <c r="J39" i="4"/>
  <c r="I39" i="4"/>
  <c r="H39" i="4"/>
  <c r="G39" i="4"/>
  <c r="F39" i="4"/>
  <c r="E39" i="4"/>
  <c r="D39" i="4"/>
  <c r="C39" i="4"/>
  <c r="B39" i="4"/>
  <c r="L38" i="4"/>
  <c r="K38" i="4"/>
  <c r="J38" i="4"/>
  <c r="I38" i="4"/>
  <c r="H38" i="4"/>
  <c r="G38" i="4"/>
  <c r="F38" i="4"/>
  <c r="E38" i="4"/>
  <c r="D38" i="4"/>
  <c r="C38" i="4"/>
  <c r="B38" i="4"/>
  <c r="L37" i="4"/>
  <c r="K37" i="4"/>
  <c r="J37" i="4"/>
  <c r="I37" i="4"/>
  <c r="H37" i="4"/>
  <c r="G37" i="4"/>
  <c r="F37" i="4"/>
  <c r="E37" i="4"/>
  <c r="D37" i="4"/>
  <c r="C37" i="4"/>
  <c r="B37" i="4"/>
  <c r="L36" i="4"/>
  <c r="K36" i="4"/>
  <c r="J36" i="4"/>
  <c r="I36" i="4"/>
  <c r="H36" i="4"/>
  <c r="G36" i="4"/>
  <c r="F36" i="4"/>
  <c r="E36" i="4"/>
  <c r="D36" i="4"/>
  <c r="C36" i="4"/>
  <c r="B36" i="4"/>
  <c r="L35" i="4"/>
  <c r="K35" i="4"/>
  <c r="J35" i="4"/>
  <c r="I35" i="4"/>
  <c r="H35" i="4"/>
  <c r="G35" i="4"/>
  <c r="F35" i="4"/>
  <c r="E35" i="4"/>
  <c r="D35" i="4"/>
  <c r="C35" i="4"/>
  <c r="B35" i="4"/>
  <c r="L34" i="4"/>
  <c r="K34" i="4"/>
  <c r="J34" i="4"/>
  <c r="I34" i="4"/>
  <c r="H34" i="4"/>
  <c r="G34" i="4"/>
  <c r="F34" i="4"/>
  <c r="E34" i="4"/>
  <c r="D34" i="4"/>
  <c r="C34" i="4"/>
  <c r="B34" i="4"/>
  <c r="L33" i="4"/>
  <c r="K33" i="4"/>
  <c r="J33" i="4"/>
  <c r="I33" i="4"/>
  <c r="H33" i="4"/>
  <c r="G33" i="4"/>
  <c r="F33" i="4"/>
  <c r="E33" i="4"/>
  <c r="D33" i="4"/>
  <c r="C33" i="4"/>
  <c r="B33" i="4"/>
  <c r="L32" i="4"/>
  <c r="K32" i="4"/>
  <c r="J32" i="4"/>
  <c r="I32" i="4"/>
  <c r="H32" i="4"/>
  <c r="G32" i="4"/>
  <c r="F32" i="4"/>
  <c r="E32" i="4"/>
  <c r="D32" i="4"/>
  <c r="C32" i="4"/>
  <c r="B32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L29" i="4"/>
  <c r="K29" i="4"/>
  <c r="J29" i="4"/>
  <c r="I29" i="4"/>
  <c r="H29" i="4"/>
  <c r="G29" i="4"/>
  <c r="F29" i="4"/>
  <c r="E29" i="4"/>
  <c r="D29" i="4"/>
  <c r="C29" i="4"/>
  <c r="B29" i="4"/>
  <c r="L28" i="4"/>
  <c r="K28" i="4"/>
  <c r="J28" i="4"/>
  <c r="I28" i="4"/>
  <c r="H28" i="4"/>
  <c r="G28" i="4"/>
  <c r="F28" i="4"/>
  <c r="E28" i="4"/>
  <c r="D28" i="4"/>
  <c r="C28" i="4"/>
  <c r="B28" i="4"/>
  <c r="L27" i="4"/>
  <c r="K27" i="4"/>
  <c r="J27" i="4"/>
  <c r="I27" i="4"/>
  <c r="H27" i="4"/>
  <c r="G27" i="4"/>
  <c r="F27" i="4"/>
  <c r="E27" i="4"/>
  <c r="D27" i="4"/>
  <c r="C27" i="4"/>
  <c r="B27" i="4"/>
  <c r="L26" i="4"/>
  <c r="K26" i="4"/>
  <c r="J26" i="4"/>
  <c r="I26" i="4"/>
  <c r="H26" i="4"/>
  <c r="G26" i="4"/>
  <c r="F26" i="4"/>
  <c r="E26" i="4"/>
  <c r="D26" i="4"/>
  <c r="C26" i="4"/>
  <c r="B26" i="4"/>
  <c r="L25" i="4"/>
  <c r="K25" i="4"/>
  <c r="J25" i="4"/>
  <c r="I25" i="4"/>
  <c r="H25" i="4"/>
  <c r="G25" i="4"/>
  <c r="F25" i="4"/>
  <c r="E25" i="4"/>
  <c r="D25" i="4"/>
  <c r="C25" i="4"/>
  <c r="B25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B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L18" i="4"/>
  <c r="K18" i="4"/>
  <c r="J18" i="4"/>
  <c r="I18" i="4"/>
  <c r="H18" i="4"/>
  <c r="G18" i="4"/>
  <c r="F18" i="4"/>
  <c r="E18" i="4"/>
  <c r="D18" i="4"/>
  <c r="C18" i="4"/>
  <c r="B18" i="4"/>
  <c r="L17" i="4"/>
  <c r="K17" i="4"/>
  <c r="J17" i="4"/>
  <c r="I17" i="4"/>
  <c r="H17" i="4"/>
  <c r="G17" i="4"/>
  <c r="F17" i="4"/>
  <c r="E17" i="4"/>
  <c r="D17" i="4"/>
  <c r="C17" i="4"/>
  <c r="B17" i="4"/>
  <c r="L16" i="4"/>
  <c r="K16" i="4"/>
  <c r="J16" i="4"/>
  <c r="I16" i="4"/>
  <c r="H16" i="4"/>
  <c r="G16" i="4"/>
  <c r="F16" i="4"/>
  <c r="E16" i="4"/>
  <c r="D16" i="4"/>
  <c r="C16" i="4"/>
  <c r="B16" i="4"/>
  <c r="L15" i="4"/>
  <c r="K15" i="4"/>
  <c r="J15" i="4"/>
  <c r="I15" i="4"/>
  <c r="H15" i="4"/>
  <c r="G15" i="4"/>
  <c r="F15" i="4"/>
  <c r="E15" i="4"/>
  <c r="D15" i="4"/>
  <c r="C15" i="4"/>
  <c r="M15" i="4" s="1"/>
  <c r="B15" i="4"/>
  <c r="L14" i="4"/>
  <c r="K14" i="4"/>
  <c r="J14" i="4"/>
  <c r="I14" i="4"/>
  <c r="H14" i="4"/>
  <c r="G14" i="4"/>
  <c r="F14" i="4"/>
  <c r="E14" i="4"/>
  <c r="D14" i="4"/>
  <c r="C14" i="4"/>
  <c r="B14" i="4"/>
  <c r="L13" i="4"/>
  <c r="K13" i="4"/>
  <c r="J13" i="4"/>
  <c r="I13" i="4"/>
  <c r="H13" i="4"/>
  <c r="G13" i="4"/>
  <c r="F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B14" i="3"/>
  <c r="C14" i="3"/>
  <c r="D14" i="3"/>
  <c r="E14" i="3"/>
  <c r="F14" i="3"/>
  <c r="G14" i="3"/>
  <c r="H14" i="3"/>
  <c r="I14" i="3"/>
  <c r="J14" i="3"/>
  <c r="K14" i="3"/>
  <c r="L14" i="3"/>
  <c r="B15" i="3"/>
  <c r="C15" i="3"/>
  <c r="D15" i="3"/>
  <c r="E15" i="3"/>
  <c r="F15" i="3"/>
  <c r="G15" i="3"/>
  <c r="H15" i="3"/>
  <c r="I15" i="3"/>
  <c r="J15" i="3"/>
  <c r="K15" i="3"/>
  <c r="L15" i="3"/>
  <c r="B16" i="3"/>
  <c r="C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B18" i="3"/>
  <c r="C18" i="3"/>
  <c r="D18" i="3"/>
  <c r="E18" i="3"/>
  <c r="F18" i="3"/>
  <c r="G18" i="3"/>
  <c r="H18" i="3"/>
  <c r="I18" i="3"/>
  <c r="J18" i="3"/>
  <c r="K18" i="3"/>
  <c r="L18" i="3"/>
  <c r="B19" i="3"/>
  <c r="C19" i="3"/>
  <c r="D19" i="3"/>
  <c r="E19" i="3"/>
  <c r="F19" i="3"/>
  <c r="G19" i="3"/>
  <c r="H19" i="3"/>
  <c r="I19" i="3"/>
  <c r="J19" i="3"/>
  <c r="K19" i="3"/>
  <c r="L19" i="3"/>
  <c r="B20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B22" i="3"/>
  <c r="C22" i="3"/>
  <c r="D22" i="3"/>
  <c r="E22" i="3"/>
  <c r="F22" i="3"/>
  <c r="G22" i="3"/>
  <c r="H22" i="3"/>
  <c r="I22" i="3"/>
  <c r="J22" i="3"/>
  <c r="K22" i="3"/>
  <c r="L22" i="3"/>
  <c r="B23" i="3"/>
  <c r="C23" i="3"/>
  <c r="D23" i="3"/>
  <c r="E23" i="3"/>
  <c r="F23" i="3"/>
  <c r="G23" i="3"/>
  <c r="H23" i="3"/>
  <c r="I23" i="3"/>
  <c r="J23" i="3"/>
  <c r="K23" i="3"/>
  <c r="L23" i="3"/>
  <c r="B24" i="3"/>
  <c r="C24" i="3"/>
  <c r="D24" i="3"/>
  <c r="E24" i="3"/>
  <c r="F24" i="3"/>
  <c r="G24" i="3"/>
  <c r="H24" i="3"/>
  <c r="I24" i="3"/>
  <c r="J24" i="3"/>
  <c r="K24" i="3"/>
  <c r="L24" i="3"/>
  <c r="B25" i="3"/>
  <c r="C25" i="3"/>
  <c r="D25" i="3"/>
  <c r="E25" i="3"/>
  <c r="F25" i="3"/>
  <c r="G25" i="3"/>
  <c r="H25" i="3"/>
  <c r="I25" i="3"/>
  <c r="J25" i="3"/>
  <c r="K25" i="3"/>
  <c r="L25" i="3"/>
  <c r="B26" i="3"/>
  <c r="C26" i="3"/>
  <c r="D26" i="3"/>
  <c r="E26" i="3"/>
  <c r="F26" i="3"/>
  <c r="G26" i="3"/>
  <c r="H26" i="3"/>
  <c r="I26" i="3"/>
  <c r="J26" i="3"/>
  <c r="K26" i="3"/>
  <c r="L26" i="3"/>
  <c r="B27" i="3"/>
  <c r="C27" i="3"/>
  <c r="D27" i="3"/>
  <c r="E27" i="3"/>
  <c r="F27" i="3"/>
  <c r="G27" i="3"/>
  <c r="H27" i="3"/>
  <c r="I27" i="3"/>
  <c r="J27" i="3"/>
  <c r="K27" i="3"/>
  <c r="L27" i="3"/>
  <c r="B28" i="3"/>
  <c r="C28" i="3"/>
  <c r="D28" i="3"/>
  <c r="E28" i="3"/>
  <c r="F28" i="3"/>
  <c r="G28" i="3"/>
  <c r="H28" i="3"/>
  <c r="I28" i="3"/>
  <c r="J28" i="3"/>
  <c r="K28" i="3"/>
  <c r="L28" i="3"/>
  <c r="B29" i="3"/>
  <c r="C29" i="3"/>
  <c r="D29" i="3"/>
  <c r="E29" i="3"/>
  <c r="F29" i="3"/>
  <c r="G29" i="3"/>
  <c r="H29" i="3"/>
  <c r="I29" i="3"/>
  <c r="J29" i="3"/>
  <c r="K29" i="3"/>
  <c r="L29" i="3"/>
  <c r="B30" i="3"/>
  <c r="C30" i="3"/>
  <c r="D30" i="3"/>
  <c r="E30" i="3"/>
  <c r="F30" i="3"/>
  <c r="G30" i="3"/>
  <c r="H30" i="3"/>
  <c r="I30" i="3"/>
  <c r="J30" i="3"/>
  <c r="K30" i="3"/>
  <c r="L30" i="3"/>
  <c r="B31" i="3"/>
  <c r="C31" i="3"/>
  <c r="D31" i="3"/>
  <c r="E31" i="3"/>
  <c r="F31" i="3"/>
  <c r="G31" i="3"/>
  <c r="H31" i="3"/>
  <c r="I31" i="3"/>
  <c r="J31" i="3"/>
  <c r="K31" i="3"/>
  <c r="L31" i="3"/>
  <c r="B32" i="3"/>
  <c r="C32" i="3"/>
  <c r="D32" i="3"/>
  <c r="E32" i="3"/>
  <c r="F32" i="3"/>
  <c r="G32" i="3"/>
  <c r="H32" i="3"/>
  <c r="I32" i="3"/>
  <c r="J32" i="3"/>
  <c r="K32" i="3"/>
  <c r="L32" i="3"/>
  <c r="B33" i="3"/>
  <c r="C33" i="3"/>
  <c r="D33" i="3"/>
  <c r="E33" i="3"/>
  <c r="F33" i="3"/>
  <c r="G33" i="3"/>
  <c r="H33" i="3"/>
  <c r="I33" i="3"/>
  <c r="J33" i="3"/>
  <c r="K33" i="3"/>
  <c r="L33" i="3"/>
  <c r="B34" i="3"/>
  <c r="C34" i="3"/>
  <c r="D34" i="3"/>
  <c r="E34" i="3"/>
  <c r="F34" i="3"/>
  <c r="G34" i="3"/>
  <c r="H34" i="3"/>
  <c r="I34" i="3"/>
  <c r="J34" i="3"/>
  <c r="K34" i="3"/>
  <c r="L34" i="3"/>
  <c r="B35" i="3"/>
  <c r="C35" i="3"/>
  <c r="D35" i="3"/>
  <c r="E35" i="3"/>
  <c r="F35" i="3"/>
  <c r="G35" i="3"/>
  <c r="H35" i="3"/>
  <c r="I35" i="3"/>
  <c r="J35" i="3"/>
  <c r="K35" i="3"/>
  <c r="L35" i="3"/>
  <c r="B36" i="3"/>
  <c r="C36" i="3"/>
  <c r="D36" i="3"/>
  <c r="E36" i="3"/>
  <c r="F36" i="3"/>
  <c r="G36" i="3"/>
  <c r="H36" i="3"/>
  <c r="I36" i="3"/>
  <c r="J36" i="3"/>
  <c r="K36" i="3"/>
  <c r="L36" i="3"/>
  <c r="B37" i="3"/>
  <c r="C37" i="3"/>
  <c r="D37" i="3"/>
  <c r="E37" i="3"/>
  <c r="F37" i="3"/>
  <c r="G37" i="3"/>
  <c r="H37" i="3"/>
  <c r="I37" i="3"/>
  <c r="J37" i="3"/>
  <c r="K37" i="3"/>
  <c r="L37" i="3"/>
  <c r="B38" i="3"/>
  <c r="C38" i="3"/>
  <c r="D38" i="3"/>
  <c r="E38" i="3"/>
  <c r="F38" i="3"/>
  <c r="G38" i="3"/>
  <c r="H38" i="3"/>
  <c r="I38" i="3"/>
  <c r="J38" i="3"/>
  <c r="K38" i="3"/>
  <c r="L38" i="3"/>
  <c r="B39" i="3"/>
  <c r="C39" i="3"/>
  <c r="D39" i="3"/>
  <c r="E39" i="3"/>
  <c r="F39" i="3"/>
  <c r="G39" i="3"/>
  <c r="H39" i="3"/>
  <c r="I39" i="3"/>
  <c r="J39" i="3"/>
  <c r="K39" i="3"/>
  <c r="L39" i="3"/>
  <c r="B40" i="3"/>
  <c r="C40" i="3"/>
  <c r="D40" i="3"/>
  <c r="E40" i="3"/>
  <c r="F40" i="3"/>
  <c r="G40" i="3"/>
  <c r="H40" i="3"/>
  <c r="I40" i="3"/>
  <c r="J40" i="3"/>
  <c r="K40" i="3"/>
  <c r="L40" i="3"/>
  <c r="B41" i="3"/>
  <c r="C41" i="3"/>
  <c r="D41" i="3"/>
  <c r="E41" i="3"/>
  <c r="F41" i="3"/>
  <c r="G41" i="3"/>
  <c r="H41" i="3"/>
  <c r="I41" i="3"/>
  <c r="J41" i="3"/>
  <c r="K41" i="3"/>
  <c r="L41" i="3"/>
  <c r="C4" i="3"/>
  <c r="D4" i="3"/>
  <c r="E4" i="3"/>
  <c r="F4" i="3"/>
  <c r="G4" i="3"/>
  <c r="H4" i="3"/>
  <c r="I4" i="3"/>
  <c r="J4" i="3"/>
  <c r="K4" i="3"/>
  <c r="L4" i="3"/>
  <c r="B4" i="3"/>
  <c r="AB34" i="9" l="1"/>
  <c r="AB18" i="9"/>
  <c r="AB9" i="9"/>
  <c r="AB5" i="9"/>
  <c r="AB4" i="9"/>
  <c r="AB19" i="9"/>
  <c r="AB14" i="9"/>
  <c r="AB36" i="9"/>
  <c r="AB32" i="9"/>
  <c r="AB27" i="9"/>
  <c r="AB24" i="9"/>
  <c r="AB23" i="9"/>
  <c r="AB6" i="9"/>
  <c r="AB31" i="9"/>
  <c r="AB28" i="9"/>
  <c r="AB20" i="9"/>
  <c r="AB16" i="9"/>
  <c r="AB10" i="9"/>
  <c r="AB7" i="9"/>
  <c r="AB11" i="9"/>
  <c r="B15" i="8"/>
  <c r="B15" i="9" s="1"/>
  <c r="P15" i="9" s="1"/>
  <c r="F15" i="8"/>
  <c r="F15" i="9" s="1"/>
  <c r="T15" i="9" s="1"/>
  <c r="J15" i="8"/>
  <c r="J15" i="9" s="1"/>
  <c r="X15" i="9" s="1"/>
  <c r="E15" i="8"/>
  <c r="E15" i="9" s="1"/>
  <c r="S15" i="9" s="1"/>
  <c r="C15" i="8"/>
  <c r="C15" i="9" s="1"/>
  <c r="Q15" i="9" s="1"/>
  <c r="G15" i="8"/>
  <c r="G15" i="9" s="1"/>
  <c r="U15" i="9" s="1"/>
  <c r="K15" i="8"/>
  <c r="K15" i="9" s="1"/>
  <c r="Y15" i="9" s="1"/>
  <c r="I15" i="8"/>
  <c r="I15" i="9" s="1"/>
  <c r="W15" i="9" s="1"/>
  <c r="D15" i="8"/>
  <c r="D15" i="9" s="1"/>
  <c r="R15" i="9" s="1"/>
  <c r="H15" i="8"/>
  <c r="H15" i="9" s="1"/>
  <c r="V15" i="9" s="1"/>
  <c r="L15" i="8"/>
  <c r="L15" i="9" s="1"/>
  <c r="Z15" i="9" s="1"/>
  <c r="M15" i="5"/>
  <c r="M15" i="9" s="1"/>
  <c r="M15" i="8"/>
  <c r="AB15" i="9" l="1"/>
</calcChain>
</file>

<file path=xl/sharedStrings.xml><?xml version="1.0" encoding="utf-8"?>
<sst xmlns="http://schemas.openxmlformats.org/spreadsheetml/2006/main" count="543" uniqueCount="71">
  <si>
    <r>
      <t xml:space="preserve"> </t>
    </r>
    <r>
      <rPr>
        <b/>
        <sz val="10"/>
        <rFont val="Arial"/>
      </rPr>
      <t xml:space="preserve"> </t>
    </r>
    <r>
      <rPr>
        <b/>
        <sz val="15"/>
        <rFont val="Arial"/>
      </rPr>
      <t>Programmable Expenditure of the Budgetary Public Sector . Functional Classification Multiannual pesos, January-December (2007-2017), Millions pesos (Accumulated Flows)_x000D_</t>
    </r>
    <r>
      <rPr>
        <b/>
        <sz val="10"/>
        <rFont val="Arial"/>
      </rPr>
      <t xml:space="preserve"> </t>
    </r>
    <r>
      <rPr>
        <sz val="10"/>
        <rFont val="Arial"/>
      </rPr>
      <t xml:space="preserve"> Actual Query: 18/12/2018 </t>
    </r>
  </si>
  <si>
    <t xml:space="preserve"> Concept </t>
  </si>
  <si>
    <t xml:space="preserve"> Millions pesos </t>
  </si>
  <si>
    <t xml:space="preserve"> 2007 </t>
  </si>
  <si>
    <t xml:space="preserve"> 2008 </t>
  </si>
  <si>
    <t xml:space="preserve"> 2009 </t>
  </si>
  <si>
    <t xml:space="preserve"> 2010 </t>
  </si>
  <si>
    <t xml:space="preserve"> 2011 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</si>
  <si>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</si>
  <si>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</si>
  <si>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</si>
  <si>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</si>
  <si>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</si>
  <si>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 2017 </t>
  </si>
  <si>
    <t>Total</t>
  </si>
  <si>
    <t>Government</t>
  </si>
  <si>
    <t>Legislative</t>
  </si>
  <si>
    <t>Justice</t>
  </si>
  <si>
    <t>Coordination of Government Policy</t>
  </si>
  <si>
    <t>External affairs</t>
  </si>
  <si>
    <t>Financial and Fiscal Affairs</t>
  </si>
  <si>
    <t>Defense</t>
  </si>
  <si>
    <t>Public Order and Domestic Safety</t>
  </si>
  <si>
    <t>Other General Services</t>
  </si>
  <si>
    <t>Social Development</t>
  </si>
  <si>
    <t>Environmental Protection</t>
  </si>
  <si>
    <t>Housing and Community Services</t>
  </si>
  <si>
    <t>Health</t>
  </si>
  <si>
    <t>Recreation, Culture and Other Social Manifestations</t>
  </si>
  <si>
    <t>Education</t>
  </si>
  <si>
    <t>Social Protection</t>
  </si>
  <si>
    <t>Other Social Issues</t>
  </si>
  <si>
    <t>Economic Development</t>
  </si>
  <si>
    <t>General Economic, Commercial, and Labor Affairs</t>
  </si>
  <si>
    <t>Agriculture, Forestry, Fishing and Hunting</t>
  </si>
  <si>
    <t>Fuel and Energy</t>
  </si>
  <si>
    <t>Mining, Manufacturing and Construction</t>
  </si>
  <si>
    <t>Transport</t>
  </si>
  <si>
    <t>Communications</t>
  </si>
  <si>
    <t>Tourism</t>
  </si>
  <si>
    <t>Science, Technology and Innovation</t>
  </si>
  <si>
    <t>Other Industries and Other Economic Affairs</t>
  </si>
  <si>
    <t>Stabilization Funds</t>
  </si>
  <si>
    <t>Stabilization Fund for Investment in Infrastructure of PEMEX and Pemex Investment Fund</t>
  </si>
  <si>
    <t>Stabilization Fund for Budgetary Revenues</t>
  </si>
  <si>
    <t>Stabilization Revenue Fund of Federal Entities (FEIEF)</t>
  </si>
  <si>
    <t>Fund to Support Pension Restructuring</t>
  </si>
  <si>
    <t>Ministries' investment</t>
  </si>
  <si>
    <t>Trust for Infrastructure in the States</t>
  </si>
  <si>
    <t>Trust Investment Fund for Infrastructure Projects Programs Federal Government</t>
  </si>
  <si>
    <t>n.d.</t>
  </si>
  <si>
    <t>Trust to Support for Rescue Highway Concession</t>
  </si>
  <si>
    <t>Trust Mexican Petroleum Fund for Stabilization and Development</t>
  </si>
  <si>
    <t>Partial sums may differ due to the rounding of figures.</t>
  </si>
  <si>
    <t>Preliminary figures are presented in 2018.</t>
  </si>
  <si>
    <t>n.s.: not significant.</t>
  </si>
  <si>
    <t>n.d.: not available.</t>
  </si>
  <si>
    <t>n.a.: not apply.</t>
  </si>
  <si>
    <t>-o- : over 500 or under -500 per cent.</t>
  </si>
  <si>
    <t>The information as a percentage of GDP is presented using the annual GDP based on the quarterly calculation base 2013.</t>
  </si>
  <si>
    <t>Area: Dirección General de Estadística de la Hacienda Pública. Unidad de Planeación Económica de la Hacienda Pública.</t>
  </si>
  <si>
    <t>For more details about the information presented in this square, please contact to the telephone number (01) (55) 3688,1441.</t>
  </si>
  <si>
    <t>Email:</t>
  </si>
  <si>
    <t xml:space="preserve"> shcp_ehacendaria@hacienda.gob.mx </t>
  </si>
  <si>
    <r>
      <t xml:space="preserve"> </t>
    </r>
    <r>
      <rPr>
        <b/>
        <sz val="10"/>
        <rFont val="Arial"/>
      </rPr>
      <t xml:space="preserve"> </t>
    </r>
    <r>
      <rPr>
        <b/>
        <sz val="15"/>
        <rFont val="Arial"/>
      </rPr>
      <t>Programmable Expenditure of the Budgetary Public Sector . Functional Classification Multiannual pesos, January-October (2007-2018), Millions pesos (Accumulated Flows)_x000D_</t>
    </r>
    <r>
      <rPr>
        <b/>
        <sz val="10"/>
        <rFont val="Arial"/>
      </rPr>
      <t xml:space="preserve"> </t>
    </r>
    <r>
      <rPr>
        <sz val="10"/>
        <rFont val="Arial"/>
      </rPr>
      <t xml:space="preserve"> Actual Query: 18/12/2018 </t>
    </r>
  </si>
  <si>
    <t xml:space="preserve"> 2018 </t>
  </si>
  <si>
    <t>Average</t>
  </si>
  <si>
    <t>difference between adjustments</t>
  </si>
  <si>
    <t>average from 2007 to 2017 for Nov and Dec added 2018 Jan to Oct (2007 to 2017 is true value)</t>
  </si>
  <si>
    <t>Average from 2007 to 2017 for Nov and Dec added to all years 2007 to 2018 Jan to Oct</t>
  </si>
  <si>
    <t>Average differnece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</si>
</sst>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</font>
    <font>
      <sz val="10"/>
      <name val="Arial"/>
    </font>
    <font>
      <b/>
      <sz val="10"/>
      <name val="Arial"/>
    </font>
    <font>
      <b/>
      <sz val="15"/>
      <name val="Arial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E325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/>
      <diagonal/>
    </border>
    <border>
      <left style="thin">
        <color rgb="FFE4E4E4"/>
      </left>
      <right style="thin">
        <color rgb="FFE4E4E4"/>
      </right>
      <top/>
      <bottom style="thin">
        <color rgb="FFE4E4E4"/>
      </bottom>
      <diagonal/>
    </border>
    <border>
      <left style="thin">
        <color rgb="FFE4E4E4"/>
      </left>
      <right/>
      <top style="thin">
        <color rgb="FFE4E4E4"/>
      </top>
      <bottom style="thin">
        <color rgb="FFE4E4E4"/>
      </bottom>
      <diagonal/>
    </border>
    <border>
      <left/>
      <right/>
      <top style="thin">
        <color rgb="FFE4E4E4"/>
      </top>
      <bottom style="thin">
        <color rgb="FFE4E4E4"/>
      </bottom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4E4E4"/>
      </left>
      <right style="thin">
        <color rgb="FFE4E4E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18" fillId="0" borderId="10" xfId="0" applyFont="1" applyFill="1" applyBorder="1" applyAlignment="1" applyProtection="1">
      <alignment vertical="top"/>
    </xf>
    <xf numFmtId="0" fontId="18" fillId="33" borderId="10" xfId="0" applyFont="1" applyFill="1" applyBorder="1" applyAlignment="1" applyProtection="1">
      <alignment horizontal="center" wrapText="1"/>
    </xf>
    <xf numFmtId="0" fontId="20" fillId="34" borderId="10" xfId="0" applyFont="1" applyFill="1" applyBorder="1" applyAlignment="1" applyProtection="1">
      <alignment horizontal="left" vertical="top" indent="1"/>
    </xf>
    <xf numFmtId="164" fontId="18" fillId="34" borderId="10" xfId="0" applyNumberFormat="1" applyFont="1" applyFill="1" applyBorder="1" applyAlignment="1" applyProtection="1">
      <alignment horizontal="right" vertical="top"/>
    </xf>
    <xf numFmtId="0" fontId="18" fillId="35" borderId="10" xfId="0" applyFont="1" applyFill="1" applyBorder="1" applyAlignment="1" applyProtection="1">
      <alignment horizontal="left" vertical="top" indent="2"/>
    </xf>
    <xf numFmtId="164" fontId="18" fillId="35" borderId="10" xfId="0" applyNumberFormat="1" applyFont="1" applyFill="1" applyBorder="1" applyAlignment="1" applyProtection="1">
      <alignment horizontal="right" vertical="top"/>
    </xf>
    <xf numFmtId="0" fontId="18" fillId="34" borderId="10" xfId="0" applyFont="1" applyFill="1" applyBorder="1" applyAlignment="1" applyProtection="1">
      <alignment horizontal="left" vertical="top" indent="3"/>
    </xf>
    <xf numFmtId="0" fontId="18" fillId="35" borderId="10" xfId="0" applyFont="1" applyFill="1" applyBorder="1" applyAlignment="1" applyProtection="1">
      <alignment horizontal="left" vertical="top" indent="3"/>
    </xf>
    <xf numFmtId="0" fontId="18" fillId="34" borderId="10" xfId="0" applyFont="1" applyFill="1" applyBorder="1" applyAlignment="1" applyProtection="1">
      <alignment horizontal="left" vertical="top" indent="2"/>
    </xf>
    <xf numFmtId="0" fontId="18" fillId="35" borderId="10" xfId="0" applyFont="1" applyFill="1" applyBorder="1" applyAlignment="1" applyProtection="1">
      <alignment horizontal="right" vertical="top"/>
    </xf>
    <xf numFmtId="0" fontId="18" fillId="35" borderId="16" xfId="0" applyFont="1" applyFill="1" applyBorder="1" applyAlignment="1" applyProtection="1">
      <alignment horizontal="left" vertical="center" wrapText="1"/>
    </xf>
    <xf numFmtId="164" fontId="18" fillId="36" borderId="10" xfId="0" applyNumberFormat="1" applyFont="1" applyFill="1" applyBorder="1" applyAlignment="1" applyProtection="1">
      <alignment horizontal="right" vertical="top"/>
    </xf>
    <xf numFmtId="0" fontId="18" fillId="36" borderId="10" xfId="0" applyFont="1" applyFill="1" applyBorder="1" applyAlignment="1" applyProtection="1">
      <alignment horizontal="center" wrapText="1"/>
    </xf>
    <xf numFmtId="9" fontId="18" fillId="34" borderId="10" xfId="1" applyFont="1" applyFill="1" applyBorder="1" applyAlignment="1" applyProtection="1">
      <alignment horizontal="right" vertical="top"/>
    </xf>
    <xf numFmtId="164" fontId="18" fillId="38" borderId="10" xfId="0" applyNumberFormat="1" applyFont="1" applyFill="1" applyBorder="1" applyAlignment="1" applyProtection="1">
      <alignment horizontal="right" vertical="top"/>
    </xf>
    <xf numFmtId="0" fontId="18" fillId="33" borderId="17" xfId="0" applyFont="1" applyFill="1" applyBorder="1" applyAlignment="1" applyProtection="1">
      <alignment horizontal="center" wrapText="1"/>
    </xf>
    <xf numFmtId="164" fontId="0" fillId="0" borderId="0" xfId="0" applyNumberFormat="1"/>
    <xf numFmtId="9" fontId="18" fillId="37" borderId="10" xfId="1" applyFont="1" applyFill="1" applyBorder="1" applyAlignment="1" applyProtection="1">
      <alignment horizontal="right" vertical="top"/>
    </xf>
    <xf numFmtId="0" fontId="18" fillId="38" borderId="10" xfId="0" applyFont="1" applyFill="1" applyBorder="1" applyAlignment="1" applyProtection="1">
      <alignment horizontal="left" vertical="top" indent="3"/>
    </xf>
    <xf numFmtId="164" fontId="0" fillId="38" borderId="0" xfId="0" applyNumberFormat="1" applyFill="1"/>
    <xf numFmtId="165" fontId="0" fillId="0" borderId="0" xfId="1" applyNumberFormat="1" applyFont="1"/>
    <xf numFmtId="9" fontId="0" fillId="0" borderId="0" xfId="0" applyNumberFormat="1"/>
    <xf numFmtId="0" fontId="0" fillId="0" borderId="0" xfId="0"/>
    <xf numFmtId="0" fontId="18" fillId="33" borderId="10" xfId="0" applyFont="1" applyFill="1" applyBorder="1" applyAlignment="1" applyProtection="1">
      <alignment horizontal="center" wrapText="1"/>
    </xf>
    <xf numFmtId="0" fontId="20" fillId="34" borderId="10" xfId="0" applyFont="1" applyFill="1" applyBorder="1" applyAlignment="1" applyProtection="1">
      <alignment horizontal="left" vertical="top" indent="1"/>
    </xf>
    <xf numFmtId="164" fontId="18" fillId="34" borderId="10" xfId="0" applyNumberFormat="1" applyFont="1" applyFill="1" applyBorder="1" applyAlignment="1" applyProtection="1">
      <alignment horizontal="right" vertical="top"/>
    </xf>
    <xf numFmtId="0" fontId="18" fillId="35" borderId="10" xfId="0" applyFont="1" applyFill="1" applyBorder="1" applyAlignment="1" applyProtection="1">
      <alignment horizontal="left" vertical="top" indent="2"/>
    </xf>
    <xf numFmtId="164" fontId="18" fillId="35" borderId="10" xfId="0" applyNumberFormat="1" applyFont="1" applyFill="1" applyBorder="1" applyAlignment="1" applyProtection="1">
      <alignment horizontal="right" vertical="top"/>
    </xf>
    <xf numFmtId="0" fontId="18" fillId="34" borderId="10" xfId="0" applyFont="1" applyFill="1" applyBorder="1" applyAlignment="1" applyProtection="1">
      <alignment horizontal="left" vertical="top" indent="3"/>
    </xf>
    <xf numFmtId="0" fontId="18" fillId="35" borderId="10" xfId="0" applyFont="1" applyFill="1" applyBorder="1" applyAlignment="1" applyProtection="1">
      <alignment horizontal="left" vertical="top" indent="3"/>
    </xf>
    <xf numFmtId="0" fontId="18" fillId="34" borderId="10" xfId="0" applyFont="1" applyFill="1" applyBorder="1" applyAlignment="1" applyProtection="1">
      <alignment horizontal="left" vertical="top" indent="2"/>
    </xf>
    <xf numFmtId="0" fontId="18" fillId="35" borderId="10" xfId="0" applyFont="1" applyFill="1" applyBorder="1" applyAlignment="1" applyProtection="1">
      <alignment horizontal="right" vertical="top"/>
    </xf>
    <xf numFmtId="0" fontId="18" fillId="35" borderId="16" xfId="0" applyFont="1" applyFill="1" applyBorder="1" applyAlignment="1" applyProtection="1">
      <alignment horizontal="left" vertical="center" wrapText="1"/>
    </xf>
    <xf numFmtId="0" fontId="0" fillId="0" borderId="0" xfId="0"/>
    <xf numFmtId="0" fontId="18" fillId="33" borderId="10" xfId="0" applyFont="1" applyFill="1" applyBorder="1" applyAlignment="1" applyProtection="1">
      <alignment horizontal="center" wrapText="1"/>
    </xf>
    <xf numFmtId="0" fontId="20" fillId="34" borderId="10" xfId="0" applyFont="1" applyFill="1" applyBorder="1" applyAlignment="1" applyProtection="1">
      <alignment horizontal="left" vertical="top" indent="1"/>
    </xf>
    <xf numFmtId="164" fontId="18" fillId="34" borderId="10" xfId="0" applyNumberFormat="1" applyFont="1" applyFill="1" applyBorder="1" applyAlignment="1" applyProtection="1">
      <alignment horizontal="right" vertical="top"/>
    </xf>
    <xf numFmtId="0" fontId="18" fillId="35" borderId="10" xfId="0" applyFont="1" applyFill="1" applyBorder="1" applyAlignment="1" applyProtection="1">
      <alignment horizontal="left" vertical="top" indent="2"/>
    </xf>
    <xf numFmtId="164" fontId="18" fillId="35" borderId="10" xfId="0" applyNumberFormat="1" applyFont="1" applyFill="1" applyBorder="1" applyAlignment="1" applyProtection="1">
      <alignment horizontal="right" vertical="top"/>
    </xf>
    <xf numFmtId="0" fontId="18" fillId="34" borderId="10" xfId="0" applyFont="1" applyFill="1" applyBorder="1" applyAlignment="1" applyProtection="1">
      <alignment horizontal="left" vertical="top" indent="3"/>
    </xf>
    <xf numFmtId="0" fontId="18" fillId="35" borderId="10" xfId="0" applyFont="1" applyFill="1" applyBorder="1" applyAlignment="1" applyProtection="1">
      <alignment horizontal="left" vertical="top" indent="3"/>
    </xf>
    <xf numFmtId="0" fontId="18" fillId="34" borderId="10" xfId="0" applyFont="1" applyFill="1" applyBorder="1" applyAlignment="1" applyProtection="1">
      <alignment horizontal="left" vertical="top" indent="2"/>
    </xf>
    <xf numFmtId="0" fontId="18" fillId="35" borderId="10" xfId="0" applyFont="1" applyFill="1" applyBorder="1" applyAlignment="1" applyProtection="1">
      <alignment horizontal="right" vertical="top"/>
    </xf>
    <xf numFmtId="0" fontId="18" fillId="35" borderId="16" xfId="0" applyFont="1" applyFill="1" applyBorder="1" applyAlignment="1" applyProtection="1">
      <alignment horizontal="left" vertical="center" wrapText="1"/>
    </xf>
    <xf numFmtId="165" fontId="0" fillId="38" borderId="0" xfId="1" applyNumberFormat="1" applyFont="1" applyFill="1"/>
    <xf numFmtId="0" fontId="0" fillId="38" borderId="0" xfId="0" applyFill="1"/>
    <xf numFmtId="49" fontId="19" fillId="0" borderId="0" xfId="0" applyNumberFormat="1" applyFont="1" applyFill="1" applyBorder="1" applyAlignment="1" applyProtection="1">
      <alignment horizontal="center" vertical="center" wrapText="1"/>
    </xf>
    <xf numFmtId="0" fontId="18" fillId="33" borderId="11" xfId="0" applyFont="1" applyFill="1" applyBorder="1" applyAlignment="1" applyProtection="1">
      <alignment horizontal="center" wrapText="1"/>
    </xf>
    <xf numFmtId="0" fontId="18" fillId="33" borderId="12" xfId="0" applyFont="1" applyFill="1" applyBorder="1" applyAlignment="1" applyProtection="1">
      <alignment horizontal="center" wrapText="1"/>
    </xf>
    <xf numFmtId="0" fontId="18" fillId="33" borderId="13" xfId="0" applyFont="1" applyFill="1" applyBorder="1" applyAlignment="1" applyProtection="1">
      <alignment horizontal="center" wrapText="1"/>
    </xf>
    <xf numFmtId="0" fontId="18" fillId="33" borderId="14" xfId="0" applyFont="1" applyFill="1" applyBorder="1" applyAlignment="1" applyProtection="1">
      <alignment horizontal="center" wrapText="1"/>
    </xf>
    <xf numFmtId="0" fontId="18" fillId="33" borderId="15" xfId="0" applyFont="1" applyFill="1" applyBorder="1" applyAlignment="1" applyProtection="1">
      <alignment horizontal="center" wrapText="1"/>
    </xf>
    <xf numFmtId="49" fontId="21" fillId="0" borderId="0" xfId="0" applyNumberFormat="1" applyFont="1" applyFill="1" applyBorder="1" applyAlignment="1" applyProtection="1">
      <alignment horizontal="center" vertical="center" wrapText="1"/>
    </xf>
    <xf numFmtId="0" fontId="18" fillId="39" borderId="10" xfId="0" applyFont="1" applyFill="1" applyBorder="1" applyAlignment="1" applyProtection="1">
      <alignment horizontal="left" vertical="top" indent="3"/>
    </xf>
    <xf numFmtId="164" fontId="18" fillId="39" borderId="10" xfId="0" applyNumberFormat="1" applyFont="1" applyFill="1" applyBorder="1" applyAlignment="1" applyProtection="1">
      <alignment horizontal="right" vertical="top"/>
    </xf>
    <xf numFmtId="0" fontId="0" fillId="39" borderId="0" xfId="0" applyFill="1"/>
    <xf numFmtId="9" fontId="18" fillId="39" borderId="10" xfId="1" applyFont="1" applyFill="1" applyBorder="1" applyAlignment="1" applyProtection="1">
      <alignment horizontal="right" vertical="top"/>
    </xf>
    <xf numFmtId="9" fontId="0" fillId="39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DE32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Justice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Justice - all years adjusted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years adjusted'!$B$3:$M$3</c:f>
              <c:strCache>
                <c:ptCount val="12"/>
                <c:pt idx="0">
                  <c:v> 2007 </c:v>
                </c:pt>
                <c:pt idx="1">
                  <c:v> 2008 </c:v>
                </c:pt>
                <c:pt idx="2">
                  <c:v> 2009 </c:v>
                </c:pt>
                <c:pt idx="3">
                  <c:v> 2010 </c:v>
                </c:pt>
                <c:pt idx="4">
                  <c:v> 2011 </c:v>
                </c:pt>
                <c:pt idx="5">
                  <c:v> 2012 </c:v>
                </c:pt>
                <c:pt idx="6">
                  <c:v> 2013 </c:v>
                </c:pt>
                <c:pt idx="7">
                  <c:v> 2014 </c:v>
                </c:pt>
                <c:pt idx="8">
                  <c:v> 2015 </c:v>
                </c:pt>
                <c:pt idx="9">
                  <c:v> 2016 </c:v>
                </c:pt>
                <c:pt idx="10">
                  <c:v> 2017 </c:v>
                </c:pt>
                <c:pt idx="11">
                  <c:v> 2018 </c:v>
                </c:pt>
              </c:strCache>
            </c:strRef>
          </c:cat>
          <c:val>
            <c:numRef>
              <c:f>'all years adjusted'!$B$7:$M$7</c:f>
              <c:numCache>
                <c:formatCode>#,##0.0</c:formatCode>
                <c:ptCount val="12"/>
                <c:pt idx="0">
                  <c:v>47152.240173454542</c:v>
                </c:pt>
                <c:pt idx="1">
                  <c:v>51169.430662454542</c:v>
                </c:pt>
                <c:pt idx="2">
                  <c:v>56669.983864454538</c:v>
                </c:pt>
                <c:pt idx="3">
                  <c:v>60079.778970454543</c:v>
                </c:pt>
                <c:pt idx="4">
                  <c:v>66911.75102945455</c:v>
                </c:pt>
                <c:pt idx="5">
                  <c:v>75079.094291454545</c:v>
                </c:pt>
                <c:pt idx="6">
                  <c:v>74964.883943454552</c:v>
                </c:pt>
                <c:pt idx="7">
                  <c:v>79587.789419454552</c:v>
                </c:pt>
                <c:pt idx="8">
                  <c:v>86057.77709145454</c:v>
                </c:pt>
                <c:pt idx="9">
                  <c:v>95189.135274454544</c:v>
                </c:pt>
                <c:pt idx="10">
                  <c:v>94156.102021454542</c:v>
                </c:pt>
                <c:pt idx="11">
                  <c:v>102897.18964245454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8-406B-BFC4-033CB1290BB8}"/>
            </c:ext>
          </c:extLst>
        </c:ser>
        <c:ser>
          <c:idx val="1"/>
          <c:order val="1"/>
          <c:tx>
            <c:v>Justice - only 2018 adjusted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 adjusted (Jan - Dec)'!$B$7:$M$7</c:f>
              <c:numCache>
                <c:formatCode>#,##0.0</c:formatCode>
                <c:ptCount val="12"/>
                <c:pt idx="0">
                  <c:v>39419.014910999998</c:v>
                </c:pt>
                <c:pt idx="1">
                  <c:v>44415.710960999997</c:v>
                </c:pt>
                <c:pt idx="2">
                  <c:v>49628.162977</c:v>
                </c:pt>
                <c:pt idx="3">
                  <c:v>54161.105574000001</c:v>
                </c:pt>
                <c:pt idx="4">
                  <c:v>63430.014164</c:v>
                </c:pt>
                <c:pt idx="5">
                  <c:v>75484.963594000001</c:v>
                </c:pt>
                <c:pt idx="6">
                  <c:v>74459.196098</c:v>
                </c:pt>
                <c:pt idx="7">
                  <c:v>86533.807006000003</c:v>
                </c:pt>
                <c:pt idx="8">
                  <c:v>92770.148018000007</c:v>
                </c:pt>
                <c:pt idx="9">
                  <c:v>106686.736311</c:v>
                </c:pt>
                <c:pt idx="10">
                  <c:v>100029.107128</c:v>
                </c:pt>
                <c:pt idx="11">
                  <c:v>102897.18964245454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8-406B-BFC4-033CB129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72104"/>
        <c:axId val="489022968"/>
      </c:lineChart>
      <c:catAx>
        <c:axId val="4083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2968"/>
        <c:crosses val="autoZero"/>
        <c:auto val="1"/>
        <c:lblAlgn val="ctr"/>
        <c:lblOffset val="100"/>
        <c:noMultiLvlLbl val="0"/>
      </c:catAx>
      <c:valAx>
        <c:axId val="4890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Military Expenditure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 exp all adjusted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years adjusted'!$B$3:$M$3</c:f>
              <c:strCache>
                <c:ptCount val="12"/>
                <c:pt idx="0">
                  <c:v> 2007 </c:v>
                </c:pt>
                <c:pt idx="1">
                  <c:v> 2008 </c:v>
                </c:pt>
                <c:pt idx="2">
                  <c:v> 2009 </c:v>
                </c:pt>
                <c:pt idx="3">
                  <c:v> 2010 </c:v>
                </c:pt>
                <c:pt idx="4">
                  <c:v> 2011 </c:v>
                </c:pt>
                <c:pt idx="5">
                  <c:v> 2012 </c:v>
                </c:pt>
                <c:pt idx="6">
                  <c:v> 2013 </c:v>
                </c:pt>
                <c:pt idx="7">
                  <c:v> 2014 </c:v>
                </c:pt>
                <c:pt idx="8">
                  <c:v> 2015 </c:v>
                </c:pt>
                <c:pt idx="9">
                  <c:v> 2016 </c:v>
                </c:pt>
                <c:pt idx="10">
                  <c:v> 2017 </c:v>
                </c:pt>
                <c:pt idx="11">
                  <c:v> 2018 </c:v>
                </c:pt>
              </c:strCache>
            </c:strRef>
          </c:cat>
          <c:val>
            <c:numRef>
              <c:f>'all years adjusted'!$B$11:$M$11</c:f>
              <c:numCache>
                <c:formatCode>#,##0.0</c:formatCode>
                <c:ptCount val="12"/>
                <c:pt idx="0">
                  <c:v>48050.198967727272</c:v>
                </c:pt>
                <c:pt idx="1">
                  <c:v>53155.83075372727</c:v>
                </c:pt>
                <c:pt idx="2">
                  <c:v>60887.592262727274</c:v>
                </c:pt>
                <c:pt idx="3">
                  <c:v>66031.493307727273</c:v>
                </c:pt>
                <c:pt idx="4">
                  <c:v>74676.537843727274</c:v>
                </c:pt>
                <c:pt idx="5">
                  <c:v>74550.28746672727</c:v>
                </c:pt>
                <c:pt idx="6">
                  <c:v>77142.984661727271</c:v>
                </c:pt>
                <c:pt idx="7">
                  <c:v>90458.07968572728</c:v>
                </c:pt>
                <c:pt idx="8">
                  <c:v>93908.706944727281</c:v>
                </c:pt>
                <c:pt idx="9">
                  <c:v>94942.142275727267</c:v>
                </c:pt>
                <c:pt idx="10">
                  <c:v>95368.638432727283</c:v>
                </c:pt>
                <c:pt idx="11">
                  <c:v>105550.66050972728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0-4391-BCD8-0DB3B1F6573A}"/>
            </c:ext>
          </c:extLst>
        </c:ser>
        <c:ser>
          <c:idx val="1"/>
          <c:order val="1"/>
          <c:tx>
            <c:v>Mil Exp 2018 adjusted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 adjusted (Jan - Dec)'!$B$11:$M$11</c:f>
              <c:numCache>
                <c:formatCode>#,##0.0</c:formatCode>
                <c:ptCount val="12"/>
                <c:pt idx="0">
                  <c:v>41811.819287999999</c:v>
                </c:pt>
                <c:pt idx="1">
                  <c:v>47485.837822000001</c:v>
                </c:pt>
                <c:pt idx="2">
                  <c:v>55786.092861999998</c:v>
                </c:pt>
                <c:pt idx="3">
                  <c:v>64000.851977999999</c:v>
                </c:pt>
                <c:pt idx="4">
                  <c:v>77176.276048999993</c:v>
                </c:pt>
                <c:pt idx="5">
                  <c:v>74694.268706999996</c:v>
                </c:pt>
                <c:pt idx="6">
                  <c:v>78985.717099999994</c:v>
                </c:pt>
                <c:pt idx="7">
                  <c:v>90737.642491000006</c:v>
                </c:pt>
                <c:pt idx="8">
                  <c:v>100777.015379</c:v>
                </c:pt>
                <c:pt idx="9">
                  <c:v>98567.331550000003</c:v>
                </c:pt>
                <c:pt idx="10">
                  <c:v>99149.639377</c:v>
                </c:pt>
                <c:pt idx="11">
                  <c:v>105550.66050972728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0-4391-BCD8-0DB3B1F6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72104"/>
        <c:axId val="489022968"/>
      </c:lineChart>
      <c:catAx>
        <c:axId val="4083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2968"/>
        <c:crosses val="autoZero"/>
        <c:auto val="1"/>
        <c:lblAlgn val="ctr"/>
        <c:lblOffset val="100"/>
        <c:noMultiLvlLbl val="0"/>
      </c:catAx>
      <c:valAx>
        <c:axId val="4890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Domestic security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domestic security all years adjusted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years adjusted'!$B$3:$M$3</c:f>
              <c:strCache>
                <c:ptCount val="12"/>
                <c:pt idx="0">
                  <c:v> 2007 </c:v>
                </c:pt>
                <c:pt idx="1">
                  <c:v> 2008 </c:v>
                </c:pt>
                <c:pt idx="2">
                  <c:v> 2009 </c:v>
                </c:pt>
                <c:pt idx="3">
                  <c:v> 2010 </c:v>
                </c:pt>
                <c:pt idx="4">
                  <c:v> 2011 </c:v>
                </c:pt>
                <c:pt idx="5">
                  <c:v> 2012 </c:v>
                </c:pt>
                <c:pt idx="6">
                  <c:v> 2013 </c:v>
                </c:pt>
                <c:pt idx="7">
                  <c:v> 2014 </c:v>
                </c:pt>
                <c:pt idx="8">
                  <c:v> 2015 </c:v>
                </c:pt>
                <c:pt idx="9">
                  <c:v> 2016 </c:v>
                </c:pt>
                <c:pt idx="10">
                  <c:v> 2017 </c:v>
                </c:pt>
                <c:pt idx="11">
                  <c:v> 2018 </c:v>
                </c:pt>
              </c:strCache>
            </c:strRef>
          </c:cat>
          <c:val>
            <c:numRef>
              <c:f>'all years adjusted'!$B$12:$M$12</c:f>
              <c:numCache>
                <c:formatCode>#,##0.0</c:formatCode>
                <c:ptCount val="12"/>
                <c:pt idx="0">
                  <c:v>21307.769768136364</c:v>
                </c:pt>
                <c:pt idx="1">
                  <c:v>25964.055011236363</c:v>
                </c:pt>
                <c:pt idx="2">
                  <c:v>32516.239647236362</c:v>
                </c:pt>
                <c:pt idx="3">
                  <c:v>34855.025599236367</c:v>
                </c:pt>
                <c:pt idx="4">
                  <c:v>39832.254201236363</c:v>
                </c:pt>
                <c:pt idx="5">
                  <c:v>42553.558080236369</c:v>
                </c:pt>
                <c:pt idx="6">
                  <c:v>42553.019457236369</c:v>
                </c:pt>
                <c:pt idx="7">
                  <c:v>47225.765953236369</c:v>
                </c:pt>
                <c:pt idx="8">
                  <c:v>49012.281227236366</c:v>
                </c:pt>
                <c:pt idx="9">
                  <c:v>47667.255731236364</c:v>
                </c:pt>
                <c:pt idx="10">
                  <c:v>45125.565229236367</c:v>
                </c:pt>
                <c:pt idx="11">
                  <c:v>50358.196993236365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5-4F47-9393-C4EDA828CE2A}"/>
            </c:ext>
          </c:extLst>
        </c:ser>
        <c:ser>
          <c:idx val="1"/>
          <c:order val="1"/>
          <c:tx>
            <c:v>Domestic security only 2018 adjusted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'2018 adjusted (Jan - Dec)'!$B$12:$M$12</c:f>
              <c:numCache>
                <c:formatCode>#,##0.0</c:formatCode>
                <c:ptCount val="12"/>
                <c:pt idx="0">
                  <c:v>19244.457028500001</c:v>
                </c:pt>
                <c:pt idx="1">
                  <c:v>22910.271345000001</c:v>
                </c:pt>
                <c:pt idx="2">
                  <c:v>31999.129204000001</c:v>
                </c:pt>
                <c:pt idx="3">
                  <c:v>34641.773484999998</c:v>
                </c:pt>
                <c:pt idx="4">
                  <c:v>43170.691207000003</c:v>
                </c:pt>
                <c:pt idx="5">
                  <c:v>45305.180647000001</c:v>
                </c:pt>
                <c:pt idx="6">
                  <c:v>41151.532716000002</c:v>
                </c:pt>
                <c:pt idx="7">
                  <c:v>47758.218255</c:v>
                </c:pt>
                <c:pt idx="8">
                  <c:v>50531.316757000001</c:v>
                </c:pt>
                <c:pt idx="9">
                  <c:v>47384.258526999998</c:v>
                </c:pt>
                <c:pt idx="10">
                  <c:v>44515.960734</c:v>
                </c:pt>
                <c:pt idx="11">
                  <c:v>50358.196993236365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5-4F47-9393-C4EDA828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72104"/>
        <c:axId val="489022968"/>
      </c:lineChart>
      <c:catAx>
        <c:axId val="4083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22968"/>
        <c:crosses val="autoZero"/>
        <c:auto val="1"/>
        <c:lblAlgn val="ctr"/>
        <c:lblOffset val="100"/>
        <c:noMultiLvlLbl val="0"/>
      </c:catAx>
      <c:valAx>
        <c:axId val="4890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619124</xdr:colOff>
      <xdr:row>3</xdr:row>
      <xdr:rowOff>142874</xdr:rowOff>
    </xdr:from>
    <xdr:to>
      <xdr:col>21</xdr:col>
      <xdr:colOff>171449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24</xdr:row>
      <xdr:rowOff>152400</xdr:rowOff>
    </xdr:from>
    <xdr:to>
      <xdr:col>21</xdr:col>
      <xdr:colOff>57150</xdr:colOff>
      <xdr:row>42</xdr:row>
      <xdr:rowOff>352425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619125</xdr:colOff>
      <xdr:row>43</xdr:row>
      <xdr:rowOff>38100</xdr:rowOff>
    </xdr:from>
    <xdr:to>
      <xdr:col>21</xdr:col>
      <xdr:colOff>171450</xdr:colOff>
      <xdr:row>49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workbookViewId="0">
      <selection activeCell="H31" sqref="H31"/>
    </sheetView>
  </sheetViews>
  <sheetFormatPr defaultColWidth="9.5703125" defaultRowHeight="12" x14ac:dyDescent="0.25"/>
  <cols>
    <col min="1" max="1" width="57.140625" style="1" bestFit="1" customWidth="1"/>
    <col min="2" max="2" width="19.140625" style="1" bestFit="1" customWidth="1"/>
    <col min="3" max="12" width="10.28515625" style="1" bestFit="1" customWidth="1"/>
    <col min="13" max="16384" width="9.5703125" style="1"/>
  </cols>
  <sheetData>
    <row r="1" spans="1:12" ht="50.1" customHeight="1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x14ac:dyDescent="0.2">
      <c r="A2" s="48" t="s">
        <v>1</v>
      </c>
      <c r="B2" s="50" t="s">
        <v>2</v>
      </c>
      <c r="C2" s="51"/>
      <c r="D2" s="51"/>
      <c r="E2" s="51"/>
      <c r="F2" s="51"/>
      <c r="G2" s="51"/>
      <c r="H2" s="51"/>
      <c r="I2" s="51"/>
      <c r="J2" s="51"/>
      <c r="K2" s="51"/>
      <c r="L2" s="52"/>
    </row>
    <row r="3" spans="1:12" ht="15" customHeight="1" x14ac:dyDescent="0.2">
      <c r="A3" s="49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2.75" x14ac:dyDescent="0.25">
      <c r="A4" s="3" t="s">
        <v>14</v>
      </c>
      <c r="B4" s="4">
        <v>1894952.9240000001</v>
      </c>
      <c r="C4" s="4">
        <v>2210197.0101000001</v>
      </c>
      <c r="D4" s="4">
        <v>2436548.8155999999</v>
      </c>
      <c r="E4" s="4">
        <v>2618907.3602999998</v>
      </c>
      <c r="F4" s="4">
        <v>2860941.3393000001</v>
      </c>
      <c r="G4" s="4">
        <v>3102197.7472999999</v>
      </c>
      <c r="H4" s="4">
        <v>3316608.6797000002</v>
      </c>
      <c r="I4" s="4">
        <v>3577753.3697000002</v>
      </c>
      <c r="J4" s="4">
        <v>3826603.5153999999</v>
      </c>
      <c r="K4" s="4">
        <v>4159335.5112000001</v>
      </c>
      <c r="L4" s="4">
        <v>3857121.8933000001</v>
      </c>
    </row>
    <row r="5" spans="1:12" x14ac:dyDescent="0.25">
      <c r="A5" s="5" t="s">
        <v>15</v>
      </c>
      <c r="B5" s="6">
        <v>138564.52588299999</v>
      </c>
      <c r="C5" s="6">
        <v>162117.20937999999</v>
      </c>
      <c r="D5" s="6">
        <v>209428.95606999999</v>
      </c>
      <c r="E5" s="6">
        <v>227296.70217</v>
      </c>
      <c r="F5" s="6">
        <v>257653.89223</v>
      </c>
      <c r="G5" s="6">
        <v>288272.10498</v>
      </c>
      <c r="H5" s="6">
        <v>268724.51169999997</v>
      </c>
      <c r="I5" s="6">
        <v>313718.74427999998</v>
      </c>
      <c r="J5" s="6">
        <v>343650.21226</v>
      </c>
      <c r="K5" s="6">
        <v>357738.20140000002</v>
      </c>
      <c r="L5" s="6">
        <v>341770.13618999999</v>
      </c>
    </row>
    <row r="6" spans="1:12" x14ac:dyDescent="0.25">
      <c r="A6" s="7" t="s">
        <v>16</v>
      </c>
      <c r="B6" s="4">
        <v>7608.5640494999998</v>
      </c>
      <c r="C6" s="4">
        <v>9077.2254869999997</v>
      </c>
      <c r="D6" s="4">
        <v>9406.3387199999997</v>
      </c>
      <c r="E6" s="4">
        <v>9625.6799379999993</v>
      </c>
      <c r="F6" s="4">
        <v>10289.527832</v>
      </c>
      <c r="G6" s="4">
        <v>11622.008626000001</v>
      </c>
      <c r="H6" s="4">
        <v>12453.225403</v>
      </c>
      <c r="I6" s="4">
        <v>12795.163952999999</v>
      </c>
      <c r="J6" s="4">
        <v>13631.629965300001</v>
      </c>
      <c r="K6" s="4">
        <v>13586.3400213</v>
      </c>
      <c r="L6" s="4">
        <v>14041.9695808</v>
      </c>
    </row>
    <row r="7" spans="1:12" x14ac:dyDescent="0.25">
      <c r="A7" s="8" t="s">
        <v>17</v>
      </c>
      <c r="B7" s="6">
        <v>39419.014910999998</v>
      </c>
      <c r="C7" s="6">
        <v>44415.710960999997</v>
      </c>
      <c r="D7" s="6">
        <v>49628.162977</v>
      </c>
      <c r="E7" s="6">
        <v>54161.105574000001</v>
      </c>
      <c r="F7" s="6">
        <v>63430.014164</v>
      </c>
      <c r="G7" s="6">
        <v>75484.963594000001</v>
      </c>
      <c r="H7" s="6">
        <v>74459.196098</v>
      </c>
      <c r="I7" s="6">
        <v>86533.807006000003</v>
      </c>
      <c r="J7" s="6">
        <v>92770.148018000007</v>
      </c>
      <c r="K7" s="6">
        <v>106686.736311</v>
      </c>
      <c r="L7" s="6">
        <v>100029.107128</v>
      </c>
    </row>
    <row r="8" spans="1:12" x14ac:dyDescent="0.25">
      <c r="A8" s="7" t="s">
        <v>18</v>
      </c>
      <c r="B8" s="4">
        <v>16289.250061999999</v>
      </c>
      <c r="C8" s="4">
        <v>20583.783252000001</v>
      </c>
      <c r="D8" s="4">
        <v>25529.118278999998</v>
      </c>
      <c r="E8" s="4">
        <v>21297.722319</v>
      </c>
      <c r="F8" s="4">
        <v>23634.072336000001</v>
      </c>
      <c r="G8" s="4">
        <v>34576.623716000002</v>
      </c>
      <c r="H8" s="4">
        <v>22603.880164999999</v>
      </c>
      <c r="I8" s="4">
        <v>25315.011832</v>
      </c>
      <c r="J8" s="4">
        <v>33801.945353000003</v>
      </c>
      <c r="K8" s="4">
        <v>31074.455924999998</v>
      </c>
      <c r="L8" s="4">
        <v>30254.207092000001</v>
      </c>
    </row>
    <row r="9" spans="1:12" x14ac:dyDescent="0.25">
      <c r="A9" s="8" t="s">
        <v>19</v>
      </c>
      <c r="B9" s="6">
        <v>6795.6720277000004</v>
      </c>
      <c r="C9" s="6">
        <v>6609.5008895000001</v>
      </c>
      <c r="D9" s="6">
        <v>6779.9912359999998</v>
      </c>
      <c r="E9" s="6">
        <v>7972.8336061</v>
      </c>
      <c r="F9" s="6">
        <v>6935.7179297000002</v>
      </c>
      <c r="G9" s="6">
        <v>9141.1488752000005</v>
      </c>
      <c r="H9" s="6">
        <v>7572.9608062999996</v>
      </c>
      <c r="I9" s="6">
        <v>8550.8054542999998</v>
      </c>
      <c r="J9" s="6">
        <v>10307.728518100001</v>
      </c>
      <c r="K9" s="6">
        <v>12340.014130699999</v>
      </c>
      <c r="L9" s="6">
        <v>11834.9868219</v>
      </c>
    </row>
    <row r="10" spans="1:12" x14ac:dyDescent="0.25">
      <c r="A10" s="7" t="s">
        <v>20</v>
      </c>
      <c r="B10" s="4">
        <v>376.945627</v>
      </c>
      <c r="C10" s="4">
        <v>5605.4404784999997</v>
      </c>
      <c r="D10" s="4">
        <v>21800.855655700001</v>
      </c>
      <c r="E10" s="4">
        <v>23476.440850499999</v>
      </c>
      <c r="F10" s="4">
        <v>25446.077129500001</v>
      </c>
      <c r="G10" s="4">
        <v>29150.289411000002</v>
      </c>
      <c r="H10" s="4">
        <v>23456.441545999998</v>
      </c>
      <c r="I10" s="4">
        <v>30039.241102</v>
      </c>
      <c r="J10" s="4">
        <v>27775.058883000002</v>
      </c>
      <c r="K10" s="4">
        <v>28492.943646</v>
      </c>
      <c r="L10" s="4">
        <v>30041.90799</v>
      </c>
    </row>
    <row r="11" spans="1:12" x14ac:dyDescent="0.25">
      <c r="A11" s="8" t="s">
        <v>21</v>
      </c>
      <c r="B11" s="6">
        <v>41811.819287999999</v>
      </c>
      <c r="C11" s="6">
        <v>47485.837822000001</v>
      </c>
      <c r="D11" s="6">
        <v>55786.092861999998</v>
      </c>
      <c r="E11" s="6">
        <v>64000.851977999999</v>
      </c>
      <c r="F11" s="6">
        <v>77176.276048999993</v>
      </c>
      <c r="G11" s="6">
        <v>74694.268706999996</v>
      </c>
      <c r="H11" s="6">
        <v>78985.717099999994</v>
      </c>
      <c r="I11" s="6">
        <v>90737.642491000006</v>
      </c>
      <c r="J11" s="6">
        <v>100777.015379</v>
      </c>
      <c r="K11" s="6">
        <v>98567.331550000003</v>
      </c>
      <c r="L11" s="6">
        <v>99149.639377</v>
      </c>
    </row>
    <row r="12" spans="1:12" x14ac:dyDescent="0.25">
      <c r="A12" s="7" t="s">
        <v>22</v>
      </c>
      <c r="B12" s="4">
        <v>19244.457028500001</v>
      </c>
      <c r="C12" s="4">
        <v>22910.271345000001</v>
      </c>
      <c r="D12" s="4">
        <v>31999.129204000001</v>
      </c>
      <c r="E12" s="4">
        <v>34641.773484999998</v>
      </c>
      <c r="F12" s="4">
        <v>43170.691207000003</v>
      </c>
      <c r="G12" s="4">
        <v>45305.180647000001</v>
      </c>
      <c r="H12" s="4">
        <v>41151.532716000002</v>
      </c>
      <c r="I12" s="4">
        <v>47758.218255</v>
      </c>
      <c r="J12" s="4">
        <v>50531.316757000001</v>
      </c>
      <c r="K12" s="4">
        <v>47384.258526999998</v>
      </c>
      <c r="L12" s="4">
        <v>44515.960734</v>
      </c>
    </row>
    <row r="13" spans="1:12" x14ac:dyDescent="0.25">
      <c r="A13" s="8" t="s">
        <v>23</v>
      </c>
      <c r="B13" s="6">
        <v>7018.8028937999998</v>
      </c>
      <c r="C13" s="6">
        <v>5429.4391249999999</v>
      </c>
      <c r="D13" s="6">
        <v>8499.2671236999995</v>
      </c>
      <c r="E13" s="6">
        <v>12120.2944173</v>
      </c>
      <c r="F13" s="6">
        <v>7571.5155789</v>
      </c>
      <c r="G13" s="6">
        <v>8297.6213994000009</v>
      </c>
      <c r="H13" s="6">
        <v>8041.5578665000003</v>
      </c>
      <c r="I13" s="6">
        <v>11988.854156900001</v>
      </c>
      <c r="J13" s="6">
        <v>14055.369386300001</v>
      </c>
      <c r="K13" s="6">
        <v>19606.121286000001</v>
      </c>
      <c r="L13" s="6">
        <v>11902.3574708</v>
      </c>
    </row>
    <row r="14" spans="1:12" x14ac:dyDescent="0.25">
      <c r="A14" s="9" t="s">
        <v>24</v>
      </c>
      <c r="B14" s="4">
        <v>1109219.9675700001</v>
      </c>
      <c r="C14" s="4">
        <v>1246774.0343899999</v>
      </c>
      <c r="D14" s="4">
        <v>1338163.4186100001</v>
      </c>
      <c r="E14" s="4">
        <v>1486179.2611799999</v>
      </c>
      <c r="F14" s="4">
        <v>1641349.1373000001</v>
      </c>
      <c r="G14" s="4">
        <v>1760469.8997</v>
      </c>
      <c r="H14" s="4">
        <v>1885255.2104</v>
      </c>
      <c r="I14" s="4">
        <v>2084734.2634000001</v>
      </c>
      <c r="J14" s="4">
        <v>2250930.6779</v>
      </c>
      <c r="K14" s="4">
        <v>2309717.7297</v>
      </c>
      <c r="L14" s="4">
        <v>2274037.5976999998</v>
      </c>
    </row>
    <row r="15" spans="1:12" x14ac:dyDescent="0.25">
      <c r="A15" s="8" t="s">
        <v>25</v>
      </c>
      <c r="B15" s="6">
        <v>21164.297125900001</v>
      </c>
      <c r="C15" s="6">
        <v>18126.3408843</v>
      </c>
      <c r="D15" s="6">
        <v>23032.890389</v>
      </c>
      <c r="E15" s="6">
        <v>28806.877631899999</v>
      </c>
      <c r="F15" s="6">
        <v>27835.8283663</v>
      </c>
      <c r="G15" s="6">
        <v>26643.5829089</v>
      </c>
      <c r="H15" s="6">
        <v>25365.603543099998</v>
      </c>
      <c r="I15" s="6">
        <v>29290.0762034</v>
      </c>
      <c r="J15" s="6">
        <v>26991.790078099999</v>
      </c>
      <c r="K15" s="6">
        <v>23942.887650699999</v>
      </c>
      <c r="L15" s="6">
        <v>17966.5051083</v>
      </c>
    </row>
    <row r="16" spans="1:12" x14ac:dyDescent="0.25">
      <c r="A16" s="7" t="s">
        <v>26</v>
      </c>
      <c r="B16" s="4">
        <v>168252.23780100001</v>
      </c>
      <c r="C16" s="4">
        <v>192627.095822</v>
      </c>
      <c r="D16" s="4">
        <v>168339.89824000001</v>
      </c>
      <c r="E16" s="4">
        <v>199704.06872000001</v>
      </c>
      <c r="F16" s="4">
        <v>218678.36115000001</v>
      </c>
      <c r="G16" s="4">
        <v>205230.42801999999</v>
      </c>
      <c r="H16" s="4">
        <v>255182.82173</v>
      </c>
      <c r="I16" s="4">
        <v>307219.58409000002</v>
      </c>
      <c r="J16" s="4">
        <v>330624.76579999999</v>
      </c>
      <c r="K16" s="4">
        <v>323864.55966999999</v>
      </c>
      <c r="L16" s="4">
        <v>204341.99075999999</v>
      </c>
    </row>
    <row r="17" spans="1:12" x14ac:dyDescent="0.25">
      <c r="A17" s="8" t="s">
        <v>27</v>
      </c>
      <c r="B17" s="6">
        <v>228922.04994999999</v>
      </c>
      <c r="C17" s="6">
        <v>230886.70180099999</v>
      </c>
      <c r="D17" s="6">
        <v>251929.55295000001</v>
      </c>
      <c r="E17" s="6">
        <v>355173.85222</v>
      </c>
      <c r="F17" s="6">
        <v>398843.13802999997</v>
      </c>
      <c r="G17" s="6">
        <v>435260.31803000002</v>
      </c>
      <c r="H17" s="6">
        <v>444663.26315999997</v>
      </c>
      <c r="I17" s="6">
        <v>465005.88942000002</v>
      </c>
      <c r="J17" s="6">
        <v>498641.60021</v>
      </c>
      <c r="K17" s="6">
        <v>512219.15135</v>
      </c>
      <c r="L17" s="6">
        <v>543202.06993</v>
      </c>
    </row>
    <row r="18" spans="1:12" x14ac:dyDescent="0.25">
      <c r="A18" s="7" t="s">
        <v>28</v>
      </c>
      <c r="B18" s="4">
        <v>10255.0028563</v>
      </c>
      <c r="C18" s="4">
        <v>11825.591655099999</v>
      </c>
      <c r="D18" s="4">
        <v>14891.532574999999</v>
      </c>
      <c r="E18" s="4">
        <v>18086.2781971</v>
      </c>
      <c r="F18" s="4">
        <v>20056.481555099999</v>
      </c>
      <c r="G18" s="4">
        <v>25598.355301</v>
      </c>
      <c r="H18" s="4">
        <v>25566.858100000001</v>
      </c>
      <c r="I18" s="4">
        <v>25232.830362699999</v>
      </c>
      <c r="J18" s="4">
        <v>27446.870964000002</v>
      </c>
      <c r="K18" s="4">
        <v>22245.760506999999</v>
      </c>
      <c r="L18" s="4">
        <v>19231.604670000001</v>
      </c>
    </row>
    <row r="19" spans="1:12" x14ac:dyDescent="0.25">
      <c r="A19" s="8" t="s">
        <v>29</v>
      </c>
      <c r="B19" s="6">
        <v>377475.48336000001</v>
      </c>
      <c r="C19" s="6">
        <v>417627.58562999999</v>
      </c>
      <c r="D19" s="6">
        <v>447737.00321</v>
      </c>
      <c r="E19" s="6">
        <v>474652.13368999999</v>
      </c>
      <c r="F19" s="6">
        <v>513992.20740999997</v>
      </c>
      <c r="G19" s="6">
        <v>555828.95551</v>
      </c>
      <c r="H19" s="6">
        <v>579051.43137000001</v>
      </c>
      <c r="I19" s="6">
        <v>624098.59814999998</v>
      </c>
      <c r="J19" s="6">
        <v>671484.37447000004</v>
      </c>
      <c r="K19" s="6">
        <v>680018.06906999997</v>
      </c>
      <c r="L19" s="6">
        <v>686541.12118000002</v>
      </c>
    </row>
    <row r="20" spans="1:12" x14ac:dyDescent="0.25">
      <c r="A20" s="7" t="s">
        <v>30</v>
      </c>
      <c r="B20" s="4">
        <v>302724.64033999998</v>
      </c>
      <c r="C20" s="4">
        <v>375194.02549999999</v>
      </c>
      <c r="D20" s="4">
        <v>431459.20584000001</v>
      </c>
      <c r="E20" s="4">
        <v>408446.94274999999</v>
      </c>
      <c r="F20" s="4">
        <v>460968.47227000003</v>
      </c>
      <c r="G20" s="4">
        <v>511088.91697999998</v>
      </c>
      <c r="H20" s="4">
        <v>554246.12332000001</v>
      </c>
      <c r="I20" s="4">
        <v>633081.29657999997</v>
      </c>
      <c r="J20" s="4">
        <v>694108.69908000005</v>
      </c>
      <c r="K20" s="4">
        <v>746626.08325999998</v>
      </c>
      <c r="L20" s="4">
        <v>802180.38621999999</v>
      </c>
    </row>
    <row r="21" spans="1:12" x14ac:dyDescent="0.25">
      <c r="A21" s="8" t="s">
        <v>31</v>
      </c>
      <c r="B21" s="6">
        <v>426.25617799999998</v>
      </c>
      <c r="C21" s="6">
        <v>486.693106</v>
      </c>
      <c r="D21" s="6">
        <v>773.33558900000003</v>
      </c>
      <c r="E21" s="6">
        <v>1309.108088</v>
      </c>
      <c r="F21" s="6">
        <v>974.64849800000002</v>
      </c>
      <c r="G21" s="6">
        <v>819.34295699999996</v>
      </c>
      <c r="H21" s="6">
        <v>1179.1092940000001</v>
      </c>
      <c r="I21" s="6">
        <v>805.98861399999998</v>
      </c>
      <c r="J21" s="6">
        <v>1632.57736</v>
      </c>
      <c r="K21" s="6">
        <v>801.21810400000004</v>
      </c>
      <c r="L21" s="6">
        <v>573.91982900000005</v>
      </c>
    </row>
    <row r="22" spans="1:12" x14ac:dyDescent="0.25">
      <c r="A22" s="9" t="s">
        <v>32</v>
      </c>
      <c r="B22" s="4">
        <v>547922.64576999994</v>
      </c>
      <c r="C22" s="4">
        <v>658620.53607999999</v>
      </c>
      <c r="D22" s="4">
        <v>863146.01343000005</v>
      </c>
      <c r="E22" s="4">
        <v>895333.92434000003</v>
      </c>
      <c r="F22" s="4">
        <v>932605.26405</v>
      </c>
      <c r="G22" s="4">
        <v>1016978.56033</v>
      </c>
      <c r="H22" s="4">
        <v>1122038.23502</v>
      </c>
      <c r="I22" s="4">
        <v>1159041.7922100001</v>
      </c>
      <c r="J22" s="4">
        <v>1179100.62326</v>
      </c>
      <c r="K22" s="4">
        <v>1408075.8541600001</v>
      </c>
      <c r="L22" s="4">
        <v>1072553.36626</v>
      </c>
    </row>
    <row r="23" spans="1:12" x14ac:dyDescent="0.25">
      <c r="A23" s="8" t="s">
        <v>33</v>
      </c>
      <c r="B23" s="6">
        <v>15636.1731012</v>
      </c>
      <c r="C23" s="6">
        <v>27608.393085799999</v>
      </c>
      <c r="D23" s="6">
        <v>19146.491748600001</v>
      </c>
      <c r="E23" s="6">
        <v>19076.153593499999</v>
      </c>
      <c r="F23" s="6">
        <v>21296.030207399999</v>
      </c>
      <c r="G23" s="6">
        <v>24764.227410700001</v>
      </c>
      <c r="H23" s="6">
        <v>23521.9873477</v>
      </c>
      <c r="I23" s="6">
        <v>25592.6888339</v>
      </c>
      <c r="J23" s="6">
        <v>22955.767906199999</v>
      </c>
      <c r="K23" s="6">
        <v>19595.569030300001</v>
      </c>
      <c r="L23" s="6">
        <v>15970.234978</v>
      </c>
    </row>
    <row r="24" spans="1:12" x14ac:dyDescent="0.25">
      <c r="A24" s="7" t="s">
        <v>34</v>
      </c>
      <c r="B24" s="4">
        <v>71255.764246000006</v>
      </c>
      <c r="C24" s="4">
        <v>77108.014871000007</v>
      </c>
      <c r="D24" s="4">
        <v>82872.776400999996</v>
      </c>
      <c r="E24" s="4">
        <v>85052.879520000002</v>
      </c>
      <c r="F24" s="4">
        <v>92384.600474999999</v>
      </c>
      <c r="G24" s="4">
        <v>87012.222255999994</v>
      </c>
      <c r="H24" s="4">
        <v>89711.975069399996</v>
      </c>
      <c r="I24" s="4">
        <v>97846.903447999997</v>
      </c>
      <c r="J24" s="4">
        <v>95411.606079000005</v>
      </c>
      <c r="K24" s="4">
        <v>90840.090851000001</v>
      </c>
      <c r="L24" s="4">
        <v>71092.663335999998</v>
      </c>
    </row>
    <row r="25" spans="1:12" x14ac:dyDescent="0.25">
      <c r="A25" s="8" t="s">
        <v>35</v>
      </c>
      <c r="B25" s="6">
        <v>364033.28535999998</v>
      </c>
      <c r="C25" s="6">
        <v>462421.51650999999</v>
      </c>
      <c r="D25" s="6">
        <v>668278.32189000002</v>
      </c>
      <c r="E25" s="6">
        <v>690836.39569000003</v>
      </c>
      <c r="F25" s="6">
        <v>702061.25223999994</v>
      </c>
      <c r="G25" s="6">
        <v>783030.66274000006</v>
      </c>
      <c r="H25" s="6">
        <v>879944.24254999997</v>
      </c>
      <c r="I25" s="6">
        <v>873620.23909000005</v>
      </c>
      <c r="J25" s="6">
        <v>883701.56753</v>
      </c>
      <c r="K25" s="6">
        <v>1105778.4945499999</v>
      </c>
      <c r="L25" s="6">
        <v>726131.76804999996</v>
      </c>
    </row>
    <row r="26" spans="1:12" x14ac:dyDescent="0.25">
      <c r="A26" s="7" t="s">
        <v>36</v>
      </c>
      <c r="B26" s="4">
        <v>0</v>
      </c>
      <c r="C26" s="4">
        <v>0</v>
      </c>
      <c r="D26" s="4">
        <v>31.14295173</v>
      </c>
      <c r="E26" s="4">
        <v>53.755956339999997</v>
      </c>
      <c r="F26" s="4">
        <v>65.111935110000005</v>
      </c>
      <c r="G26" s="4">
        <v>89.290342870000003</v>
      </c>
      <c r="H26" s="4">
        <v>88.311115380000004</v>
      </c>
      <c r="I26" s="4">
        <v>93.738206030000001</v>
      </c>
      <c r="J26" s="4">
        <v>94.954883030000005</v>
      </c>
      <c r="K26" s="4">
        <v>138.95640816</v>
      </c>
      <c r="L26" s="4">
        <v>155.32532474000001</v>
      </c>
    </row>
    <row r="27" spans="1:12" x14ac:dyDescent="0.25">
      <c r="A27" s="8" t="s">
        <v>37</v>
      </c>
      <c r="B27" s="6">
        <v>71955.703722999999</v>
      </c>
      <c r="C27" s="6">
        <v>44945.653514500002</v>
      </c>
      <c r="D27" s="6">
        <v>56457.649328200001</v>
      </c>
      <c r="E27" s="6">
        <v>60056.9717848</v>
      </c>
      <c r="F27" s="6">
        <v>68137.547978699993</v>
      </c>
      <c r="G27" s="6">
        <v>62636.483027599999</v>
      </c>
      <c r="H27" s="6">
        <v>69057.135957899998</v>
      </c>
      <c r="I27" s="6">
        <v>88044.454509000003</v>
      </c>
      <c r="J27" s="6">
        <v>90747.405029999994</v>
      </c>
      <c r="K27" s="6">
        <v>119136.00480900001</v>
      </c>
      <c r="L27" s="6">
        <v>91541.586169000002</v>
      </c>
    </row>
    <row r="28" spans="1:12" x14ac:dyDescent="0.25">
      <c r="A28" s="7" t="s">
        <v>38</v>
      </c>
      <c r="B28" s="4">
        <v>2523.7945599</v>
      </c>
      <c r="C28" s="4">
        <v>2271.4378009799998</v>
      </c>
      <c r="D28" s="4">
        <v>4284.30203274</v>
      </c>
      <c r="E28" s="4">
        <v>7120.2933648199996</v>
      </c>
      <c r="F28" s="4">
        <v>9882.4333318999998</v>
      </c>
      <c r="G28" s="4">
        <v>14052.230513099999</v>
      </c>
      <c r="H28" s="4">
        <v>11212.115681499999</v>
      </c>
      <c r="I28" s="4">
        <v>15945.589500100001</v>
      </c>
      <c r="J28" s="4">
        <v>21066.726577699999</v>
      </c>
      <c r="K28" s="4">
        <v>10190.990307</v>
      </c>
      <c r="L28" s="4">
        <v>7791.3392559000004</v>
      </c>
    </row>
    <row r="29" spans="1:12" x14ac:dyDescent="0.25">
      <c r="A29" s="8" t="s">
        <v>39</v>
      </c>
      <c r="B29" s="6">
        <v>2735.2254911999999</v>
      </c>
      <c r="C29" s="6">
        <v>4580.8760259999999</v>
      </c>
      <c r="D29" s="6">
        <v>5900.6659550000004</v>
      </c>
      <c r="E29" s="6">
        <v>5023.7479073799996</v>
      </c>
      <c r="F29" s="6">
        <v>6973.7496431</v>
      </c>
      <c r="G29" s="6">
        <v>7478.8109955999998</v>
      </c>
      <c r="H29" s="6">
        <v>6581.9971797400003</v>
      </c>
      <c r="I29" s="6">
        <v>7888.4549030999997</v>
      </c>
      <c r="J29" s="6">
        <v>10253.868759700001</v>
      </c>
      <c r="K29" s="6">
        <v>8150.1566989000003</v>
      </c>
      <c r="L29" s="6">
        <v>7350.8310695</v>
      </c>
    </row>
    <row r="30" spans="1:12" x14ac:dyDescent="0.25">
      <c r="A30" s="7" t="s">
        <v>40</v>
      </c>
      <c r="B30" s="4">
        <v>19384.204086000002</v>
      </c>
      <c r="C30" s="4">
        <v>23060.770085</v>
      </c>
      <c r="D30" s="4">
        <v>25666.974227999999</v>
      </c>
      <c r="E30" s="4">
        <v>27699.310401999999</v>
      </c>
      <c r="F30" s="4">
        <v>31400.824723000002</v>
      </c>
      <c r="G30" s="4">
        <v>36204.578519000002</v>
      </c>
      <c r="H30" s="4">
        <v>41920.470156000003</v>
      </c>
      <c r="I30" s="4">
        <v>50009.723682999997</v>
      </c>
      <c r="J30" s="4">
        <v>54868.726495000003</v>
      </c>
      <c r="K30" s="4">
        <v>53445.591524000003</v>
      </c>
      <c r="L30" s="4">
        <v>50577.20091</v>
      </c>
    </row>
    <row r="31" spans="1:12" x14ac:dyDescent="0.25">
      <c r="A31" s="8" t="s">
        <v>41</v>
      </c>
      <c r="B31" s="6">
        <v>398.49515000999997</v>
      </c>
      <c r="C31" s="6">
        <v>16623.874215020001</v>
      </c>
      <c r="D31" s="6">
        <v>507.68886971000001</v>
      </c>
      <c r="E31" s="6">
        <v>414.41614335000003</v>
      </c>
      <c r="F31" s="6">
        <v>403.71359375999998</v>
      </c>
      <c r="G31" s="6">
        <v>1710.0544769999999</v>
      </c>
      <c r="H31" s="6">
        <v>3.40001E-7</v>
      </c>
      <c r="I31" s="6">
        <v>0</v>
      </c>
      <c r="J31" s="6">
        <v>0</v>
      </c>
      <c r="K31" s="6">
        <v>800</v>
      </c>
      <c r="L31" s="6">
        <v>101942.41712</v>
      </c>
    </row>
    <row r="32" spans="1:12" x14ac:dyDescent="0.25">
      <c r="A32" s="9" t="s">
        <v>42</v>
      </c>
      <c r="B32" s="4">
        <v>79948.675449000002</v>
      </c>
      <c r="C32" s="4">
        <v>142685.230297</v>
      </c>
      <c r="D32" s="4">
        <v>25810.427342999999</v>
      </c>
      <c r="E32" s="4">
        <v>10097.472651</v>
      </c>
      <c r="F32" s="4">
        <v>29333.045736</v>
      </c>
      <c r="G32" s="4">
        <v>36477.182302000001</v>
      </c>
      <c r="H32" s="4">
        <v>40590.722368000002</v>
      </c>
      <c r="I32" s="4">
        <v>20258.569736000001</v>
      </c>
      <c r="J32" s="4">
        <v>52922.001799999998</v>
      </c>
      <c r="K32" s="4">
        <v>83803.726280000003</v>
      </c>
      <c r="L32" s="4">
        <v>168760.79306</v>
      </c>
    </row>
    <row r="33" spans="1:12" x14ac:dyDescent="0.25">
      <c r="A33" s="8" t="s">
        <v>43</v>
      </c>
      <c r="B33" s="6">
        <v>11131.8</v>
      </c>
      <c r="C33" s="6">
        <v>32639</v>
      </c>
      <c r="D33" s="6">
        <v>0</v>
      </c>
      <c r="E33" s="6">
        <v>0</v>
      </c>
      <c r="F33" s="6">
        <v>0</v>
      </c>
      <c r="G33" s="6">
        <v>0</v>
      </c>
      <c r="H33" s="6">
        <v>3583.1</v>
      </c>
      <c r="I33" s="6">
        <v>0</v>
      </c>
      <c r="J33" s="6">
        <v>0</v>
      </c>
      <c r="K33" s="6">
        <v>0</v>
      </c>
      <c r="L33" s="6">
        <v>0</v>
      </c>
    </row>
    <row r="34" spans="1:12" x14ac:dyDescent="0.25">
      <c r="A34" s="7" t="s">
        <v>44</v>
      </c>
      <c r="B34" s="4">
        <v>27718.908448999999</v>
      </c>
      <c r="C34" s="4">
        <v>9982.7999999999993</v>
      </c>
      <c r="D34" s="4">
        <v>25810.427342999999</v>
      </c>
      <c r="E34" s="4">
        <v>3453.49856</v>
      </c>
      <c r="F34" s="4">
        <v>5181.1234329999997</v>
      </c>
      <c r="G34" s="4">
        <v>16882.993775999999</v>
      </c>
      <c r="H34" s="4">
        <v>23111.354262000001</v>
      </c>
      <c r="I34" s="4">
        <v>14513.054754000001</v>
      </c>
      <c r="J34" s="4">
        <v>16634.184600000001</v>
      </c>
      <c r="K34" s="4">
        <v>80693.027400000006</v>
      </c>
      <c r="L34" s="4">
        <v>125069.82154</v>
      </c>
    </row>
    <row r="35" spans="1:12" x14ac:dyDescent="0.25">
      <c r="A35" s="8" t="s">
        <v>45</v>
      </c>
      <c r="B35" s="6">
        <v>21606.167000000001</v>
      </c>
      <c r="C35" s="6">
        <v>6408.9330060000002</v>
      </c>
      <c r="D35" s="6">
        <v>0</v>
      </c>
      <c r="E35" s="6">
        <v>6643.974091</v>
      </c>
      <c r="F35" s="6">
        <v>24151.922302999999</v>
      </c>
      <c r="G35" s="6">
        <v>19594.188526999998</v>
      </c>
      <c r="H35" s="6">
        <v>13896.268110999999</v>
      </c>
      <c r="I35" s="6">
        <v>5745.5149780000002</v>
      </c>
      <c r="J35" s="6">
        <v>4839.0355200000004</v>
      </c>
      <c r="K35" s="6">
        <v>3110.6988799999999</v>
      </c>
      <c r="L35" s="6">
        <v>16524.971519999999</v>
      </c>
    </row>
    <row r="36" spans="1:12" x14ac:dyDescent="0.25">
      <c r="A36" s="7" t="s">
        <v>46</v>
      </c>
      <c r="B36" s="4">
        <v>19491.8</v>
      </c>
      <c r="C36" s="4">
        <v>77435.853090999997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</row>
    <row r="37" spans="1:12" x14ac:dyDescent="0.25">
      <c r="A37" s="8" t="s">
        <v>47</v>
      </c>
      <c r="B37" s="6">
        <v>0</v>
      </c>
      <c r="C37" s="6">
        <v>16218.644200000001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</row>
    <row r="38" spans="1:12" x14ac:dyDescent="0.25">
      <c r="A38" s="7" t="s">
        <v>48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</row>
    <row r="39" spans="1:12" x14ac:dyDescent="0.25">
      <c r="A39" s="8" t="s">
        <v>49</v>
      </c>
      <c r="B39" s="10" t="s">
        <v>50</v>
      </c>
      <c r="C39" s="10" t="s">
        <v>50</v>
      </c>
      <c r="D39" s="10" t="s">
        <v>50</v>
      </c>
      <c r="E39" s="10" t="s">
        <v>50</v>
      </c>
      <c r="F39" s="10" t="s">
        <v>50</v>
      </c>
      <c r="G39" s="10" t="s">
        <v>50</v>
      </c>
      <c r="H39" s="10" t="s">
        <v>50</v>
      </c>
      <c r="I39" s="10" t="s">
        <v>50</v>
      </c>
      <c r="J39" s="6">
        <v>31448.78168</v>
      </c>
      <c r="K39" s="6">
        <v>0</v>
      </c>
      <c r="L39" s="6">
        <v>0</v>
      </c>
    </row>
    <row r="40" spans="1:12" x14ac:dyDescent="0.25">
      <c r="A40" s="9" t="s">
        <v>51</v>
      </c>
      <c r="B40" s="4">
        <v>19297.109329999999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12" x14ac:dyDescent="0.25">
      <c r="A41" s="5" t="s">
        <v>52</v>
      </c>
      <c r="B41" s="10" t="s">
        <v>50</v>
      </c>
      <c r="C41" s="10" t="s">
        <v>50</v>
      </c>
      <c r="D41" s="10" t="s">
        <v>50</v>
      </c>
      <c r="E41" s="10" t="s">
        <v>50</v>
      </c>
      <c r="F41" s="10" t="s">
        <v>50</v>
      </c>
      <c r="G41" s="10" t="s">
        <v>50</v>
      </c>
      <c r="H41" s="10" t="s">
        <v>50</v>
      </c>
      <c r="I41" s="10" t="s">
        <v>50</v>
      </c>
      <c r="J41" s="10" t="s">
        <v>50</v>
      </c>
      <c r="K41" s="10" t="s">
        <v>50</v>
      </c>
      <c r="L41" s="6">
        <v>27166</v>
      </c>
    </row>
    <row r="42" spans="1:12" x14ac:dyDescent="0.25">
      <c r="A42" s="11"/>
    </row>
    <row r="43" spans="1:12" ht="15" customHeight="1" x14ac:dyDescent="0.25">
      <c r="A43" s="11" t="s">
        <v>53</v>
      </c>
    </row>
    <row r="44" spans="1:12" ht="15" customHeight="1" x14ac:dyDescent="0.25">
      <c r="A44" s="11" t="s">
        <v>54</v>
      </c>
    </row>
    <row r="45" spans="1:12" ht="15" customHeight="1" x14ac:dyDescent="0.25">
      <c r="A45" s="11" t="s">
        <v>55</v>
      </c>
    </row>
    <row r="46" spans="1:12" ht="15" customHeight="1" x14ac:dyDescent="0.25">
      <c r="A46" s="11" t="s">
        <v>56</v>
      </c>
    </row>
    <row r="47" spans="1:12" ht="15" customHeight="1" x14ac:dyDescent="0.25">
      <c r="A47" s="11" t="s">
        <v>57</v>
      </c>
    </row>
    <row r="48" spans="1:12" ht="15" customHeight="1" x14ac:dyDescent="0.25">
      <c r="A48" s="11" t="s">
        <v>58</v>
      </c>
    </row>
    <row r="49" spans="1:1" ht="39.950000000000003" customHeight="1" x14ac:dyDescent="0.25">
      <c r="A49" s="11" t="s">
        <v>59</v>
      </c>
    </row>
    <row r="50" spans="1:1" ht="39.950000000000003" customHeight="1" x14ac:dyDescent="0.25">
      <c r="A50" s="11" t="s">
        <v>60</v>
      </c>
    </row>
    <row r="51" spans="1:1" ht="39.950000000000003" customHeight="1" x14ac:dyDescent="0.25">
      <c r="A51" s="11" t="s">
        <v>61</v>
      </c>
    </row>
    <row r="52" spans="1:1" ht="15" customHeight="1" x14ac:dyDescent="0.25">
      <c r="A52" s="11" t="s">
        <v>62</v>
      </c>
    </row>
    <row r="53" spans="1:1" ht="39.950000000000003" customHeight="1" x14ac:dyDescent="0.25">
      <c r="A53" s="11" t="s">
        <v>63</v>
      </c>
    </row>
  </sheetData>
  <mergeCells count="3">
    <mergeCell ref="A1:L1"/>
    <mergeCell ref="A2:A3"/>
    <mergeCell ref="B2:L2"/>
  </mergeCells>
  <printOptions horizontalCentered="1"/>
  <pageMargins left="0.5" right="0.5" top="0.5" bottom="0.8" header="0.5" footer="0.5"/>
  <pageSetup fitToHeight="32767" orientation="landscape" errors="blank" horizontalDpi="0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1" sqref="A31"/>
    </sheetView>
  </sheetViews>
  <sheetFormatPr defaultColWidth="13.42578125" defaultRowHeight="15" x14ac:dyDescent="0.25"/>
  <sheetData>
    <row r="1" spans="1:13" x14ac:dyDescent="0.25">
      <c r="A1" s="47" t="s">
        <v>64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5">
      <c r="A2" s="48" t="s">
        <v>1</v>
      </c>
      <c r="B2" s="50" t="s">
        <v>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x14ac:dyDescent="0.25">
      <c r="A3" s="49"/>
      <c r="B3" s="24" t="s">
        <v>3</v>
      </c>
      <c r="C3" s="24" t="s">
        <v>4</v>
      </c>
      <c r="D3" s="24" t="s">
        <v>5</v>
      </c>
      <c r="E3" s="24" t="s">
        <v>6</v>
      </c>
      <c r="F3" s="24" t="s">
        <v>7</v>
      </c>
      <c r="G3" s="24" t="s">
        <v>8</v>
      </c>
      <c r="H3" s="24" t="s">
        <v>9</v>
      </c>
      <c r="I3" s="24" t="s">
        <v>10</v>
      </c>
      <c r="J3" s="24" t="s">
        <v>11</v>
      </c>
      <c r="K3" s="24" t="s">
        <v>12</v>
      </c>
      <c r="L3" s="24" t="s">
        <v>13</v>
      </c>
      <c r="M3" s="24" t="s">
        <v>65</v>
      </c>
    </row>
    <row r="4" spans="1:13" x14ac:dyDescent="0.25">
      <c r="A4" s="25" t="s">
        <v>14</v>
      </c>
      <c r="B4" s="26">
        <v>1346451.5503</v>
      </c>
      <c r="C4" s="26">
        <v>1609205.5999</v>
      </c>
      <c r="D4" s="26">
        <v>1878111.5194000001</v>
      </c>
      <c r="E4" s="26">
        <v>1968807.6087</v>
      </c>
      <c r="F4" s="26">
        <v>2162254.8914000001</v>
      </c>
      <c r="G4" s="26">
        <v>2428831.2182999998</v>
      </c>
      <c r="H4" s="26">
        <v>2554070.8643</v>
      </c>
      <c r="I4" s="26">
        <v>2902740.1083</v>
      </c>
      <c r="J4" s="26">
        <v>3026943.5794000002</v>
      </c>
      <c r="K4" s="26">
        <v>3193525.0657000002</v>
      </c>
      <c r="L4" s="26">
        <v>3030455.3549000002</v>
      </c>
      <c r="M4" s="26">
        <v>3290262.1206</v>
      </c>
    </row>
    <row r="5" spans="1:13" x14ac:dyDescent="0.25">
      <c r="A5" s="27" t="s">
        <v>15</v>
      </c>
      <c r="B5" s="28">
        <v>93453.790173000001</v>
      </c>
      <c r="C5" s="28">
        <v>131671.49945999999</v>
      </c>
      <c r="D5" s="28">
        <v>163036.31544000001</v>
      </c>
      <c r="E5" s="28">
        <v>174055.06859000001</v>
      </c>
      <c r="F5" s="28">
        <v>193195.05199000001</v>
      </c>
      <c r="G5" s="28">
        <v>222854.23894000001</v>
      </c>
      <c r="H5" s="28">
        <v>207789.69873999999</v>
      </c>
      <c r="I5" s="28">
        <v>241200.28138</v>
      </c>
      <c r="J5" s="28">
        <v>261829.85907999999</v>
      </c>
      <c r="K5" s="28">
        <v>275038.45789000002</v>
      </c>
      <c r="L5" s="28">
        <v>265362.01095000003</v>
      </c>
      <c r="M5" s="28">
        <v>305931.20075999998</v>
      </c>
    </row>
    <row r="6" spans="1:13" x14ac:dyDescent="0.25">
      <c r="A6" s="29" t="s">
        <v>16</v>
      </c>
      <c r="B6" s="26">
        <v>6202.4986440000002</v>
      </c>
      <c r="C6" s="26">
        <v>7439.5529290000004</v>
      </c>
      <c r="D6" s="26">
        <v>7919.2255569999998</v>
      </c>
      <c r="E6" s="26">
        <v>8146.536169</v>
      </c>
      <c r="F6" s="26">
        <v>8696.0687290000005</v>
      </c>
      <c r="G6" s="26">
        <v>9661.3438540000006</v>
      </c>
      <c r="H6" s="26">
        <v>10349.402854</v>
      </c>
      <c r="I6" s="26">
        <v>9182.5059070000007</v>
      </c>
      <c r="J6" s="26">
        <v>10144.7472483</v>
      </c>
      <c r="K6" s="26">
        <v>9827.4988033000009</v>
      </c>
      <c r="L6" s="26">
        <v>10216.8151328</v>
      </c>
      <c r="M6" s="26">
        <v>11417.081100400001</v>
      </c>
    </row>
    <row r="7" spans="1:13" x14ac:dyDescent="0.25">
      <c r="A7" s="30" t="s">
        <v>17</v>
      </c>
      <c r="B7" s="28">
        <v>29188.867610000001</v>
      </c>
      <c r="C7" s="28">
        <v>33206.058099000002</v>
      </c>
      <c r="D7" s="28">
        <v>38706.611300999997</v>
      </c>
      <c r="E7" s="28">
        <v>42116.406407000002</v>
      </c>
      <c r="F7" s="28">
        <v>48948.378466000002</v>
      </c>
      <c r="G7" s="28">
        <v>57115.721727999997</v>
      </c>
      <c r="H7" s="28">
        <v>57001.511380000004</v>
      </c>
      <c r="I7" s="28">
        <v>61624.416856000003</v>
      </c>
      <c r="J7" s="28">
        <v>68094.404527999999</v>
      </c>
      <c r="K7" s="28">
        <v>77225.762711000003</v>
      </c>
      <c r="L7" s="28">
        <v>76192.729458000002</v>
      </c>
      <c r="M7" s="28">
        <v>84933.817079</v>
      </c>
    </row>
    <row r="8" spans="1:13" x14ac:dyDescent="0.25">
      <c r="A8" s="29" t="s">
        <v>18</v>
      </c>
      <c r="B8" s="26">
        <v>12262.104641</v>
      </c>
      <c r="C8" s="26">
        <v>15336.645214</v>
      </c>
      <c r="D8" s="26">
        <v>19623.822187999998</v>
      </c>
      <c r="E8" s="26">
        <v>16564.009413</v>
      </c>
      <c r="F8" s="26">
        <v>18303.434990999998</v>
      </c>
      <c r="G8" s="26">
        <v>29637.107325000001</v>
      </c>
      <c r="H8" s="26">
        <v>17466.122285000001</v>
      </c>
      <c r="I8" s="26">
        <v>18847.549831</v>
      </c>
      <c r="J8" s="26">
        <v>27189.773142999999</v>
      </c>
      <c r="K8" s="26">
        <v>23756.742016</v>
      </c>
      <c r="L8" s="26">
        <v>23188.721736</v>
      </c>
      <c r="M8" s="26">
        <v>34231.732406000003</v>
      </c>
    </row>
    <row r="9" spans="1:13" x14ac:dyDescent="0.25">
      <c r="A9" s="30" t="s">
        <v>19</v>
      </c>
      <c r="B9" s="28">
        <v>4319.7951050000001</v>
      </c>
      <c r="C9" s="28">
        <v>4689.1137704000002</v>
      </c>
      <c r="D9" s="28">
        <v>5339.6183219000004</v>
      </c>
      <c r="E9" s="28">
        <v>5662.0556454999996</v>
      </c>
      <c r="F9" s="28">
        <v>5338.2586695</v>
      </c>
      <c r="G9" s="28">
        <v>5767.8060041999997</v>
      </c>
      <c r="H9" s="28">
        <v>5648.9473152</v>
      </c>
      <c r="I9" s="28">
        <v>6807.9331074000002</v>
      </c>
      <c r="J9" s="28">
        <v>8250.7869016999994</v>
      </c>
      <c r="K9" s="28">
        <v>8929.0350717000001</v>
      </c>
      <c r="L9" s="28">
        <v>9159.0960398999996</v>
      </c>
      <c r="M9" s="28">
        <v>11047.218095</v>
      </c>
    </row>
    <row r="10" spans="1:13" x14ac:dyDescent="0.25">
      <c r="A10" s="29" t="s">
        <v>20</v>
      </c>
      <c r="B10" s="26">
        <v>-6732.7013370000004</v>
      </c>
      <c r="C10" s="26">
        <v>13847.3021095</v>
      </c>
      <c r="D10" s="26">
        <v>16989.3507097</v>
      </c>
      <c r="E10" s="26">
        <v>17630.734025500002</v>
      </c>
      <c r="F10" s="26">
        <v>17297.910186500001</v>
      </c>
      <c r="G10" s="26">
        <v>23327.680058999998</v>
      </c>
      <c r="H10" s="26">
        <v>17337.904587000001</v>
      </c>
      <c r="I10" s="26">
        <v>24143.337091000001</v>
      </c>
      <c r="J10" s="26">
        <v>20520.613351</v>
      </c>
      <c r="K10" s="26">
        <v>22373.126241999998</v>
      </c>
      <c r="L10" s="26">
        <v>23061.048268999999</v>
      </c>
      <c r="M10" s="26">
        <v>24730.603905</v>
      </c>
    </row>
    <row r="11" spans="1:13" x14ac:dyDescent="0.25">
      <c r="A11" s="30" t="s">
        <v>21</v>
      </c>
      <c r="B11" s="28">
        <v>30552.255541999999</v>
      </c>
      <c r="C11" s="28">
        <v>35657.887327999997</v>
      </c>
      <c r="D11" s="28">
        <v>43389.648837000001</v>
      </c>
      <c r="E11" s="28">
        <v>48533.549881999999</v>
      </c>
      <c r="F11" s="28">
        <v>57178.594418000001</v>
      </c>
      <c r="G11" s="28">
        <v>57052.344040999997</v>
      </c>
      <c r="H11" s="28">
        <v>59645.041235999997</v>
      </c>
      <c r="I11" s="28">
        <v>72960.136259999999</v>
      </c>
      <c r="J11" s="28">
        <v>76410.763519</v>
      </c>
      <c r="K11" s="28">
        <v>77444.198850000001</v>
      </c>
      <c r="L11" s="28">
        <v>77870.695007000002</v>
      </c>
      <c r="M11" s="28">
        <v>88052.717084000004</v>
      </c>
    </row>
    <row r="12" spans="1:13" x14ac:dyDescent="0.25">
      <c r="A12" s="29" t="s">
        <v>22</v>
      </c>
      <c r="B12" s="26">
        <v>12660.4801799</v>
      </c>
      <c r="C12" s="26">
        <v>17316.765423000001</v>
      </c>
      <c r="D12" s="26">
        <v>23868.950058999999</v>
      </c>
      <c r="E12" s="26">
        <v>26207.736011000001</v>
      </c>
      <c r="F12" s="26">
        <v>31184.964613</v>
      </c>
      <c r="G12" s="26">
        <v>33906.268492000003</v>
      </c>
      <c r="H12" s="26">
        <v>33905.729869000003</v>
      </c>
      <c r="I12" s="26">
        <v>38578.476365000002</v>
      </c>
      <c r="J12" s="26">
        <v>40364.991639</v>
      </c>
      <c r="K12" s="26">
        <v>39019.966142999998</v>
      </c>
      <c r="L12" s="26">
        <v>36478.275641</v>
      </c>
      <c r="M12" s="26">
        <v>41710.907404999998</v>
      </c>
    </row>
    <row r="13" spans="1:13" x14ac:dyDescent="0.25">
      <c r="A13" s="30" t="s">
        <v>23</v>
      </c>
      <c r="B13" s="28">
        <v>5000.4897833000005</v>
      </c>
      <c r="C13" s="28">
        <v>4178.1745809000004</v>
      </c>
      <c r="D13" s="28">
        <v>7199.0884564999997</v>
      </c>
      <c r="E13" s="28">
        <v>9194.0410334999997</v>
      </c>
      <c r="F13" s="28">
        <v>6247.4419134999998</v>
      </c>
      <c r="G13" s="28">
        <v>6385.9674226999996</v>
      </c>
      <c r="H13" s="28">
        <v>6435.0392093999999</v>
      </c>
      <c r="I13" s="28">
        <v>9055.9259469000008</v>
      </c>
      <c r="J13" s="28">
        <v>10853.778754499999</v>
      </c>
      <c r="K13" s="28">
        <v>16462.128043000001</v>
      </c>
      <c r="L13" s="28">
        <v>9194.6296629000008</v>
      </c>
      <c r="M13" s="28">
        <v>9807.1236781999996</v>
      </c>
    </row>
    <row r="14" spans="1:13" x14ac:dyDescent="0.25">
      <c r="A14" s="31" t="s">
        <v>24</v>
      </c>
      <c r="B14" s="26">
        <v>826221.39907000004</v>
      </c>
      <c r="C14" s="26">
        <v>942652.75889000006</v>
      </c>
      <c r="D14" s="26">
        <v>1057823.3814099999</v>
      </c>
      <c r="E14" s="26">
        <v>1174892.8708800001</v>
      </c>
      <c r="F14" s="26">
        <v>1285431.2604</v>
      </c>
      <c r="G14" s="26">
        <v>1406137.2296</v>
      </c>
      <c r="H14" s="26">
        <v>1502735.5793000001</v>
      </c>
      <c r="I14" s="26">
        <v>1712471.5956999999</v>
      </c>
      <c r="J14" s="26">
        <v>1790206.7792</v>
      </c>
      <c r="K14" s="26">
        <v>1808022.4679</v>
      </c>
      <c r="L14" s="26">
        <v>1811089.0543</v>
      </c>
      <c r="M14" s="26">
        <v>1939077.3877000001</v>
      </c>
    </row>
    <row r="15" spans="1:13" x14ac:dyDescent="0.25">
      <c r="A15" s="30" t="s">
        <v>25</v>
      </c>
      <c r="B15" s="28">
        <v>10121.0561297</v>
      </c>
      <c r="C15" s="28">
        <v>11660.600501299999</v>
      </c>
      <c r="D15" s="28">
        <v>17470.308863999999</v>
      </c>
      <c r="E15" s="28">
        <v>21523.1212729</v>
      </c>
      <c r="F15" s="28">
        <v>23031.4670133</v>
      </c>
      <c r="G15" s="28">
        <v>22302.834146900001</v>
      </c>
      <c r="H15" s="28">
        <v>18022.406696099999</v>
      </c>
      <c r="I15" s="28">
        <v>25358.2761164</v>
      </c>
      <c r="J15" s="28">
        <v>22340.328608100001</v>
      </c>
      <c r="K15" s="28">
        <v>18114.5063457</v>
      </c>
      <c r="L15" s="28">
        <v>14696.373383300001</v>
      </c>
      <c r="M15" s="28">
        <v>17577.214224399999</v>
      </c>
    </row>
    <row r="16" spans="1:13" x14ac:dyDescent="0.25">
      <c r="A16" s="29" t="s">
        <v>26</v>
      </c>
      <c r="B16" s="26">
        <v>107902.550141</v>
      </c>
      <c r="C16" s="26">
        <v>128980.442352</v>
      </c>
      <c r="D16" s="26">
        <v>138407.51751999999</v>
      </c>
      <c r="E16" s="26">
        <v>159488.18724999999</v>
      </c>
      <c r="F16" s="26">
        <v>168768.99901999999</v>
      </c>
      <c r="G16" s="26">
        <v>172863.34004000001</v>
      </c>
      <c r="H16" s="26">
        <v>206858.32749</v>
      </c>
      <c r="I16" s="26">
        <v>261204.67931000001</v>
      </c>
      <c r="J16" s="26">
        <v>260691.29405</v>
      </c>
      <c r="K16" s="26">
        <v>249375.30854</v>
      </c>
      <c r="L16" s="26">
        <v>179026.64483999999</v>
      </c>
      <c r="M16" s="26">
        <v>197117.61051999999</v>
      </c>
    </row>
    <row r="17" spans="1:13" x14ac:dyDescent="0.25">
      <c r="A17" s="30" t="s">
        <v>27</v>
      </c>
      <c r="B17" s="28">
        <v>166925.69846000001</v>
      </c>
      <c r="C17" s="28">
        <v>166815.789281</v>
      </c>
      <c r="D17" s="28">
        <v>190043.22456</v>
      </c>
      <c r="E17" s="28">
        <v>277396.29761000001</v>
      </c>
      <c r="F17" s="28">
        <v>303241.58669999999</v>
      </c>
      <c r="G17" s="28">
        <v>344476.84641</v>
      </c>
      <c r="H17" s="28">
        <v>348522.77392000001</v>
      </c>
      <c r="I17" s="28">
        <v>371881.02390999999</v>
      </c>
      <c r="J17" s="28">
        <v>384318.13049000001</v>
      </c>
      <c r="K17" s="28">
        <v>382416.49659</v>
      </c>
      <c r="L17" s="28">
        <v>420947.10989999998</v>
      </c>
      <c r="M17" s="28">
        <v>433786.29186</v>
      </c>
    </row>
    <row r="18" spans="1:13" x14ac:dyDescent="0.25">
      <c r="A18" s="29" t="s">
        <v>28</v>
      </c>
      <c r="B18" s="26">
        <v>8066.4725322000004</v>
      </c>
      <c r="C18" s="26">
        <v>8882.5903818999996</v>
      </c>
      <c r="D18" s="26">
        <v>11419.461257000001</v>
      </c>
      <c r="E18" s="26">
        <v>14310.667630100001</v>
      </c>
      <c r="F18" s="26">
        <v>15188.4359771</v>
      </c>
      <c r="G18" s="26">
        <v>21400.666235000001</v>
      </c>
      <c r="H18" s="26">
        <v>19272.690326</v>
      </c>
      <c r="I18" s="26">
        <v>21857.7743037</v>
      </c>
      <c r="J18" s="26">
        <v>23615.661442000001</v>
      </c>
      <c r="K18" s="26">
        <v>17596.936695</v>
      </c>
      <c r="L18" s="26">
        <v>15065.856503999999</v>
      </c>
      <c r="M18" s="26">
        <v>16753.764340999998</v>
      </c>
    </row>
    <row r="19" spans="1:13" x14ac:dyDescent="0.25">
      <c r="A19" s="30" t="s">
        <v>29</v>
      </c>
      <c r="B19" s="28">
        <v>294195.06526</v>
      </c>
      <c r="C19" s="28">
        <v>334237.38569999998</v>
      </c>
      <c r="D19" s="28">
        <v>355647.99102999998</v>
      </c>
      <c r="E19" s="28">
        <v>374095.65142000001</v>
      </c>
      <c r="F19" s="28">
        <v>407798.9865</v>
      </c>
      <c r="G19" s="28">
        <v>436633.99476999999</v>
      </c>
      <c r="H19" s="28">
        <v>458939.22414000001</v>
      </c>
      <c r="I19" s="28">
        <v>502947.02415000001</v>
      </c>
      <c r="J19" s="28">
        <v>517374.35145999998</v>
      </c>
      <c r="K19" s="28">
        <v>522228.39079999999</v>
      </c>
      <c r="L19" s="28">
        <v>520061.69413999998</v>
      </c>
      <c r="M19" s="28">
        <v>544742.00297999999</v>
      </c>
    </row>
    <row r="20" spans="1:13" x14ac:dyDescent="0.25">
      <c r="A20" s="29" t="s">
        <v>30</v>
      </c>
      <c r="B20" s="26">
        <v>238761.79657999999</v>
      </c>
      <c r="C20" s="26">
        <v>291760.20389</v>
      </c>
      <c r="D20" s="26">
        <v>344446.22836000001</v>
      </c>
      <c r="E20" s="26">
        <v>327422.50592999998</v>
      </c>
      <c r="F20" s="26">
        <v>366730.74264000001</v>
      </c>
      <c r="G20" s="26">
        <v>408048.94887000002</v>
      </c>
      <c r="H20" s="26">
        <v>450409.97126000002</v>
      </c>
      <c r="I20" s="26">
        <v>528500.31943999999</v>
      </c>
      <c r="J20" s="26">
        <v>580618.45389999996</v>
      </c>
      <c r="K20" s="26">
        <v>617714.23461000004</v>
      </c>
      <c r="L20" s="26">
        <v>660937.74031000002</v>
      </c>
      <c r="M20" s="26">
        <v>728753.3639</v>
      </c>
    </row>
    <row r="21" spans="1:13" x14ac:dyDescent="0.25">
      <c r="A21" s="30" t="s">
        <v>31</v>
      </c>
      <c r="B21" s="28">
        <v>248.76</v>
      </c>
      <c r="C21" s="28">
        <v>315.74676099999999</v>
      </c>
      <c r="D21" s="28">
        <v>388.64993299999998</v>
      </c>
      <c r="E21" s="28">
        <v>656.43987200000004</v>
      </c>
      <c r="F21" s="28">
        <v>671.042553</v>
      </c>
      <c r="G21" s="28">
        <v>410.59910100000002</v>
      </c>
      <c r="H21" s="28">
        <v>710.18557199999998</v>
      </c>
      <c r="I21" s="28">
        <v>722.49845900000003</v>
      </c>
      <c r="J21" s="28">
        <v>1248.559274</v>
      </c>
      <c r="K21" s="28">
        <v>576.59421599999996</v>
      </c>
      <c r="L21" s="28">
        <v>353.63516499999997</v>
      </c>
      <c r="M21" s="28">
        <v>347.13978981999998</v>
      </c>
    </row>
    <row r="22" spans="1:13" x14ac:dyDescent="0.25">
      <c r="A22" s="31" t="s">
        <v>32</v>
      </c>
      <c r="B22" s="26">
        <v>379042.27029999997</v>
      </c>
      <c r="C22" s="26">
        <v>487878.91131</v>
      </c>
      <c r="D22" s="26">
        <v>656419.19483000005</v>
      </c>
      <c r="E22" s="26">
        <v>613685.30883999995</v>
      </c>
      <c r="F22" s="26">
        <v>664044.06975000002</v>
      </c>
      <c r="G22" s="26">
        <v>769730.84872999997</v>
      </c>
      <c r="H22" s="26">
        <v>821284.66330000001</v>
      </c>
      <c r="I22" s="26">
        <v>932031.02610999998</v>
      </c>
      <c r="J22" s="26">
        <v>921984.93915999995</v>
      </c>
      <c r="K22" s="26">
        <v>1026660.41399</v>
      </c>
      <c r="L22" s="26">
        <v>863038.71192000003</v>
      </c>
      <c r="M22" s="26">
        <v>1032280.59676</v>
      </c>
    </row>
    <row r="23" spans="1:13" x14ac:dyDescent="0.25">
      <c r="A23" s="30" t="s">
        <v>33</v>
      </c>
      <c r="B23" s="28">
        <v>8053.4549311999999</v>
      </c>
      <c r="C23" s="28">
        <v>14397.3851528</v>
      </c>
      <c r="D23" s="28">
        <v>17183.215306499998</v>
      </c>
      <c r="E23" s="28">
        <v>14490.2699085</v>
      </c>
      <c r="F23" s="28">
        <v>16642.5279304</v>
      </c>
      <c r="G23" s="28">
        <v>21824.747897500001</v>
      </c>
      <c r="H23" s="28">
        <v>19377.282657700001</v>
      </c>
      <c r="I23" s="28">
        <v>21173.760711899999</v>
      </c>
      <c r="J23" s="28">
        <v>17710.260685199999</v>
      </c>
      <c r="K23" s="28">
        <v>14803.8602593</v>
      </c>
      <c r="L23" s="28">
        <v>9548.6405849999992</v>
      </c>
      <c r="M23" s="28">
        <v>11329.6873639</v>
      </c>
    </row>
    <row r="24" spans="1:13" x14ac:dyDescent="0.25">
      <c r="A24" s="29" t="s">
        <v>34</v>
      </c>
      <c r="B24" s="26">
        <v>60745.623274999998</v>
      </c>
      <c r="C24" s="26">
        <v>67994.704396000001</v>
      </c>
      <c r="D24" s="26">
        <v>71351.708903000006</v>
      </c>
      <c r="E24" s="26">
        <v>73901.278730000005</v>
      </c>
      <c r="F24" s="26">
        <v>81218.816642000005</v>
      </c>
      <c r="G24" s="26">
        <v>79205.373672999995</v>
      </c>
      <c r="H24" s="26">
        <v>80557.583481399997</v>
      </c>
      <c r="I24" s="26">
        <v>89528.528154</v>
      </c>
      <c r="J24" s="26">
        <v>85972.880854000003</v>
      </c>
      <c r="K24" s="26">
        <v>84580.908773999996</v>
      </c>
      <c r="L24" s="26">
        <v>60396.567114999998</v>
      </c>
      <c r="M24" s="26">
        <v>74465.125702999998</v>
      </c>
    </row>
    <row r="25" spans="1:13" x14ac:dyDescent="0.25">
      <c r="A25" s="30" t="s">
        <v>35</v>
      </c>
      <c r="B25" s="28">
        <v>244363.15831</v>
      </c>
      <c r="C25" s="28">
        <v>345320.79878000001</v>
      </c>
      <c r="D25" s="28">
        <v>496616.31183000002</v>
      </c>
      <c r="E25" s="28">
        <v>449619.63714000001</v>
      </c>
      <c r="F25" s="28">
        <v>478587.90164</v>
      </c>
      <c r="G25" s="28">
        <v>568745.81672</v>
      </c>
      <c r="H25" s="28">
        <v>616619.35630999994</v>
      </c>
      <c r="I25" s="28">
        <v>678364.47374000004</v>
      </c>
      <c r="J25" s="28">
        <v>672239.54347000003</v>
      </c>
      <c r="K25" s="28">
        <v>790289.68704999995</v>
      </c>
      <c r="L25" s="28">
        <v>606353.37783000001</v>
      </c>
      <c r="M25" s="28">
        <v>683991.07267999998</v>
      </c>
    </row>
    <row r="26" spans="1:13" x14ac:dyDescent="0.25">
      <c r="A26" s="29" t="s">
        <v>36</v>
      </c>
      <c r="B26" s="26">
        <v>0</v>
      </c>
      <c r="C26" s="26">
        <v>0</v>
      </c>
      <c r="D26" s="26">
        <v>20.948109559999999</v>
      </c>
      <c r="E26" s="26">
        <v>42.677552349999999</v>
      </c>
      <c r="F26" s="26">
        <v>45.406383730000002</v>
      </c>
      <c r="G26" s="26">
        <v>64.752431650000005</v>
      </c>
      <c r="H26" s="26">
        <v>69.820729220000004</v>
      </c>
      <c r="I26" s="26">
        <v>72.275941979999999</v>
      </c>
      <c r="J26" s="26">
        <v>71.478518690000001</v>
      </c>
      <c r="K26" s="26">
        <v>86.296426690000004</v>
      </c>
      <c r="L26" s="26">
        <v>134.55472913</v>
      </c>
      <c r="M26" s="26">
        <v>109.61011841</v>
      </c>
    </row>
    <row r="27" spans="1:13" x14ac:dyDescent="0.25">
      <c r="A27" s="30" t="s">
        <v>37</v>
      </c>
      <c r="B27" s="28">
        <v>45229.433005999999</v>
      </c>
      <c r="C27" s="28">
        <v>33832.750604499997</v>
      </c>
      <c r="D27" s="28">
        <v>41827.174069200002</v>
      </c>
      <c r="E27" s="28">
        <v>43751.191540799999</v>
      </c>
      <c r="F27" s="28">
        <v>47429.995001700001</v>
      </c>
      <c r="G27" s="28">
        <v>49472.233139600001</v>
      </c>
      <c r="H27" s="28">
        <v>53653.139362900001</v>
      </c>
      <c r="I27" s="28">
        <v>77341.314381999997</v>
      </c>
      <c r="J27" s="28">
        <v>70710.599627999996</v>
      </c>
      <c r="K27" s="28">
        <v>76889.702705999996</v>
      </c>
      <c r="L27" s="28">
        <v>62068.810020999998</v>
      </c>
      <c r="M27" s="28">
        <v>118697.0909174</v>
      </c>
    </row>
    <row r="28" spans="1:13" x14ac:dyDescent="0.25">
      <c r="A28" s="29" t="s">
        <v>38</v>
      </c>
      <c r="B28" s="26">
        <v>1996.6052907999999</v>
      </c>
      <c r="C28" s="26">
        <v>1837.12628268</v>
      </c>
      <c r="D28" s="26">
        <v>2300.38871324</v>
      </c>
      <c r="E28" s="26">
        <v>3851.6889002200001</v>
      </c>
      <c r="F28" s="26">
        <v>8178.2249652999999</v>
      </c>
      <c r="G28" s="26">
        <v>12405.341122399999</v>
      </c>
      <c r="H28" s="26">
        <v>10429.141026499999</v>
      </c>
      <c r="I28" s="26">
        <v>14130.9871105</v>
      </c>
      <c r="J28" s="26">
        <v>19402.6858717</v>
      </c>
      <c r="K28" s="26">
        <v>7588.4879149999997</v>
      </c>
      <c r="L28" s="26">
        <v>5576.4321479</v>
      </c>
      <c r="M28" s="26">
        <v>6151.9872617999999</v>
      </c>
    </row>
    <row r="29" spans="1:13" x14ac:dyDescent="0.25">
      <c r="A29" s="30" t="s">
        <v>39</v>
      </c>
      <c r="B29" s="28">
        <v>2006.5156715999999</v>
      </c>
      <c r="C29" s="28">
        <v>3940.0197787000002</v>
      </c>
      <c r="D29" s="28">
        <v>4780.0326308000003</v>
      </c>
      <c r="E29" s="28">
        <v>4407.6566139799997</v>
      </c>
      <c r="F29" s="28">
        <v>5609.6901633999996</v>
      </c>
      <c r="G29" s="28">
        <v>5873.4325439000004</v>
      </c>
      <c r="H29" s="28">
        <v>3947.0889700399998</v>
      </c>
      <c r="I29" s="28">
        <v>6498.8394717000001</v>
      </c>
      <c r="J29" s="28">
        <v>8384.7843300000004</v>
      </c>
      <c r="K29" s="28">
        <v>6587.8610274000002</v>
      </c>
      <c r="L29" s="28">
        <v>5852.3402837000003</v>
      </c>
      <c r="M29" s="28">
        <v>7176.6033544000002</v>
      </c>
    </row>
    <row r="30" spans="1:13" x14ac:dyDescent="0.25">
      <c r="A30" s="29" t="s">
        <v>40</v>
      </c>
      <c r="B30" s="26">
        <v>16376.206598999999</v>
      </c>
      <c r="C30" s="26">
        <v>19166.433655000001</v>
      </c>
      <c r="D30" s="26">
        <v>21969.02738</v>
      </c>
      <c r="E30" s="26">
        <v>23324.246266999999</v>
      </c>
      <c r="F30" s="26">
        <v>26040.994052999999</v>
      </c>
      <c r="G30" s="26">
        <v>30449.096681999999</v>
      </c>
      <c r="H30" s="26">
        <v>36631.250753</v>
      </c>
      <c r="I30" s="26">
        <v>44920.846601999998</v>
      </c>
      <c r="J30" s="26">
        <v>47492.705833</v>
      </c>
      <c r="K30" s="26">
        <v>45833.609820999998</v>
      </c>
      <c r="L30" s="26">
        <v>42245.527903000002</v>
      </c>
      <c r="M30" s="26">
        <v>44245.288647000001</v>
      </c>
    </row>
    <row r="31" spans="1:13" x14ac:dyDescent="0.25">
      <c r="A31" s="30" t="s">
        <v>41</v>
      </c>
      <c r="B31" s="28">
        <v>271.27319401</v>
      </c>
      <c r="C31" s="28">
        <v>1389.6926729300001</v>
      </c>
      <c r="D31" s="28">
        <v>370.38790361000002</v>
      </c>
      <c r="E31" s="28">
        <v>296.66218907000001</v>
      </c>
      <c r="F31" s="28">
        <v>290.51298508000002</v>
      </c>
      <c r="G31" s="28">
        <v>1690.0544769999999</v>
      </c>
      <c r="H31" s="28">
        <v>3.40001E-7</v>
      </c>
      <c r="I31" s="28">
        <v>0</v>
      </c>
      <c r="J31" s="28">
        <v>0</v>
      </c>
      <c r="K31" s="28">
        <v>0</v>
      </c>
      <c r="L31" s="28">
        <v>70862.461299999995</v>
      </c>
      <c r="M31" s="28">
        <v>86114.130669999999</v>
      </c>
    </row>
    <row r="32" spans="1:13" x14ac:dyDescent="0.25">
      <c r="A32" s="31" t="s">
        <v>42</v>
      </c>
      <c r="B32" s="26">
        <v>28436.981448999999</v>
      </c>
      <c r="C32" s="26">
        <v>47002.430296999999</v>
      </c>
      <c r="D32" s="26">
        <v>832.62757899999997</v>
      </c>
      <c r="E32" s="26">
        <v>6174.3604160000004</v>
      </c>
      <c r="F32" s="26">
        <v>19584.509316</v>
      </c>
      <c r="G32" s="26">
        <v>30108.901065999999</v>
      </c>
      <c r="H32" s="26">
        <v>22260.92281</v>
      </c>
      <c r="I32" s="26">
        <v>17037.205028</v>
      </c>
      <c r="J32" s="26">
        <v>52922.001799999998</v>
      </c>
      <c r="K32" s="26">
        <v>83803.726280000003</v>
      </c>
      <c r="L32" s="26">
        <v>90965.577720000001</v>
      </c>
      <c r="M32" s="26">
        <v>12972.9354</v>
      </c>
    </row>
    <row r="33" spans="1:13" x14ac:dyDescent="0.25">
      <c r="A33" s="30" t="s">
        <v>43</v>
      </c>
      <c r="B33" s="28">
        <v>2208.8000000000002</v>
      </c>
      <c r="C33" s="28">
        <v>3039.1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</row>
    <row r="34" spans="1:13" x14ac:dyDescent="0.25">
      <c r="A34" s="29" t="s">
        <v>44</v>
      </c>
      <c r="B34" s="26">
        <v>23061.208449000002</v>
      </c>
      <c r="C34" s="26">
        <v>0</v>
      </c>
      <c r="D34" s="26">
        <v>832.62757899999997</v>
      </c>
      <c r="E34" s="26">
        <v>1677.7787940000001</v>
      </c>
      <c r="F34" s="26">
        <v>2270.804169</v>
      </c>
      <c r="G34" s="26">
        <v>13513.548655000001</v>
      </c>
      <c r="H34" s="26">
        <v>14762.249422000001</v>
      </c>
      <c r="I34" s="26">
        <v>12481.480896999999</v>
      </c>
      <c r="J34" s="26">
        <v>16634.184600000001</v>
      </c>
      <c r="K34" s="26">
        <v>80693.027400000006</v>
      </c>
      <c r="L34" s="26">
        <v>88489.406199999998</v>
      </c>
      <c r="M34" s="26">
        <v>10049.457</v>
      </c>
    </row>
    <row r="35" spans="1:13" x14ac:dyDescent="0.25">
      <c r="A35" s="30" t="s">
        <v>45</v>
      </c>
      <c r="B35" s="28">
        <v>3166.973</v>
      </c>
      <c r="C35" s="28">
        <v>6408.9330060000002</v>
      </c>
      <c r="D35" s="28">
        <v>0</v>
      </c>
      <c r="E35" s="28">
        <v>4496.5816219999997</v>
      </c>
      <c r="F35" s="28">
        <v>17313.705147000001</v>
      </c>
      <c r="G35" s="28">
        <v>16595.352412</v>
      </c>
      <c r="H35" s="28">
        <v>7498.6733919999997</v>
      </c>
      <c r="I35" s="28">
        <v>4555.7241270000004</v>
      </c>
      <c r="J35" s="28">
        <v>4839.0355200000004</v>
      </c>
      <c r="K35" s="28">
        <v>3110.6988799999999</v>
      </c>
      <c r="L35" s="28">
        <v>2476.1715199999999</v>
      </c>
      <c r="M35" s="28">
        <v>2923.4784</v>
      </c>
    </row>
    <row r="36" spans="1:13" x14ac:dyDescent="0.25">
      <c r="A36" s="29" t="s">
        <v>46</v>
      </c>
      <c r="B36" s="26">
        <v>0</v>
      </c>
      <c r="C36" s="26">
        <v>36457.953091000003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</row>
    <row r="37" spans="1:13" x14ac:dyDescent="0.25">
      <c r="A37" s="30" t="s">
        <v>47</v>
      </c>
      <c r="B37" s="28">
        <v>0</v>
      </c>
      <c r="C37" s="28">
        <v>1096.4441999999999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</row>
    <row r="38" spans="1:13" x14ac:dyDescent="0.25">
      <c r="A38" s="29" t="s">
        <v>48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</row>
    <row r="39" spans="1:13" x14ac:dyDescent="0.25">
      <c r="A39" s="30" t="s">
        <v>49</v>
      </c>
      <c r="B39" s="32" t="s">
        <v>50</v>
      </c>
      <c r="C39" s="32" t="s">
        <v>50</v>
      </c>
      <c r="D39" s="32" t="s">
        <v>50</v>
      </c>
      <c r="E39" s="32" t="s">
        <v>50</v>
      </c>
      <c r="F39" s="32" t="s">
        <v>50</v>
      </c>
      <c r="G39" s="32" t="s">
        <v>50</v>
      </c>
      <c r="H39" s="32" t="s">
        <v>50</v>
      </c>
      <c r="I39" s="32" t="s">
        <v>50</v>
      </c>
      <c r="J39" s="28">
        <v>31448.78168</v>
      </c>
      <c r="K39" s="28">
        <v>0</v>
      </c>
      <c r="L39" s="28">
        <v>0</v>
      </c>
      <c r="M39" s="28">
        <v>0</v>
      </c>
    </row>
    <row r="40" spans="1:13" x14ac:dyDescent="0.25">
      <c r="A40" s="31" t="s">
        <v>51</v>
      </c>
      <c r="B40" s="26">
        <v>19297.109329999999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</row>
    <row r="41" spans="1:13" x14ac:dyDescent="0.25">
      <c r="A41" s="27" t="s">
        <v>52</v>
      </c>
      <c r="B41" s="32" t="s">
        <v>50</v>
      </c>
      <c r="C41" s="32" t="s">
        <v>50</v>
      </c>
      <c r="D41" s="32" t="s">
        <v>50</v>
      </c>
      <c r="E41" s="32" t="s">
        <v>50</v>
      </c>
      <c r="F41" s="32" t="s">
        <v>50</v>
      </c>
      <c r="G41" s="32" t="s">
        <v>50</v>
      </c>
      <c r="H41" s="32" t="s">
        <v>50</v>
      </c>
      <c r="I41" s="32" t="s">
        <v>50</v>
      </c>
      <c r="J41" s="32" t="s">
        <v>50</v>
      </c>
      <c r="K41" s="32" t="s">
        <v>50</v>
      </c>
      <c r="L41" s="28">
        <v>0</v>
      </c>
      <c r="M41" s="28">
        <v>0</v>
      </c>
    </row>
    <row r="42" spans="1:13" x14ac:dyDescent="0.25">
      <c r="A42" s="3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ht="48" x14ac:dyDescent="0.25">
      <c r="A43" s="33" t="s">
        <v>53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ht="48" x14ac:dyDescent="0.25">
      <c r="A44" s="33" t="s">
        <v>54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ht="24" x14ac:dyDescent="0.25">
      <c r="A45" s="33" t="s">
        <v>55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ht="24" x14ac:dyDescent="0.25">
      <c r="A46" s="33" t="s">
        <v>56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25">
      <c r="A47" s="33" t="s">
        <v>57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ht="36" x14ac:dyDescent="0.25">
      <c r="A48" s="33" t="s">
        <v>58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" ht="132" x14ac:dyDescent="0.25">
      <c r="A49" s="33" t="s">
        <v>59</v>
      </c>
    </row>
    <row r="50" spans="1:1" ht="120" x14ac:dyDescent="0.25">
      <c r="A50" s="33" t="s">
        <v>60</v>
      </c>
    </row>
    <row r="51" spans="1:1" ht="132" x14ac:dyDescent="0.25">
      <c r="A51" s="33" t="s">
        <v>61</v>
      </c>
    </row>
    <row r="52" spans="1:1" x14ac:dyDescent="0.25">
      <c r="A52" s="33" t="s">
        <v>62</v>
      </c>
    </row>
    <row r="53" spans="1:1" ht="48" x14ac:dyDescent="0.25">
      <c r="A53" s="33" t="s">
        <v>63</v>
      </c>
    </row>
  </sheetData>
  <mergeCells count="3">
    <mergeCell ref="A1:M1"/>
    <mergeCell ref="A2:A3"/>
    <mergeCell ref="B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3" workbookViewId="0">
      <selection activeCell="O13" sqref="O13"/>
    </sheetView>
  </sheetViews>
  <sheetFormatPr defaultRowHeight="15" x14ac:dyDescent="0.25"/>
  <cols>
    <col min="1" max="13" width="15.42578125" customWidth="1"/>
  </cols>
  <sheetData>
    <row r="1" spans="1:13" x14ac:dyDescent="0.25">
      <c r="A1" s="47" t="s">
        <v>64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5">
      <c r="A2" s="48" t="s">
        <v>1</v>
      </c>
      <c r="B2" s="50" t="s">
        <v>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x14ac:dyDescent="0.25">
      <c r="A3" s="49"/>
      <c r="B3" s="35" t="s">
        <v>3</v>
      </c>
      <c r="C3" s="35" t="s">
        <v>4</v>
      </c>
      <c r="D3" s="35" t="s">
        <v>5</v>
      </c>
      <c r="E3" s="35" t="s">
        <v>6</v>
      </c>
      <c r="F3" s="35" t="s">
        <v>7</v>
      </c>
      <c r="G3" s="35" t="s">
        <v>8</v>
      </c>
      <c r="H3" s="35" t="s">
        <v>9</v>
      </c>
      <c r="I3" s="35" t="s">
        <v>10</v>
      </c>
      <c r="J3" s="35" t="s">
        <v>11</v>
      </c>
      <c r="K3" s="35" t="s">
        <v>12</v>
      </c>
      <c r="L3" s="35" t="s">
        <v>13</v>
      </c>
      <c r="M3" s="35" t="s">
        <v>65</v>
      </c>
    </row>
    <row r="4" spans="1:13" x14ac:dyDescent="0.25">
      <c r="A4" s="36" t="s">
        <v>14</v>
      </c>
      <c r="B4" s="37">
        <f>'Jan to Dec 2007 to 2017'!B4-'Jan to October 2007 to 2018'!B4</f>
        <v>548501.37370000011</v>
      </c>
      <c r="C4" s="37">
        <f>'Jan to Dec 2007 to 2017'!C4-'Jan to October 2007 to 2018'!C4</f>
        <v>600991.41020000004</v>
      </c>
      <c r="D4" s="37">
        <f>'Jan to Dec 2007 to 2017'!D4-'Jan to October 2007 to 2018'!D4</f>
        <v>558437.29619999975</v>
      </c>
      <c r="E4" s="37">
        <f>'Jan to Dec 2007 to 2017'!E4-'Jan to October 2007 to 2018'!E4</f>
        <v>650099.75159999984</v>
      </c>
      <c r="F4" s="37">
        <f>'Jan to Dec 2007 to 2017'!F4-'Jan to October 2007 to 2018'!F4</f>
        <v>698686.44790000003</v>
      </c>
      <c r="G4" s="37">
        <f>'Jan to Dec 2007 to 2017'!G4-'Jan to October 2007 to 2018'!G4</f>
        <v>673366.5290000001</v>
      </c>
      <c r="H4" s="37">
        <f>'Jan to Dec 2007 to 2017'!H4-'Jan to October 2007 to 2018'!H4</f>
        <v>762537.8154000002</v>
      </c>
      <c r="I4" s="37">
        <f>'Jan to Dec 2007 to 2017'!I4-'Jan to October 2007 to 2018'!I4</f>
        <v>675013.26140000019</v>
      </c>
      <c r="J4" s="37">
        <f>'Jan to Dec 2007 to 2017'!J4-'Jan to October 2007 to 2018'!J4</f>
        <v>799659.93599999975</v>
      </c>
      <c r="K4" s="37">
        <f>'Jan to Dec 2007 to 2017'!K4-'Jan to October 2007 to 2018'!K4</f>
        <v>965810.44549999991</v>
      </c>
      <c r="L4" s="37">
        <f>'Jan to Dec 2007 to 2017'!L4-'Jan to October 2007 to 2018'!L4</f>
        <v>826666.53839999996</v>
      </c>
      <c r="M4" s="37">
        <v>3290262.1206</v>
      </c>
    </row>
    <row r="5" spans="1:13" x14ac:dyDescent="0.25">
      <c r="A5" s="38" t="s">
        <v>15</v>
      </c>
      <c r="B5" s="37">
        <f>'Jan to Dec 2007 to 2017'!B5-'Jan to October 2007 to 2018'!B5</f>
        <v>45110.735709999994</v>
      </c>
      <c r="C5" s="37">
        <f>'Jan to Dec 2007 to 2017'!C5-'Jan to October 2007 to 2018'!C5</f>
        <v>30445.709919999994</v>
      </c>
      <c r="D5" s="37">
        <f>'Jan to Dec 2007 to 2017'!D5-'Jan to October 2007 to 2018'!D5</f>
        <v>46392.64062999998</v>
      </c>
      <c r="E5" s="37">
        <f>'Jan to Dec 2007 to 2017'!E5-'Jan to October 2007 to 2018'!E5</f>
        <v>53241.633579999994</v>
      </c>
      <c r="F5" s="37">
        <f>'Jan to Dec 2007 to 2017'!F5-'Jan to October 2007 to 2018'!F5</f>
        <v>64458.84023999999</v>
      </c>
      <c r="G5" s="37">
        <f>'Jan to Dec 2007 to 2017'!G5-'Jan to October 2007 to 2018'!G5</f>
        <v>65417.866039999994</v>
      </c>
      <c r="H5" s="37">
        <f>'Jan to Dec 2007 to 2017'!H5-'Jan to October 2007 to 2018'!H5</f>
        <v>60934.812959999981</v>
      </c>
      <c r="I5" s="37">
        <f>'Jan to Dec 2007 to 2017'!I5-'Jan to October 2007 to 2018'!I5</f>
        <v>72518.462899999984</v>
      </c>
      <c r="J5" s="37">
        <f>'Jan to Dec 2007 to 2017'!J5-'Jan to October 2007 to 2018'!J5</f>
        <v>81820.353180000006</v>
      </c>
      <c r="K5" s="37">
        <f>'Jan to Dec 2007 to 2017'!K5-'Jan to October 2007 to 2018'!K5</f>
        <v>82699.74351</v>
      </c>
      <c r="L5" s="37">
        <f>'Jan to Dec 2007 to 2017'!L5-'Jan to October 2007 to 2018'!L5</f>
        <v>76408.125239999965</v>
      </c>
      <c r="M5" s="39">
        <v>305931.20075999998</v>
      </c>
    </row>
    <row r="6" spans="1:13" x14ac:dyDescent="0.25">
      <c r="A6" s="40" t="s">
        <v>16</v>
      </c>
      <c r="B6" s="37">
        <f>'Jan to Dec 2007 to 2017'!B6-'Jan to October 2007 to 2018'!B6</f>
        <v>1406.0654054999995</v>
      </c>
      <c r="C6" s="37">
        <f>'Jan to Dec 2007 to 2017'!C6-'Jan to October 2007 to 2018'!C6</f>
        <v>1637.6725579999993</v>
      </c>
      <c r="D6" s="37">
        <f>'Jan to Dec 2007 to 2017'!D6-'Jan to October 2007 to 2018'!D6</f>
        <v>1487.113163</v>
      </c>
      <c r="E6" s="37">
        <f>'Jan to Dec 2007 to 2017'!E6-'Jan to October 2007 to 2018'!E6</f>
        <v>1479.1437689999993</v>
      </c>
      <c r="F6" s="37">
        <f>'Jan to Dec 2007 to 2017'!F6-'Jan to October 2007 to 2018'!F6</f>
        <v>1593.4591029999992</v>
      </c>
      <c r="G6" s="37">
        <f>'Jan to Dec 2007 to 2017'!G6-'Jan to October 2007 to 2018'!G6</f>
        <v>1960.6647720000001</v>
      </c>
      <c r="H6" s="37">
        <f>'Jan to Dec 2007 to 2017'!H6-'Jan to October 2007 to 2018'!H6</f>
        <v>2103.8225490000004</v>
      </c>
      <c r="I6" s="37">
        <f>'Jan to Dec 2007 to 2017'!I6-'Jan to October 2007 to 2018'!I6</f>
        <v>3612.6580459999986</v>
      </c>
      <c r="J6" s="37">
        <f>'Jan to Dec 2007 to 2017'!J6-'Jan to October 2007 to 2018'!J6</f>
        <v>3486.8827170000004</v>
      </c>
      <c r="K6" s="37">
        <f>'Jan to Dec 2007 to 2017'!K6-'Jan to October 2007 to 2018'!K6</f>
        <v>3758.8412179999996</v>
      </c>
      <c r="L6" s="37">
        <f>'Jan to Dec 2007 to 2017'!L6-'Jan to October 2007 to 2018'!L6</f>
        <v>3825.1544479999993</v>
      </c>
      <c r="M6" s="37">
        <v>11417.081100400001</v>
      </c>
    </row>
    <row r="7" spans="1:13" x14ac:dyDescent="0.25">
      <c r="A7" s="41" t="s">
        <v>17</v>
      </c>
      <c r="B7" s="37">
        <f>'Jan to Dec 2007 to 2017'!B7-'Jan to October 2007 to 2018'!B7</f>
        <v>10230.147300999997</v>
      </c>
      <c r="C7" s="37">
        <f>'Jan to Dec 2007 to 2017'!C7-'Jan to October 2007 to 2018'!C7</f>
        <v>11209.652861999995</v>
      </c>
      <c r="D7" s="37">
        <f>'Jan to Dec 2007 to 2017'!D7-'Jan to October 2007 to 2018'!D7</f>
        <v>10921.551676000003</v>
      </c>
      <c r="E7" s="37">
        <f>'Jan to Dec 2007 to 2017'!E7-'Jan to October 2007 to 2018'!E7</f>
        <v>12044.699166999999</v>
      </c>
      <c r="F7" s="37">
        <f>'Jan to Dec 2007 to 2017'!F7-'Jan to October 2007 to 2018'!F7</f>
        <v>14481.635697999998</v>
      </c>
      <c r="G7" s="37">
        <f>'Jan to Dec 2007 to 2017'!G7-'Jan to October 2007 to 2018'!G7</f>
        <v>18369.241866000004</v>
      </c>
      <c r="H7" s="37">
        <f>'Jan to Dec 2007 to 2017'!H7-'Jan to October 2007 to 2018'!H7</f>
        <v>17457.684717999997</v>
      </c>
      <c r="I7" s="37">
        <f>'Jan to Dec 2007 to 2017'!I7-'Jan to October 2007 to 2018'!I7</f>
        <v>24909.390149999999</v>
      </c>
      <c r="J7" s="37">
        <f>'Jan to Dec 2007 to 2017'!J7-'Jan to October 2007 to 2018'!J7</f>
        <v>24675.743490000008</v>
      </c>
      <c r="K7" s="37">
        <f>'Jan to Dec 2007 to 2017'!K7-'Jan to October 2007 to 2018'!K7</f>
        <v>29460.973599999998</v>
      </c>
      <c r="L7" s="37">
        <f>'Jan to Dec 2007 to 2017'!L7-'Jan to October 2007 to 2018'!L7</f>
        <v>23836.377670000002</v>
      </c>
      <c r="M7" s="39">
        <v>84933.817079</v>
      </c>
    </row>
    <row r="8" spans="1:13" x14ac:dyDescent="0.25">
      <c r="A8" s="40" t="s">
        <v>18</v>
      </c>
      <c r="B8" s="37">
        <f>'Jan to Dec 2007 to 2017'!B8-'Jan to October 2007 to 2018'!B8</f>
        <v>4027.1454209999993</v>
      </c>
      <c r="C8" s="37">
        <f>'Jan to Dec 2007 to 2017'!C8-'Jan to October 2007 to 2018'!C8</f>
        <v>5247.138038000001</v>
      </c>
      <c r="D8" s="37">
        <f>'Jan to Dec 2007 to 2017'!D8-'Jan to October 2007 to 2018'!D8</f>
        <v>5905.2960910000002</v>
      </c>
      <c r="E8" s="37">
        <f>'Jan to Dec 2007 to 2017'!E8-'Jan to October 2007 to 2018'!E8</f>
        <v>4733.7129060000007</v>
      </c>
      <c r="F8" s="37">
        <f>'Jan to Dec 2007 to 2017'!F8-'Jan to October 2007 to 2018'!F8</f>
        <v>5330.6373450000028</v>
      </c>
      <c r="G8" s="37">
        <f>'Jan to Dec 2007 to 2017'!G8-'Jan to October 2007 to 2018'!G8</f>
        <v>4939.516391000001</v>
      </c>
      <c r="H8" s="37">
        <f>'Jan to Dec 2007 to 2017'!H8-'Jan to October 2007 to 2018'!H8</f>
        <v>5137.7578799999974</v>
      </c>
      <c r="I8" s="37">
        <f>'Jan to Dec 2007 to 2017'!I8-'Jan to October 2007 to 2018'!I8</f>
        <v>6467.4620009999999</v>
      </c>
      <c r="J8" s="37">
        <f>'Jan to Dec 2007 to 2017'!J8-'Jan to October 2007 to 2018'!J8</f>
        <v>6612.1722100000043</v>
      </c>
      <c r="K8" s="37">
        <f>'Jan to Dec 2007 to 2017'!K8-'Jan to October 2007 to 2018'!K8</f>
        <v>7317.7139089999982</v>
      </c>
      <c r="L8" s="37">
        <f>'Jan to Dec 2007 to 2017'!L8-'Jan to October 2007 to 2018'!L8</f>
        <v>7065.485356000001</v>
      </c>
      <c r="M8" s="37">
        <v>34231.732406000003</v>
      </c>
    </row>
    <row r="9" spans="1:13" x14ac:dyDescent="0.25">
      <c r="A9" s="41" t="s">
        <v>19</v>
      </c>
      <c r="B9" s="37">
        <f>'Jan to Dec 2007 to 2017'!B9-'Jan to October 2007 to 2018'!B9</f>
        <v>2475.8769227000003</v>
      </c>
      <c r="C9" s="37">
        <f>'Jan to Dec 2007 to 2017'!C9-'Jan to October 2007 to 2018'!C9</f>
        <v>1920.3871190999998</v>
      </c>
      <c r="D9" s="37">
        <f>'Jan to Dec 2007 to 2017'!D9-'Jan to October 2007 to 2018'!D9</f>
        <v>1440.3729140999994</v>
      </c>
      <c r="E9" s="37">
        <f>'Jan to Dec 2007 to 2017'!E9-'Jan to October 2007 to 2018'!E9</f>
        <v>2310.7779606000004</v>
      </c>
      <c r="F9" s="37">
        <f>'Jan to Dec 2007 to 2017'!F9-'Jan to October 2007 to 2018'!F9</f>
        <v>1597.4592602000002</v>
      </c>
      <c r="G9" s="37">
        <f>'Jan to Dec 2007 to 2017'!G9-'Jan to October 2007 to 2018'!G9</f>
        <v>3373.3428710000007</v>
      </c>
      <c r="H9" s="37">
        <f>'Jan to Dec 2007 to 2017'!H9-'Jan to October 2007 to 2018'!H9</f>
        <v>1924.0134910999996</v>
      </c>
      <c r="I9" s="37">
        <f>'Jan to Dec 2007 to 2017'!I9-'Jan to October 2007 to 2018'!I9</f>
        <v>1742.8723468999997</v>
      </c>
      <c r="J9" s="37">
        <f>'Jan to Dec 2007 to 2017'!J9-'Jan to October 2007 to 2018'!J9</f>
        <v>2056.9416164000013</v>
      </c>
      <c r="K9" s="37">
        <f>'Jan to Dec 2007 to 2017'!K9-'Jan to October 2007 to 2018'!K9</f>
        <v>3410.9790589999993</v>
      </c>
      <c r="L9" s="37">
        <f>'Jan to Dec 2007 to 2017'!L9-'Jan to October 2007 to 2018'!L9</f>
        <v>2675.8907820000004</v>
      </c>
      <c r="M9" s="39">
        <v>11047.218095</v>
      </c>
    </row>
    <row r="10" spans="1:13" x14ac:dyDescent="0.25">
      <c r="A10" s="40" t="s">
        <v>20</v>
      </c>
      <c r="B10" s="37">
        <f>'Jan to Dec 2007 to 2017'!B10-'Jan to October 2007 to 2018'!B10</f>
        <v>7109.6469640000005</v>
      </c>
      <c r="C10" s="37">
        <f>'Jan to Dec 2007 to 2017'!C10-'Jan to October 2007 to 2018'!C10</f>
        <v>-8241.8616309999998</v>
      </c>
      <c r="D10" s="37">
        <f>'Jan to Dec 2007 to 2017'!D10-'Jan to October 2007 to 2018'!D10</f>
        <v>4811.5049460000009</v>
      </c>
      <c r="E10" s="37">
        <f>'Jan to Dec 2007 to 2017'!E10-'Jan to October 2007 to 2018'!E10</f>
        <v>5845.7068249999975</v>
      </c>
      <c r="F10" s="37">
        <f>'Jan to Dec 2007 to 2017'!F10-'Jan to October 2007 to 2018'!F10</f>
        <v>8148.1669430000002</v>
      </c>
      <c r="G10" s="37">
        <f>'Jan to Dec 2007 to 2017'!G10-'Jan to October 2007 to 2018'!G10</f>
        <v>5822.6093520000031</v>
      </c>
      <c r="H10" s="37">
        <f>'Jan to Dec 2007 to 2017'!H10-'Jan to October 2007 to 2018'!H10</f>
        <v>6118.5369589999973</v>
      </c>
      <c r="I10" s="37">
        <f>'Jan to Dec 2007 to 2017'!I10-'Jan to October 2007 to 2018'!I10</f>
        <v>5895.9040109999987</v>
      </c>
      <c r="J10" s="37">
        <f>'Jan to Dec 2007 to 2017'!J10-'Jan to October 2007 to 2018'!J10</f>
        <v>7254.4455320000015</v>
      </c>
      <c r="K10" s="37">
        <f>'Jan to Dec 2007 to 2017'!K10-'Jan to October 2007 to 2018'!K10</f>
        <v>6119.8174040000013</v>
      </c>
      <c r="L10" s="37">
        <f>'Jan to Dec 2007 to 2017'!L10-'Jan to October 2007 to 2018'!L10</f>
        <v>6980.8597210000007</v>
      </c>
      <c r="M10" s="37">
        <v>24730.603905</v>
      </c>
    </row>
    <row r="11" spans="1:13" x14ac:dyDescent="0.25">
      <c r="A11" s="41" t="s">
        <v>21</v>
      </c>
      <c r="B11" s="37">
        <f>'Jan to Dec 2007 to 2017'!B11-'Jan to October 2007 to 2018'!B11</f>
        <v>11259.563746</v>
      </c>
      <c r="C11" s="37">
        <f>'Jan to Dec 2007 to 2017'!C11-'Jan to October 2007 to 2018'!C11</f>
        <v>11827.950494000004</v>
      </c>
      <c r="D11" s="37">
        <f>'Jan to Dec 2007 to 2017'!D11-'Jan to October 2007 to 2018'!D11</f>
        <v>12396.444024999997</v>
      </c>
      <c r="E11" s="37">
        <f>'Jan to Dec 2007 to 2017'!E11-'Jan to October 2007 to 2018'!E11</f>
        <v>15467.302095999999</v>
      </c>
      <c r="F11" s="37">
        <f>'Jan to Dec 2007 to 2017'!F11-'Jan to October 2007 to 2018'!F11</f>
        <v>19997.681630999992</v>
      </c>
      <c r="G11" s="37">
        <f>'Jan to Dec 2007 to 2017'!G11-'Jan to October 2007 to 2018'!G11</f>
        <v>17641.924665999999</v>
      </c>
      <c r="H11" s="37">
        <f>'Jan to Dec 2007 to 2017'!H11-'Jan to October 2007 to 2018'!H11</f>
        <v>19340.675863999997</v>
      </c>
      <c r="I11" s="37">
        <f>'Jan to Dec 2007 to 2017'!I11-'Jan to October 2007 to 2018'!I11</f>
        <v>17777.506231000007</v>
      </c>
      <c r="J11" s="37">
        <f>'Jan to Dec 2007 to 2017'!J11-'Jan to October 2007 to 2018'!J11</f>
        <v>24366.251860000004</v>
      </c>
      <c r="K11" s="37">
        <f>'Jan to Dec 2007 to 2017'!K11-'Jan to October 2007 to 2018'!K11</f>
        <v>21123.132700000002</v>
      </c>
      <c r="L11" s="37">
        <f>'Jan to Dec 2007 to 2017'!L11-'Jan to October 2007 to 2018'!L11</f>
        <v>21278.944369999997</v>
      </c>
      <c r="M11" s="39">
        <v>88052.717084000004</v>
      </c>
    </row>
    <row r="12" spans="1:13" x14ac:dyDescent="0.25">
      <c r="A12" s="40" t="s">
        <v>22</v>
      </c>
      <c r="B12" s="37">
        <f>'Jan to Dec 2007 to 2017'!B12-'Jan to October 2007 to 2018'!B12</f>
        <v>6583.9768486000012</v>
      </c>
      <c r="C12" s="37">
        <f>'Jan to Dec 2007 to 2017'!C12-'Jan to October 2007 to 2018'!C12</f>
        <v>5593.5059220000003</v>
      </c>
      <c r="D12" s="37">
        <f>'Jan to Dec 2007 to 2017'!D12-'Jan to October 2007 to 2018'!D12</f>
        <v>8130.1791450000019</v>
      </c>
      <c r="E12" s="37">
        <f>'Jan to Dec 2007 to 2017'!E12-'Jan to October 2007 to 2018'!E12</f>
        <v>8434.037473999997</v>
      </c>
      <c r="F12" s="37">
        <f>'Jan to Dec 2007 to 2017'!F12-'Jan to October 2007 to 2018'!F12</f>
        <v>11985.726594000003</v>
      </c>
      <c r="G12" s="37">
        <f>'Jan to Dec 2007 to 2017'!G12-'Jan to October 2007 to 2018'!G12</f>
        <v>11398.912154999998</v>
      </c>
      <c r="H12" s="37">
        <f>'Jan to Dec 2007 to 2017'!H12-'Jan to October 2007 to 2018'!H12</f>
        <v>7245.802846999999</v>
      </c>
      <c r="I12" s="37">
        <f>'Jan to Dec 2007 to 2017'!I12-'Jan to October 2007 to 2018'!I12</f>
        <v>9179.7418899999975</v>
      </c>
      <c r="J12" s="37">
        <f>'Jan to Dec 2007 to 2017'!J12-'Jan to October 2007 to 2018'!J12</f>
        <v>10166.325118000001</v>
      </c>
      <c r="K12" s="37">
        <f>'Jan to Dec 2007 to 2017'!K12-'Jan to October 2007 to 2018'!K12</f>
        <v>8364.2923840000003</v>
      </c>
      <c r="L12" s="37">
        <f>'Jan to Dec 2007 to 2017'!L12-'Jan to October 2007 to 2018'!L12</f>
        <v>8037.6850930000001</v>
      </c>
      <c r="M12" s="37">
        <v>41710.907404999998</v>
      </c>
    </row>
    <row r="13" spans="1:13" x14ac:dyDescent="0.25">
      <c r="A13" s="41" t="s">
        <v>23</v>
      </c>
      <c r="B13" s="37">
        <f>'Jan to Dec 2007 to 2017'!B13-'Jan to October 2007 to 2018'!B13</f>
        <v>2018.3131104999993</v>
      </c>
      <c r="C13" s="37">
        <f>'Jan to Dec 2007 to 2017'!C13-'Jan to October 2007 to 2018'!C13</f>
        <v>1251.2645440999995</v>
      </c>
      <c r="D13" s="37">
        <f>'Jan to Dec 2007 to 2017'!D13-'Jan to October 2007 to 2018'!D13</f>
        <v>1300.1786671999998</v>
      </c>
      <c r="E13" s="37">
        <f>'Jan to Dec 2007 to 2017'!E13-'Jan to October 2007 to 2018'!E13</f>
        <v>2926.2533837999999</v>
      </c>
      <c r="F13" s="37">
        <f>'Jan to Dec 2007 to 2017'!F13-'Jan to October 2007 to 2018'!F13</f>
        <v>1324.0736654000002</v>
      </c>
      <c r="G13" s="37">
        <f>'Jan to Dec 2007 to 2017'!G13-'Jan to October 2007 to 2018'!G13</f>
        <v>1911.6539767000013</v>
      </c>
      <c r="H13" s="37">
        <f>'Jan to Dec 2007 to 2017'!H13-'Jan to October 2007 to 2018'!H13</f>
        <v>1606.5186571000004</v>
      </c>
      <c r="I13" s="37">
        <f>'Jan to Dec 2007 to 2017'!I13-'Jan to October 2007 to 2018'!I13</f>
        <v>2932.92821</v>
      </c>
      <c r="J13" s="37">
        <f>'Jan to Dec 2007 to 2017'!J13-'Jan to October 2007 to 2018'!J13</f>
        <v>3201.5906318000016</v>
      </c>
      <c r="K13" s="37">
        <f>'Jan to Dec 2007 to 2017'!K13-'Jan to October 2007 to 2018'!K13</f>
        <v>3143.9932430000008</v>
      </c>
      <c r="L13" s="37">
        <f>'Jan to Dec 2007 to 2017'!L13-'Jan to October 2007 to 2018'!L13</f>
        <v>2707.7278078999989</v>
      </c>
      <c r="M13" s="39">
        <v>9807.1236781999996</v>
      </c>
    </row>
    <row r="14" spans="1:13" x14ac:dyDescent="0.25">
      <c r="A14" s="42" t="s">
        <v>24</v>
      </c>
      <c r="B14" s="37">
        <f>'Jan to Dec 2007 to 2017'!B14-'Jan to October 2007 to 2018'!B14</f>
        <v>282998.56850000005</v>
      </c>
      <c r="C14" s="37">
        <f>'Jan to Dec 2007 to 2017'!C14-'Jan to October 2007 to 2018'!C14</f>
        <v>304121.27549999987</v>
      </c>
      <c r="D14" s="37">
        <f>'Jan to Dec 2007 to 2017'!D14-'Jan to October 2007 to 2018'!D14</f>
        <v>280340.03720000014</v>
      </c>
      <c r="E14" s="37">
        <f>'Jan to Dec 2007 to 2017'!E14-'Jan to October 2007 to 2018'!E14</f>
        <v>311286.39029999985</v>
      </c>
      <c r="F14" s="37">
        <f>'Jan to Dec 2007 to 2017'!F14-'Jan to October 2007 to 2018'!F14</f>
        <v>355917.87690000003</v>
      </c>
      <c r="G14" s="37">
        <f>'Jan to Dec 2007 to 2017'!G14-'Jan to October 2007 to 2018'!G14</f>
        <v>354332.67009999999</v>
      </c>
      <c r="H14" s="37">
        <f>'Jan to Dec 2007 to 2017'!H14-'Jan to October 2007 to 2018'!H14</f>
        <v>382519.63109999988</v>
      </c>
      <c r="I14" s="37">
        <f>'Jan to Dec 2007 to 2017'!I14-'Jan to October 2007 to 2018'!I14</f>
        <v>372262.66770000011</v>
      </c>
      <c r="J14" s="37">
        <f>'Jan to Dec 2007 to 2017'!J14-'Jan to October 2007 to 2018'!J14</f>
        <v>460723.89870000002</v>
      </c>
      <c r="K14" s="37">
        <f>'Jan to Dec 2007 to 2017'!K14-'Jan to October 2007 to 2018'!K14</f>
        <v>501695.26179999998</v>
      </c>
      <c r="L14" s="37">
        <f>'Jan to Dec 2007 to 2017'!L14-'Jan to October 2007 to 2018'!L14</f>
        <v>462948.54339999985</v>
      </c>
      <c r="M14" s="37">
        <v>1939077.3877000001</v>
      </c>
    </row>
    <row r="15" spans="1:13" x14ac:dyDescent="0.25">
      <c r="A15" s="41" t="s">
        <v>25</v>
      </c>
      <c r="B15" s="37">
        <f>'Jan to Dec 2007 to 2017'!B15-'Jan to October 2007 to 2018'!B15</f>
        <v>11043.2409962</v>
      </c>
      <c r="C15" s="37">
        <f>'Jan to Dec 2007 to 2017'!C15-'Jan to October 2007 to 2018'!C15</f>
        <v>6465.7403830000003</v>
      </c>
      <c r="D15" s="37">
        <f>'Jan to Dec 2007 to 2017'!D15-'Jan to October 2007 to 2018'!D15</f>
        <v>5562.5815250000014</v>
      </c>
      <c r="E15" s="37">
        <f>'Jan to Dec 2007 to 2017'!E15-'Jan to October 2007 to 2018'!E15</f>
        <v>7283.7563589999991</v>
      </c>
      <c r="F15" s="37">
        <f>'Jan to Dec 2007 to 2017'!F15-'Jan to October 2007 to 2018'!F15</f>
        <v>4804.3613530000002</v>
      </c>
      <c r="G15" s="37">
        <f>'Jan to Dec 2007 to 2017'!G15-'Jan to October 2007 to 2018'!G15</f>
        <v>4340.7487619999993</v>
      </c>
      <c r="H15" s="37">
        <f>'Jan to Dec 2007 to 2017'!H15-'Jan to October 2007 to 2018'!H15</f>
        <v>7343.1968469999993</v>
      </c>
      <c r="I15" s="37">
        <f>'Jan to Dec 2007 to 2017'!I15-'Jan to October 2007 to 2018'!I15</f>
        <v>3931.8000869999996</v>
      </c>
      <c r="J15" s="37">
        <f>'Jan to Dec 2007 to 2017'!J15-'Jan to October 2007 to 2018'!J15</f>
        <v>4651.4614699999984</v>
      </c>
      <c r="K15" s="37">
        <f>'Jan to Dec 2007 to 2017'!K15-'Jan to October 2007 to 2018'!K15</f>
        <v>5828.381304999999</v>
      </c>
      <c r="L15" s="37">
        <f>'Jan to Dec 2007 to 2017'!L15-'Jan to October 2007 to 2018'!L15</f>
        <v>3270.1317249999993</v>
      </c>
      <c r="M15" s="39">
        <v>17577.214224399999</v>
      </c>
    </row>
    <row r="16" spans="1:13" x14ac:dyDescent="0.25">
      <c r="A16" s="40" t="s">
        <v>26</v>
      </c>
      <c r="B16" s="37">
        <f>'Jan to Dec 2007 to 2017'!B16-'Jan to October 2007 to 2018'!B16</f>
        <v>60349.687660000011</v>
      </c>
      <c r="C16" s="37">
        <f>'Jan to Dec 2007 to 2017'!C16-'Jan to October 2007 to 2018'!C16</f>
        <v>63646.653470000005</v>
      </c>
      <c r="D16" s="37">
        <f>'Jan to Dec 2007 to 2017'!D16-'Jan to October 2007 to 2018'!D16</f>
        <v>29932.380720000016</v>
      </c>
      <c r="E16" s="37">
        <f>'Jan to Dec 2007 to 2017'!E16-'Jan to October 2007 to 2018'!E16</f>
        <v>40215.881470000022</v>
      </c>
      <c r="F16" s="37">
        <f>'Jan to Dec 2007 to 2017'!F16-'Jan to October 2007 to 2018'!F16</f>
        <v>49909.362130000023</v>
      </c>
      <c r="G16" s="37">
        <f>'Jan to Dec 2007 to 2017'!G16-'Jan to October 2007 to 2018'!G16</f>
        <v>32367.087979999982</v>
      </c>
      <c r="H16" s="37">
        <f>'Jan to Dec 2007 to 2017'!H16-'Jan to October 2007 to 2018'!H16</f>
        <v>48324.49424</v>
      </c>
      <c r="I16" s="37">
        <f>'Jan to Dec 2007 to 2017'!I16-'Jan to October 2007 to 2018'!I16</f>
        <v>46014.904780000012</v>
      </c>
      <c r="J16" s="37">
        <f>'Jan to Dec 2007 to 2017'!J16-'Jan to October 2007 to 2018'!J16</f>
        <v>69933.471749999997</v>
      </c>
      <c r="K16" s="37">
        <f>'Jan to Dec 2007 to 2017'!K16-'Jan to October 2007 to 2018'!K16</f>
        <v>74489.25112999999</v>
      </c>
      <c r="L16" s="37">
        <f>'Jan to Dec 2007 to 2017'!L16-'Jan to October 2007 to 2018'!L16</f>
        <v>25315.345919999992</v>
      </c>
      <c r="M16" s="37">
        <v>197117.61051999999</v>
      </c>
    </row>
    <row r="17" spans="1:13" x14ac:dyDescent="0.25">
      <c r="A17" s="41" t="s">
        <v>27</v>
      </c>
      <c r="B17" s="37">
        <f>'Jan to Dec 2007 to 2017'!B17-'Jan to October 2007 to 2018'!B17</f>
        <v>61996.351489999972</v>
      </c>
      <c r="C17" s="37">
        <f>'Jan to Dec 2007 to 2017'!C17-'Jan to October 2007 to 2018'!C17</f>
        <v>64070.912519999983</v>
      </c>
      <c r="D17" s="37">
        <f>'Jan to Dec 2007 to 2017'!D17-'Jan to October 2007 to 2018'!D17</f>
        <v>61886.32839000001</v>
      </c>
      <c r="E17" s="37">
        <f>'Jan to Dec 2007 to 2017'!E17-'Jan to October 2007 to 2018'!E17</f>
        <v>77777.554609999992</v>
      </c>
      <c r="F17" s="37">
        <f>'Jan to Dec 2007 to 2017'!F17-'Jan to October 2007 to 2018'!F17</f>
        <v>95601.551329999988</v>
      </c>
      <c r="G17" s="37">
        <f>'Jan to Dec 2007 to 2017'!G17-'Jan to October 2007 to 2018'!G17</f>
        <v>90783.471620000026</v>
      </c>
      <c r="H17" s="37">
        <f>'Jan to Dec 2007 to 2017'!H17-'Jan to October 2007 to 2018'!H17</f>
        <v>96140.489239999966</v>
      </c>
      <c r="I17" s="37">
        <f>'Jan to Dec 2007 to 2017'!I17-'Jan to October 2007 to 2018'!I17</f>
        <v>93124.865510000032</v>
      </c>
      <c r="J17" s="37">
        <f>'Jan to Dec 2007 to 2017'!J17-'Jan to October 2007 to 2018'!J17</f>
        <v>114323.46971999999</v>
      </c>
      <c r="K17" s="37">
        <f>'Jan to Dec 2007 to 2017'!K17-'Jan to October 2007 to 2018'!K17</f>
        <v>129802.65476</v>
      </c>
      <c r="L17" s="37">
        <f>'Jan to Dec 2007 to 2017'!L17-'Jan to October 2007 to 2018'!L17</f>
        <v>122254.96003000002</v>
      </c>
      <c r="M17" s="39">
        <v>433786.29186</v>
      </c>
    </row>
    <row r="18" spans="1:13" x14ac:dyDescent="0.25">
      <c r="A18" s="40" t="s">
        <v>28</v>
      </c>
      <c r="B18" s="37">
        <f>'Jan to Dec 2007 to 2017'!B18-'Jan to October 2007 to 2018'!B18</f>
        <v>2188.5303240999992</v>
      </c>
      <c r="C18" s="37">
        <f>'Jan to Dec 2007 to 2017'!C18-'Jan to October 2007 to 2018'!C18</f>
        <v>2943.0012731999996</v>
      </c>
      <c r="D18" s="37">
        <f>'Jan to Dec 2007 to 2017'!D18-'Jan to October 2007 to 2018'!D18</f>
        <v>3472.0713179999984</v>
      </c>
      <c r="E18" s="37">
        <f>'Jan to Dec 2007 to 2017'!E18-'Jan to October 2007 to 2018'!E18</f>
        <v>3775.6105669999997</v>
      </c>
      <c r="F18" s="37">
        <f>'Jan to Dec 2007 to 2017'!F18-'Jan to October 2007 to 2018'!F18</f>
        <v>4868.0455779999993</v>
      </c>
      <c r="G18" s="37">
        <f>'Jan to Dec 2007 to 2017'!G18-'Jan to October 2007 to 2018'!G18</f>
        <v>4197.689065999999</v>
      </c>
      <c r="H18" s="37">
        <f>'Jan to Dec 2007 to 2017'!H18-'Jan to October 2007 to 2018'!H18</f>
        <v>6294.1677740000014</v>
      </c>
      <c r="I18" s="37">
        <f>'Jan to Dec 2007 to 2017'!I18-'Jan to October 2007 to 2018'!I18</f>
        <v>3375.0560589999986</v>
      </c>
      <c r="J18" s="37">
        <f>'Jan to Dec 2007 to 2017'!J18-'Jan to October 2007 to 2018'!J18</f>
        <v>3831.209522000001</v>
      </c>
      <c r="K18" s="37">
        <f>'Jan to Dec 2007 to 2017'!K18-'Jan to October 2007 to 2018'!K18</f>
        <v>4648.8238119999987</v>
      </c>
      <c r="L18" s="37">
        <f>'Jan to Dec 2007 to 2017'!L18-'Jan to October 2007 to 2018'!L18</f>
        <v>4165.7481660000012</v>
      </c>
      <c r="M18" s="37">
        <v>16753.764340999998</v>
      </c>
    </row>
    <row r="19" spans="1:13" x14ac:dyDescent="0.25">
      <c r="A19" s="41" t="s">
        <v>29</v>
      </c>
      <c r="B19" s="37">
        <f>'Jan to Dec 2007 to 2017'!B19-'Jan to October 2007 to 2018'!B19</f>
        <v>83280.41810000001</v>
      </c>
      <c r="C19" s="37">
        <f>'Jan to Dec 2007 to 2017'!C19-'Jan to October 2007 to 2018'!C19</f>
        <v>83390.199930000002</v>
      </c>
      <c r="D19" s="37">
        <f>'Jan to Dec 2007 to 2017'!D19-'Jan to October 2007 to 2018'!D19</f>
        <v>92089.01218000002</v>
      </c>
      <c r="E19" s="37">
        <f>'Jan to Dec 2007 to 2017'!E19-'Jan to October 2007 to 2018'!E19</f>
        <v>100556.48226999998</v>
      </c>
      <c r="F19" s="37">
        <f>'Jan to Dec 2007 to 2017'!F19-'Jan to October 2007 to 2018'!F19</f>
        <v>106193.22090999997</v>
      </c>
      <c r="G19" s="37">
        <f>'Jan to Dec 2007 to 2017'!G19-'Jan to October 2007 to 2018'!G19</f>
        <v>119194.96074000001</v>
      </c>
      <c r="H19" s="37">
        <f>'Jan to Dec 2007 to 2017'!H19-'Jan to October 2007 to 2018'!H19</f>
        <v>120112.20723</v>
      </c>
      <c r="I19" s="37">
        <f>'Jan to Dec 2007 to 2017'!I19-'Jan to October 2007 to 2018'!I19</f>
        <v>121151.57399999996</v>
      </c>
      <c r="J19" s="37">
        <f>'Jan to Dec 2007 to 2017'!J19-'Jan to October 2007 to 2018'!J19</f>
        <v>154110.02301000006</v>
      </c>
      <c r="K19" s="37">
        <f>'Jan to Dec 2007 to 2017'!K19-'Jan to October 2007 to 2018'!K19</f>
        <v>157789.67826999997</v>
      </c>
      <c r="L19" s="37">
        <f>'Jan to Dec 2007 to 2017'!L19-'Jan to October 2007 to 2018'!L19</f>
        <v>166479.42704000004</v>
      </c>
      <c r="M19" s="39">
        <v>544742.00297999999</v>
      </c>
    </row>
    <row r="20" spans="1:13" x14ac:dyDescent="0.25">
      <c r="A20" s="40" t="s">
        <v>30</v>
      </c>
      <c r="B20" s="37">
        <f>'Jan to Dec 2007 to 2017'!B20-'Jan to October 2007 to 2018'!B20</f>
        <v>63962.843759999989</v>
      </c>
      <c r="C20" s="37">
        <f>'Jan to Dec 2007 to 2017'!C20-'Jan to October 2007 to 2018'!C20</f>
        <v>83433.821609999985</v>
      </c>
      <c r="D20" s="37">
        <f>'Jan to Dec 2007 to 2017'!D20-'Jan to October 2007 to 2018'!D20</f>
        <v>87012.977480000001</v>
      </c>
      <c r="E20" s="37">
        <f>'Jan to Dec 2007 to 2017'!E20-'Jan to October 2007 to 2018'!E20</f>
        <v>81024.436820000003</v>
      </c>
      <c r="F20" s="37">
        <f>'Jan to Dec 2007 to 2017'!F20-'Jan to October 2007 to 2018'!F20</f>
        <v>94237.729630000016</v>
      </c>
      <c r="G20" s="37">
        <f>'Jan to Dec 2007 to 2017'!G20-'Jan to October 2007 to 2018'!G20</f>
        <v>103039.96810999996</v>
      </c>
      <c r="H20" s="37">
        <f>'Jan to Dec 2007 to 2017'!H20-'Jan to October 2007 to 2018'!H20</f>
        <v>103836.15205999999</v>
      </c>
      <c r="I20" s="37">
        <f>'Jan to Dec 2007 to 2017'!I20-'Jan to October 2007 to 2018'!I20</f>
        <v>104580.97713999997</v>
      </c>
      <c r="J20" s="37">
        <f>'Jan to Dec 2007 to 2017'!J20-'Jan to October 2007 to 2018'!J20</f>
        <v>113490.24518000009</v>
      </c>
      <c r="K20" s="37">
        <f>'Jan to Dec 2007 to 2017'!K20-'Jan to October 2007 to 2018'!K20</f>
        <v>128911.84864999994</v>
      </c>
      <c r="L20" s="37">
        <f>'Jan to Dec 2007 to 2017'!L20-'Jan to October 2007 to 2018'!L20</f>
        <v>141242.64590999996</v>
      </c>
      <c r="M20" s="37">
        <v>728753.3639</v>
      </c>
    </row>
    <row r="21" spans="1:13" x14ac:dyDescent="0.25">
      <c r="A21" s="41" t="s">
        <v>31</v>
      </c>
      <c r="B21" s="37">
        <f>'Jan to Dec 2007 to 2017'!B21-'Jan to October 2007 to 2018'!B21</f>
        <v>177.49617799999999</v>
      </c>
      <c r="C21" s="37">
        <f>'Jan to Dec 2007 to 2017'!C21-'Jan to October 2007 to 2018'!C21</f>
        <v>170.94634500000001</v>
      </c>
      <c r="D21" s="37">
        <f>'Jan to Dec 2007 to 2017'!D21-'Jan to October 2007 to 2018'!D21</f>
        <v>384.68565600000005</v>
      </c>
      <c r="E21" s="37">
        <f>'Jan to Dec 2007 to 2017'!E21-'Jan to October 2007 to 2018'!E21</f>
        <v>652.66821599999992</v>
      </c>
      <c r="F21" s="37">
        <f>'Jan to Dec 2007 to 2017'!F21-'Jan to October 2007 to 2018'!F21</f>
        <v>303.60594500000002</v>
      </c>
      <c r="G21" s="37">
        <f>'Jan to Dec 2007 to 2017'!G21-'Jan to October 2007 to 2018'!G21</f>
        <v>408.74385599999994</v>
      </c>
      <c r="H21" s="37">
        <f>'Jan to Dec 2007 to 2017'!H21-'Jan to October 2007 to 2018'!H21</f>
        <v>468.92372200000011</v>
      </c>
      <c r="I21" s="37">
        <f>'Jan to Dec 2007 to 2017'!I21-'Jan to October 2007 to 2018'!I21</f>
        <v>83.490154999999959</v>
      </c>
      <c r="J21" s="37">
        <f>'Jan to Dec 2007 to 2017'!J21-'Jan to October 2007 to 2018'!J21</f>
        <v>384.01808600000004</v>
      </c>
      <c r="K21" s="37">
        <f>'Jan to Dec 2007 to 2017'!K21-'Jan to October 2007 to 2018'!K21</f>
        <v>224.62388800000008</v>
      </c>
      <c r="L21" s="37">
        <f>'Jan to Dec 2007 to 2017'!L21-'Jan to October 2007 to 2018'!L21</f>
        <v>220.28466400000008</v>
      </c>
      <c r="M21" s="39">
        <v>347.13978981999998</v>
      </c>
    </row>
    <row r="22" spans="1:13" x14ac:dyDescent="0.25">
      <c r="A22" s="42" t="s">
        <v>32</v>
      </c>
      <c r="B22" s="37">
        <f>'Jan to Dec 2007 to 2017'!B22-'Jan to October 2007 to 2018'!B22</f>
        <v>168880.37546999997</v>
      </c>
      <c r="C22" s="37">
        <f>'Jan to Dec 2007 to 2017'!C22-'Jan to October 2007 to 2018'!C22</f>
        <v>170741.62476999999</v>
      </c>
      <c r="D22" s="37">
        <f>'Jan to Dec 2007 to 2017'!D22-'Jan to October 2007 to 2018'!D22</f>
        <v>206726.8186</v>
      </c>
      <c r="E22" s="37">
        <f>'Jan to Dec 2007 to 2017'!E22-'Jan to October 2007 to 2018'!E22</f>
        <v>281648.61550000007</v>
      </c>
      <c r="F22" s="37">
        <f>'Jan to Dec 2007 to 2017'!F22-'Jan to October 2007 to 2018'!F22</f>
        <v>268561.19429999997</v>
      </c>
      <c r="G22" s="37">
        <f>'Jan to Dec 2007 to 2017'!G22-'Jan to October 2007 to 2018'!G22</f>
        <v>247247.71160000004</v>
      </c>
      <c r="H22" s="37">
        <f>'Jan to Dec 2007 to 2017'!H22-'Jan to October 2007 to 2018'!H22</f>
        <v>300753.57172000001</v>
      </c>
      <c r="I22" s="37">
        <f>'Jan to Dec 2007 to 2017'!I22-'Jan to October 2007 to 2018'!I22</f>
        <v>227010.76610000012</v>
      </c>
      <c r="J22" s="37">
        <f>'Jan to Dec 2007 to 2017'!J22-'Jan to October 2007 to 2018'!J22</f>
        <v>257115.68410000007</v>
      </c>
      <c r="K22" s="37">
        <f>'Jan to Dec 2007 to 2017'!K22-'Jan to October 2007 to 2018'!K22</f>
        <v>381415.44017000007</v>
      </c>
      <c r="L22" s="37">
        <f>'Jan to Dec 2007 to 2017'!L22-'Jan to October 2007 to 2018'!L22</f>
        <v>209514.65434000001</v>
      </c>
      <c r="M22" s="37">
        <v>1032280.59676</v>
      </c>
    </row>
    <row r="23" spans="1:13" x14ac:dyDescent="0.25">
      <c r="A23" s="41" t="s">
        <v>33</v>
      </c>
      <c r="B23" s="37">
        <f>'Jan to Dec 2007 to 2017'!B23-'Jan to October 2007 to 2018'!B23</f>
        <v>7582.7181700000001</v>
      </c>
      <c r="C23" s="37">
        <f>'Jan to Dec 2007 to 2017'!C23-'Jan to October 2007 to 2018'!C23</f>
        <v>13211.007932999999</v>
      </c>
      <c r="D23" s="37">
        <f>'Jan to Dec 2007 to 2017'!D23-'Jan to October 2007 to 2018'!D23</f>
        <v>1963.2764421000029</v>
      </c>
      <c r="E23" s="37">
        <f>'Jan to Dec 2007 to 2017'!E23-'Jan to October 2007 to 2018'!E23</f>
        <v>4585.8836849999989</v>
      </c>
      <c r="F23" s="37">
        <f>'Jan to Dec 2007 to 2017'!F23-'Jan to October 2007 to 2018'!F23</f>
        <v>4653.5022769999996</v>
      </c>
      <c r="G23" s="37">
        <f>'Jan to Dec 2007 to 2017'!G23-'Jan to October 2007 to 2018'!G23</f>
        <v>2939.4795131999999</v>
      </c>
      <c r="H23" s="37">
        <f>'Jan to Dec 2007 to 2017'!H23-'Jan to October 2007 to 2018'!H23</f>
        <v>4144.7046899999987</v>
      </c>
      <c r="I23" s="37">
        <f>'Jan to Dec 2007 to 2017'!I23-'Jan to October 2007 to 2018'!I23</f>
        <v>4418.9281220000012</v>
      </c>
      <c r="J23" s="37">
        <f>'Jan to Dec 2007 to 2017'!J23-'Jan to October 2007 to 2018'!J23</f>
        <v>5245.5072209999998</v>
      </c>
      <c r="K23" s="37">
        <f>'Jan to Dec 2007 to 2017'!K23-'Jan to October 2007 to 2018'!K23</f>
        <v>4791.7087710000014</v>
      </c>
      <c r="L23" s="37">
        <f>'Jan to Dec 2007 to 2017'!L23-'Jan to October 2007 to 2018'!L23</f>
        <v>6421.5943930000012</v>
      </c>
      <c r="M23" s="39">
        <v>11329.6873639</v>
      </c>
    </row>
    <row r="24" spans="1:13" x14ac:dyDescent="0.25">
      <c r="A24" s="40" t="s">
        <v>34</v>
      </c>
      <c r="B24" s="37">
        <f>'Jan to Dec 2007 to 2017'!B24-'Jan to October 2007 to 2018'!B24</f>
        <v>10510.140971000008</v>
      </c>
      <c r="C24" s="37">
        <f>'Jan to Dec 2007 to 2017'!C24-'Jan to October 2007 to 2018'!C24</f>
        <v>9113.3104750000057</v>
      </c>
      <c r="D24" s="37">
        <f>'Jan to Dec 2007 to 2017'!D24-'Jan to October 2007 to 2018'!D24</f>
        <v>11521.067497999989</v>
      </c>
      <c r="E24" s="37">
        <f>'Jan to Dec 2007 to 2017'!E24-'Jan to October 2007 to 2018'!E24</f>
        <v>11151.600789999997</v>
      </c>
      <c r="F24" s="37">
        <f>'Jan to Dec 2007 to 2017'!F24-'Jan to October 2007 to 2018'!F24</f>
        <v>11165.783832999994</v>
      </c>
      <c r="G24" s="37">
        <f>'Jan to Dec 2007 to 2017'!G24-'Jan to October 2007 to 2018'!G24</f>
        <v>7806.8485829999991</v>
      </c>
      <c r="H24" s="37">
        <f>'Jan to Dec 2007 to 2017'!H24-'Jan to October 2007 to 2018'!H24</f>
        <v>9154.3915879999986</v>
      </c>
      <c r="I24" s="37">
        <f>'Jan to Dec 2007 to 2017'!I24-'Jan to October 2007 to 2018'!I24</f>
        <v>8318.3752939999977</v>
      </c>
      <c r="J24" s="37">
        <f>'Jan to Dec 2007 to 2017'!J24-'Jan to October 2007 to 2018'!J24</f>
        <v>9438.725225000002</v>
      </c>
      <c r="K24" s="37">
        <f>'Jan to Dec 2007 to 2017'!K24-'Jan to October 2007 to 2018'!K24</f>
        <v>6259.1820770000049</v>
      </c>
      <c r="L24" s="37">
        <f>'Jan to Dec 2007 to 2017'!L24-'Jan to October 2007 to 2018'!L24</f>
        <v>10696.096221</v>
      </c>
      <c r="M24" s="37">
        <v>74465.125702999998</v>
      </c>
    </row>
    <row r="25" spans="1:13" x14ac:dyDescent="0.25">
      <c r="A25" s="41" t="s">
        <v>35</v>
      </c>
      <c r="B25" s="37">
        <f>'Jan to Dec 2007 to 2017'!B25-'Jan to October 2007 to 2018'!B25</f>
        <v>119670.12704999998</v>
      </c>
      <c r="C25" s="37">
        <f>'Jan to Dec 2007 to 2017'!C25-'Jan to October 2007 to 2018'!C25</f>
        <v>117100.71772999997</v>
      </c>
      <c r="D25" s="37">
        <f>'Jan to Dec 2007 to 2017'!D25-'Jan to October 2007 to 2018'!D25</f>
        <v>171662.01006</v>
      </c>
      <c r="E25" s="37">
        <f>'Jan to Dec 2007 to 2017'!E25-'Jan to October 2007 to 2018'!E25</f>
        <v>241216.75855000003</v>
      </c>
      <c r="F25" s="37">
        <f>'Jan to Dec 2007 to 2017'!F25-'Jan to October 2007 to 2018'!F25</f>
        <v>223473.35059999995</v>
      </c>
      <c r="G25" s="37">
        <f>'Jan to Dec 2007 to 2017'!G25-'Jan to October 2007 to 2018'!G25</f>
        <v>214284.84602000006</v>
      </c>
      <c r="H25" s="37">
        <f>'Jan to Dec 2007 to 2017'!H25-'Jan to October 2007 to 2018'!H25</f>
        <v>263324.88624000002</v>
      </c>
      <c r="I25" s="37">
        <f>'Jan to Dec 2007 to 2017'!I25-'Jan to October 2007 to 2018'!I25</f>
        <v>195255.76535</v>
      </c>
      <c r="J25" s="37">
        <f>'Jan to Dec 2007 to 2017'!J25-'Jan to October 2007 to 2018'!J25</f>
        <v>211462.02405999997</v>
      </c>
      <c r="K25" s="37">
        <f>'Jan to Dec 2007 to 2017'!K25-'Jan to October 2007 to 2018'!K25</f>
        <v>315488.8075</v>
      </c>
      <c r="L25" s="37">
        <f>'Jan to Dec 2007 to 2017'!L25-'Jan to October 2007 to 2018'!L25</f>
        <v>119778.39021999994</v>
      </c>
      <c r="M25" s="39">
        <v>683991.07267999998</v>
      </c>
    </row>
    <row r="26" spans="1:13" x14ac:dyDescent="0.25">
      <c r="A26" s="40" t="s">
        <v>36</v>
      </c>
      <c r="B26" s="37">
        <f>'Jan to Dec 2007 to 2017'!B26-'Jan to October 2007 to 2018'!B26</f>
        <v>0</v>
      </c>
      <c r="C26" s="37">
        <f>'Jan to Dec 2007 to 2017'!C26-'Jan to October 2007 to 2018'!C26</f>
        <v>0</v>
      </c>
      <c r="D26" s="37">
        <f>'Jan to Dec 2007 to 2017'!D26-'Jan to October 2007 to 2018'!D26</f>
        <v>10.194842170000001</v>
      </c>
      <c r="E26" s="37">
        <f>'Jan to Dec 2007 to 2017'!E26-'Jan to October 2007 to 2018'!E26</f>
        <v>11.078403989999998</v>
      </c>
      <c r="F26" s="37">
        <f>'Jan to Dec 2007 to 2017'!F26-'Jan to October 2007 to 2018'!F26</f>
        <v>19.705551380000003</v>
      </c>
      <c r="G26" s="37">
        <f>'Jan to Dec 2007 to 2017'!G26-'Jan to October 2007 to 2018'!G26</f>
        <v>24.537911219999998</v>
      </c>
      <c r="H26" s="37">
        <f>'Jan to Dec 2007 to 2017'!H26-'Jan to October 2007 to 2018'!H26</f>
        <v>18.49038616</v>
      </c>
      <c r="I26" s="37">
        <f>'Jan to Dec 2007 to 2017'!I26-'Jan to October 2007 to 2018'!I26</f>
        <v>21.462264050000002</v>
      </c>
      <c r="J26" s="37">
        <f>'Jan to Dec 2007 to 2017'!J26-'Jan to October 2007 to 2018'!J26</f>
        <v>23.476364340000003</v>
      </c>
      <c r="K26" s="37">
        <f>'Jan to Dec 2007 to 2017'!K26-'Jan to October 2007 to 2018'!K26</f>
        <v>52.659981469999991</v>
      </c>
      <c r="L26" s="37">
        <f>'Jan to Dec 2007 to 2017'!L26-'Jan to October 2007 to 2018'!L26</f>
        <v>20.770595610000015</v>
      </c>
      <c r="M26" s="37">
        <v>109.61011841</v>
      </c>
    </row>
    <row r="27" spans="1:13" x14ac:dyDescent="0.25">
      <c r="A27" s="41" t="s">
        <v>37</v>
      </c>
      <c r="B27" s="37">
        <f>'Jan to Dec 2007 to 2017'!B27-'Jan to October 2007 to 2018'!B27</f>
        <v>26726.270716999999</v>
      </c>
      <c r="C27" s="37">
        <f>'Jan to Dec 2007 to 2017'!C27-'Jan to October 2007 to 2018'!C27</f>
        <v>11112.902910000004</v>
      </c>
      <c r="D27" s="37">
        <f>'Jan to Dec 2007 to 2017'!D27-'Jan to October 2007 to 2018'!D27</f>
        <v>14630.475258999999</v>
      </c>
      <c r="E27" s="37">
        <f>'Jan to Dec 2007 to 2017'!E27-'Jan to October 2007 to 2018'!E27</f>
        <v>16305.780244000001</v>
      </c>
      <c r="F27" s="37">
        <f>'Jan to Dec 2007 to 2017'!F27-'Jan to October 2007 to 2018'!F27</f>
        <v>20707.552976999992</v>
      </c>
      <c r="G27" s="37">
        <f>'Jan to Dec 2007 to 2017'!G27-'Jan to October 2007 to 2018'!G27</f>
        <v>13164.249887999998</v>
      </c>
      <c r="H27" s="37">
        <f>'Jan to Dec 2007 to 2017'!H27-'Jan to October 2007 to 2018'!H27</f>
        <v>15403.996594999997</v>
      </c>
      <c r="I27" s="37">
        <f>'Jan to Dec 2007 to 2017'!I27-'Jan to October 2007 to 2018'!I27</f>
        <v>10703.140127000006</v>
      </c>
      <c r="J27" s="37">
        <f>'Jan to Dec 2007 to 2017'!J27-'Jan to October 2007 to 2018'!J27</f>
        <v>20036.805401999998</v>
      </c>
      <c r="K27" s="37">
        <f>'Jan to Dec 2007 to 2017'!K27-'Jan to October 2007 to 2018'!K27</f>
        <v>42246.302103000009</v>
      </c>
      <c r="L27" s="37">
        <f>'Jan to Dec 2007 to 2017'!L27-'Jan to October 2007 to 2018'!L27</f>
        <v>29472.776148000004</v>
      </c>
      <c r="M27" s="39">
        <v>118697.0909174</v>
      </c>
    </row>
    <row r="28" spans="1:13" x14ac:dyDescent="0.25">
      <c r="A28" s="40" t="s">
        <v>38</v>
      </c>
      <c r="B28" s="37">
        <f>'Jan to Dec 2007 to 2017'!B28-'Jan to October 2007 to 2018'!B28</f>
        <v>527.18926910000005</v>
      </c>
      <c r="C28" s="37">
        <f>'Jan to Dec 2007 to 2017'!C28-'Jan to October 2007 to 2018'!C28</f>
        <v>434.31151829999976</v>
      </c>
      <c r="D28" s="37">
        <f>'Jan to Dec 2007 to 2017'!D28-'Jan to October 2007 to 2018'!D28</f>
        <v>1983.9133194999999</v>
      </c>
      <c r="E28" s="37">
        <f>'Jan to Dec 2007 to 2017'!E28-'Jan to October 2007 to 2018'!E28</f>
        <v>3268.6044645999996</v>
      </c>
      <c r="F28" s="37">
        <f>'Jan to Dec 2007 to 2017'!F28-'Jan to October 2007 to 2018'!F28</f>
        <v>1704.2083665999999</v>
      </c>
      <c r="G28" s="37">
        <f>'Jan to Dec 2007 to 2017'!G28-'Jan to October 2007 to 2018'!G28</f>
        <v>1646.8893907000001</v>
      </c>
      <c r="H28" s="37">
        <f>'Jan to Dec 2007 to 2017'!H28-'Jan to October 2007 to 2018'!H28</f>
        <v>782.97465499999998</v>
      </c>
      <c r="I28" s="37">
        <f>'Jan to Dec 2007 to 2017'!I28-'Jan to October 2007 to 2018'!I28</f>
        <v>1814.6023896000006</v>
      </c>
      <c r="J28" s="37">
        <f>'Jan to Dec 2007 to 2017'!J28-'Jan to October 2007 to 2018'!J28</f>
        <v>1664.0407059999998</v>
      </c>
      <c r="K28" s="37">
        <f>'Jan to Dec 2007 to 2017'!K28-'Jan to October 2007 to 2018'!K28</f>
        <v>2602.5023920000003</v>
      </c>
      <c r="L28" s="37">
        <f>'Jan to Dec 2007 to 2017'!L28-'Jan to October 2007 to 2018'!L28</f>
        <v>2214.9071080000003</v>
      </c>
      <c r="M28" s="37">
        <v>6151.9872617999999</v>
      </c>
    </row>
    <row r="29" spans="1:13" x14ac:dyDescent="0.25">
      <c r="A29" s="41" t="s">
        <v>39</v>
      </c>
      <c r="B29" s="37">
        <f>'Jan to Dec 2007 to 2017'!B29-'Jan to October 2007 to 2018'!B29</f>
        <v>728.70981959999995</v>
      </c>
      <c r="C29" s="37">
        <f>'Jan to Dec 2007 to 2017'!C29-'Jan to October 2007 to 2018'!C29</f>
        <v>640.85624729999972</v>
      </c>
      <c r="D29" s="37">
        <f>'Jan to Dec 2007 to 2017'!D29-'Jan to October 2007 to 2018'!D29</f>
        <v>1120.6333242000001</v>
      </c>
      <c r="E29" s="37">
        <f>'Jan to Dec 2007 to 2017'!E29-'Jan to October 2007 to 2018'!E29</f>
        <v>616.09129339999981</v>
      </c>
      <c r="F29" s="37">
        <f>'Jan to Dec 2007 to 2017'!F29-'Jan to October 2007 to 2018'!F29</f>
        <v>1364.0594797000003</v>
      </c>
      <c r="G29" s="37">
        <f>'Jan to Dec 2007 to 2017'!G29-'Jan to October 2007 to 2018'!G29</f>
        <v>1605.3784516999995</v>
      </c>
      <c r="H29" s="37">
        <f>'Jan to Dec 2007 to 2017'!H29-'Jan to October 2007 to 2018'!H29</f>
        <v>2634.9082097000005</v>
      </c>
      <c r="I29" s="37">
        <f>'Jan to Dec 2007 to 2017'!I29-'Jan to October 2007 to 2018'!I29</f>
        <v>1389.6154313999996</v>
      </c>
      <c r="J29" s="37">
        <f>'Jan to Dec 2007 to 2017'!J29-'Jan to October 2007 to 2018'!J29</f>
        <v>1869.0844297000003</v>
      </c>
      <c r="K29" s="37">
        <f>'Jan to Dec 2007 to 2017'!K29-'Jan to October 2007 to 2018'!K29</f>
        <v>1562.2956715</v>
      </c>
      <c r="L29" s="37">
        <f>'Jan to Dec 2007 to 2017'!L29-'Jan to October 2007 to 2018'!L29</f>
        <v>1498.4907857999997</v>
      </c>
      <c r="M29" s="39">
        <v>7176.6033544000002</v>
      </c>
    </row>
    <row r="30" spans="1:13" x14ac:dyDescent="0.25">
      <c r="A30" s="40" t="s">
        <v>40</v>
      </c>
      <c r="B30" s="37">
        <f>'Jan to Dec 2007 to 2017'!B30-'Jan to October 2007 to 2018'!B30</f>
        <v>3007.9974870000024</v>
      </c>
      <c r="C30" s="37">
        <f>'Jan to Dec 2007 to 2017'!C30-'Jan to October 2007 to 2018'!C30</f>
        <v>3894.3364299999994</v>
      </c>
      <c r="D30" s="37">
        <f>'Jan to Dec 2007 to 2017'!D30-'Jan to October 2007 to 2018'!D30</f>
        <v>3697.9468479999996</v>
      </c>
      <c r="E30" s="37">
        <f>'Jan to Dec 2007 to 2017'!E30-'Jan to October 2007 to 2018'!E30</f>
        <v>4375.0641350000005</v>
      </c>
      <c r="F30" s="37">
        <f>'Jan to Dec 2007 to 2017'!F30-'Jan to October 2007 to 2018'!F30</f>
        <v>5359.830670000003</v>
      </c>
      <c r="G30" s="37">
        <f>'Jan to Dec 2007 to 2017'!G30-'Jan to October 2007 to 2018'!G30</f>
        <v>5755.481837000003</v>
      </c>
      <c r="H30" s="37">
        <f>'Jan to Dec 2007 to 2017'!H30-'Jan to October 2007 to 2018'!H30</f>
        <v>5289.2194030000028</v>
      </c>
      <c r="I30" s="37">
        <f>'Jan to Dec 2007 to 2017'!I30-'Jan to October 2007 to 2018'!I30</f>
        <v>5088.8770809999987</v>
      </c>
      <c r="J30" s="37">
        <f>'Jan to Dec 2007 to 2017'!J30-'Jan to October 2007 to 2018'!J30</f>
        <v>7376.0206620000026</v>
      </c>
      <c r="K30" s="37">
        <f>'Jan to Dec 2007 to 2017'!K30-'Jan to October 2007 to 2018'!K30</f>
        <v>7611.9817030000049</v>
      </c>
      <c r="L30" s="37">
        <f>'Jan to Dec 2007 to 2017'!L30-'Jan to October 2007 to 2018'!L30</f>
        <v>8331.6730069999976</v>
      </c>
      <c r="M30" s="37">
        <v>44245.288647000001</v>
      </c>
    </row>
    <row r="31" spans="1:13" x14ac:dyDescent="0.25">
      <c r="A31" s="41" t="s">
        <v>41</v>
      </c>
      <c r="B31" s="37">
        <f>'Jan to Dec 2007 to 2017'!B31-'Jan to October 2007 to 2018'!B31</f>
        <v>127.22195599999998</v>
      </c>
      <c r="C31" s="37">
        <f>'Jan to Dec 2007 to 2017'!C31-'Jan to October 2007 to 2018'!C31</f>
        <v>15234.181542090002</v>
      </c>
      <c r="D31" s="37">
        <f>'Jan to Dec 2007 to 2017'!D31-'Jan to October 2007 to 2018'!D31</f>
        <v>137.30096609999998</v>
      </c>
      <c r="E31" s="37">
        <f>'Jan to Dec 2007 to 2017'!E31-'Jan to October 2007 to 2018'!E31</f>
        <v>117.75395428000002</v>
      </c>
      <c r="F31" s="37">
        <f>'Jan to Dec 2007 to 2017'!F31-'Jan to October 2007 to 2018'!F31</f>
        <v>113.20060867999996</v>
      </c>
      <c r="G31" s="37">
        <f>'Jan to Dec 2007 to 2017'!G31-'Jan to October 2007 to 2018'!G31</f>
        <v>20</v>
      </c>
      <c r="H31" s="37">
        <f>'Jan to Dec 2007 to 2017'!H31-'Jan to October 2007 to 2018'!H31</f>
        <v>0</v>
      </c>
      <c r="I31" s="37">
        <f>'Jan to Dec 2007 to 2017'!I31-'Jan to October 2007 to 2018'!I31</f>
        <v>0</v>
      </c>
      <c r="J31" s="37">
        <f>'Jan to Dec 2007 to 2017'!J31-'Jan to October 2007 to 2018'!J31</f>
        <v>0</v>
      </c>
      <c r="K31" s="37">
        <f>'Jan to Dec 2007 to 2017'!K31-'Jan to October 2007 to 2018'!K31</f>
        <v>800</v>
      </c>
      <c r="L31" s="37">
        <f>'Jan to Dec 2007 to 2017'!L31-'Jan to October 2007 to 2018'!L31</f>
        <v>31079.955820000003</v>
      </c>
      <c r="M31" s="39">
        <v>86114.130669999999</v>
      </c>
    </row>
    <row r="32" spans="1:13" x14ac:dyDescent="0.25">
      <c r="A32" s="42" t="s">
        <v>42</v>
      </c>
      <c r="B32" s="37">
        <f>'Jan to Dec 2007 to 2017'!B32-'Jan to October 2007 to 2018'!B32</f>
        <v>51511.694000000003</v>
      </c>
      <c r="C32" s="37">
        <f>'Jan to Dec 2007 to 2017'!C32-'Jan to October 2007 to 2018'!C32</f>
        <v>95682.8</v>
      </c>
      <c r="D32" s="37">
        <f>'Jan to Dec 2007 to 2017'!D32-'Jan to October 2007 to 2018'!D32</f>
        <v>24977.799763999999</v>
      </c>
      <c r="E32" s="37">
        <f>'Jan to Dec 2007 to 2017'!E32-'Jan to October 2007 to 2018'!E32</f>
        <v>3923.1122349999996</v>
      </c>
      <c r="F32" s="37">
        <f>'Jan to Dec 2007 to 2017'!F32-'Jan to October 2007 to 2018'!F32</f>
        <v>9748.5364200000004</v>
      </c>
      <c r="G32" s="37">
        <f>'Jan to Dec 2007 to 2017'!G32-'Jan to October 2007 to 2018'!G32</f>
        <v>6368.2812360000025</v>
      </c>
      <c r="H32" s="37">
        <f>'Jan to Dec 2007 to 2017'!H32-'Jan to October 2007 to 2018'!H32</f>
        <v>18329.799558000002</v>
      </c>
      <c r="I32" s="37">
        <f>'Jan to Dec 2007 to 2017'!I32-'Jan to October 2007 to 2018'!I32</f>
        <v>3221.364708000001</v>
      </c>
      <c r="J32" s="37">
        <f>'Jan to Dec 2007 to 2017'!J32-'Jan to October 2007 to 2018'!J32</f>
        <v>0</v>
      </c>
      <c r="K32" s="37">
        <f>'Jan to Dec 2007 to 2017'!K32-'Jan to October 2007 to 2018'!K32</f>
        <v>0</v>
      </c>
      <c r="L32" s="37">
        <f>'Jan to Dec 2007 to 2017'!L32-'Jan to October 2007 to 2018'!L32</f>
        <v>77795.215339999995</v>
      </c>
      <c r="M32" s="37">
        <v>12972.9354</v>
      </c>
    </row>
    <row r="33" spans="1:13" x14ac:dyDescent="0.25">
      <c r="A33" s="41" t="s">
        <v>43</v>
      </c>
      <c r="B33" s="37">
        <f>'Jan to Dec 2007 to 2017'!B33-'Jan to October 2007 to 2018'!B33</f>
        <v>8923</v>
      </c>
      <c r="C33" s="37">
        <f>'Jan to Dec 2007 to 2017'!C33-'Jan to October 2007 to 2018'!C33</f>
        <v>29599.9</v>
      </c>
      <c r="D33" s="37">
        <f>'Jan to Dec 2007 to 2017'!D33-'Jan to October 2007 to 2018'!D33</f>
        <v>0</v>
      </c>
      <c r="E33" s="37">
        <f>'Jan to Dec 2007 to 2017'!E33-'Jan to October 2007 to 2018'!E33</f>
        <v>0</v>
      </c>
      <c r="F33" s="37">
        <f>'Jan to Dec 2007 to 2017'!F33-'Jan to October 2007 to 2018'!F33</f>
        <v>0</v>
      </c>
      <c r="G33" s="37">
        <f>'Jan to Dec 2007 to 2017'!G33-'Jan to October 2007 to 2018'!G33</f>
        <v>0</v>
      </c>
      <c r="H33" s="37">
        <f>'Jan to Dec 2007 to 2017'!H33-'Jan to October 2007 to 2018'!H33</f>
        <v>3583.1</v>
      </c>
      <c r="I33" s="37">
        <f>'Jan to Dec 2007 to 2017'!I33-'Jan to October 2007 to 2018'!I33</f>
        <v>0</v>
      </c>
      <c r="J33" s="37">
        <f>'Jan to Dec 2007 to 2017'!J33-'Jan to October 2007 to 2018'!J33</f>
        <v>0</v>
      </c>
      <c r="K33" s="37">
        <f>'Jan to Dec 2007 to 2017'!K33-'Jan to October 2007 to 2018'!K33</f>
        <v>0</v>
      </c>
      <c r="L33" s="37">
        <f>'Jan to Dec 2007 to 2017'!L33-'Jan to October 2007 to 2018'!L33</f>
        <v>0</v>
      </c>
      <c r="M33" s="39">
        <v>0</v>
      </c>
    </row>
    <row r="34" spans="1:13" x14ac:dyDescent="0.25">
      <c r="A34" s="40" t="s">
        <v>44</v>
      </c>
      <c r="B34" s="37">
        <f>'Jan to Dec 2007 to 2017'!B34-'Jan to October 2007 to 2018'!B34</f>
        <v>4657.6999999999971</v>
      </c>
      <c r="C34" s="37">
        <f>'Jan to Dec 2007 to 2017'!C34-'Jan to October 2007 to 2018'!C34</f>
        <v>9982.7999999999993</v>
      </c>
      <c r="D34" s="37">
        <f>'Jan to Dec 2007 to 2017'!D34-'Jan to October 2007 to 2018'!D34</f>
        <v>24977.799763999999</v>
      </c>
      <c r="E34" s="37">
        <f>'Jan to Dec 2007 to 2017'!E34-'Jan to October 2007 to 2018'!E34</f>
        <v>1775.7197659999999</v>
      </c>
      <c r="F34" s="37">
        <f>'Jan to Dec 2007 to 2017'!F34-'Jan to October 2007 to 2018'!F34</f>
        <v>2910.3192639999997</v>
      </c>
      <c r="G34" s="37">
        <f>'Jan to Dec 2007 to 2017'!G34-'Jan to October 2007 to 2018'!G34</f>
        <v>3369.4451209999988</v>
      </c>
      <c r="H34" s="37">
        <f>'Jan to Dec 2007 to 2017'!H34-'Jan to October 2007 to 2018'!H34</f>
        <v>8349.10484</v>
      </c>
      <c r="I34" s="37">
        <f>'Jan to Dec 2007 to 2017'!I34-'Jan to October 2007 to 2018'!I34</f>
        <v>2031.5738570000012</v>
      </c>
      <c r="J34" s="37">
        <f>'Jan to Dec 2007 to 2017'!J34-'Jan to October 2007 to 2018'!J34</f>
        <v>0</v>
      </c>
      <c r="K34" s="37">
        <f>'Jan to Dec 2007 to 2017'!K34-'Jan to October 2007 to 2018'!K34</f>
        <v>0</v>
      </c>
      <c r="L34" s="37">
        <f>'Jan to Dec 2007 to 2017'!L34-'Jan to October 2007 to 2018'!L34</f>
        <v>36580.415340000007</v>
      </c>
      <c r="M34" s="37">
        <v>10049.457</v>
      </c>
    </row>
    <row r="35" spans="1:13" x14ac:dyDescent="0.25">
      <c r="A35" s="41" t="s">
        <v>45</v>
      </c>
      <c r="B35" s="37">
        <f>'Jan to Dec 2007 to 2017'!B35-'Jan to October 2007 to 2018'!B35</f>
        <v>18439.194000000003</v>
      </c>
      <c r="C35" s="37">
        <f>'Jan to Dec 2007 to 2017'!C35-'Jan to October 2007 to 2018'!C35</f>
        <v>0</v>
      </c>
      <c r="D35" s="37">
        <f>'Jan to Dec 2007 to 2017'!D35-'Jan to October 2007 to 2018'!D35</f>
        <v>0</v>
      </c>
      <c r="E35" s="37">
        <f>'Jan to Dec 2007 to 2017'!E35-'Jan to October 2007 to 2018'!E35</f>
        <v>2147.3924690000003</v>
      </c>
      <c r="F35" s="37">
        <f>'Jan to Dec 2007 to 2017'!F35-'Jan to October 2007 to 2018'!F35</f>
        <v>6838.2171559999988</v>
      </c>
      <c r="G35" s="37">
        <f>'Jan to Dec 2007 to 2017'!G35-'Jan to October 2007 to 2018'!G35</f>
        <v>2998.8361149999982</v>
      </c>
      <c r="H35" s="37">
        <f>'Jan to Dec 2007 to 2017'!H35-'Jan to October 2007 to 2018'!H35</f>
        <v>6397.5947189999997</v>
      </c>
      <c r="I35" s="37">
        <f>'Jan to Dec 2007 to 2017'!I35-'Jan to October 2007 to 2018'!I35</f>
        <v>1189.7908509999997</v>
      </c>
      <c r="J35" s="37">
        <f>'Jan to Dec 2007 to 2017'!J35-'Jan to October 2007 to 2018'!J35</f>
        <v>0</v>
      </c>
      <c r="K35" s="37">
        <f>'Jan to Dec 2007 to 2017'!K35-'Jan to October 2007 to 2018'!K35</f>
        <v>0</v>
      </c>
      <c r="L35" s="37">
        <f>'Jan to Dec 2007 to 2017'!L35-'Jan to October 2007 to 2018'!L35</f>
        <v>14048.8</v>
      </c>
      <c r="M35" s="39">
        <v>2923.4784</v>
      </c>
    </row>
    <row r="36" spans="1:13" x14ac:dyDescent="0.25">
      <c r="A36" s="40" t="s">
        <v>46</v>
      </c>
      <c r="B36" s="37">
        <f>'Jan to Dec 2007 to 2017'!B36-'Jan to October 2007 to 2018'!B36</f>
        <v>19491.8</v>
      </c>
      <c r="C36" s="37">
        <f>'Jan to Dec 2007 to 2017'!C36-'Jan to October 2007 to 2018'!C36</f>
        <v>40977.899999999994</v>
      </c>
      <c r="D36" s="37">
        <f>'Jan to Dec 2007 to 2017'!D36-'Jan to October 2007 to 2018'!D36</f>
        <v>0</v>
      </c>
      <c r="E36" s="37">
        <f>'Jan to Dec 2007 to 2017'!E36-'Jan to October 2007 to 2018'!E36</f>
        <v>0</v>
      </c>
      <c r="F36" s="37">
        <f>'Jan to Dec 2007 to 2017'!F36-'Jan to October 2007 to 2018'!F36</f>
        <v>0</v>
      </c>
      <c r="G36" s="37">
        <f>'Jan to Dec 2007 to 2017'!G36-'Jan to October 2007 to 2018'!G36</f>
        <v>0</v>
      </c>
      <c r="H36" s="37">
        <f>'Jan to Dec 2007 to 2017'!H36-'Jan to October 2007 to 2018'!H36</f>
        <v>0</v>
      </c>
      <c r="I36" s="37">
        <f>'Jan to Dec 2007 to 2017'!I36-'Jan to October 2007 to 2018'!I36</f>
        <v>0</v>
      </c>
      <c r="J36" s="37">
        <f>'Jan to Dec 2007 to 2017'!J36-'Jan to October 2007 to 2018'!J36</f>
        <v>0</v>
      </c>
      <c r="K36" s="37">
        <f>'Jan to Dec 2007 to 2017'!K36-'Jan to October 2007 to 2018'!K36</f>
        <v>0</v>
      </c>
      <c r="L36" s="37">
        <f>'Jan to Dec 2007 to 2017'!L36-'Jan to October 2007 to 2018'!L36</f>
        <v>0</v>
      </c>
      <c r="M36" s="37">
        <v>0</v>
      </c>
    </row>
    <row r="37" spans="1:13" x14ac:dyDescent="0.25">
      <c r="A37" s="41" t="s">
        <v>47</v>
      </c>
      <c r="B37" s="37">
        <f>'Jan to Dec 2007 to 2017'!B37-'Jan to October 2007 to 2018'!B37</f>
        <v>0</v>
      </c>
      <c r="C37" s="37">
        <f>'Jan to Dec 2007 to 2017'!C37-'Jan to October 2007 to 2018'!C37</f>
        <v>15122.2</v>
      </c>
      <c r="D37" s="37">
        <f>'Jan to Dec 2007 to 2017'!D37-'Jan to October 2007 to 2018'!D37</f>
        <v>0</v>
      </c>
      <c r="E37" s="37">
        <f>'Jan to Dec 2007 to 2017'!E37-'Jan to October 2007 to 2018'!E37</f>
        <v>0</v>
      </c>
      <c r="F37" s="37">
        <f>'Jan to Dec 2007 to 2017'!F37-'Jan to October 2007 to 2018'!F37</f>
        <v>0</v>
      </c>
      <c r="G37" s="37">
        <f>'Jan to Dec 2007 to 2017'!G37-'Jan to October 2007 to 2018'!G37</f>
        <v>0</v>
      </c>
      <c r="H37" s="37">
        <f>'Jan to Dec 2007 to 2017'!H37-'Jan to October 2007 to 2018'!H37</f>
        <v>0</v>
      </c>
      <c r="I37" s="37">
        <f>'Jan to Dec 2007 to 2017'!I37-'Jan to October 2007 to 2018'!I37</f>
        <v>0</v>
      </c>
      <c r="J37" s="37">
        <f>'Jan to Dec 2007 to 2017'!J37-'Jan to October 2007 to 2018'!J37</f>
        <v>0</v>
      </c>
      <c r="K37" s="37">
        <f>'Jan to Dec 2007 to 2017'!K37-'Jan to October 2007 to 2018'!K37</f>
        <v>0</v>
      </c>
      <c r="L37" s="37">
        <f>'Jan to Dec 2007 to 2017'!L37-'Jan to October 2007 to 2018'!L37</f>
        <v>0</v>
      </c>
      <c r="M37" s="39">
        <v>0</v>
      </c>
    </row>
    <row r="38" spans="1:13" x14ac:dyDescent="0.25">
      <c r="A38" s="40" t="s">
        <v>48</v>
      </c>
      <c r="B38" s="37">
        <f>'Jan to Dec 2007 to 2017'!B38-'Jan to October 2007 to 2018'!B38</f>
        <v>0</v>
      </c>
      <c r="C38" s="37">
        <f>'Jan to Dec 2007 to 2017'!C38-'Jan to October 2007 to 2018'!C38</f>
        <v>0</v>
      </c>
      <c r="D38" s="37">
        <f>'Jan to Dec 2007 to 2017'!D38-'Jan to October 2007 to 2018'!D38</f>
        <v>0</v>
      </c>
      <c r="E38" s="37">
        <f>'Jan to Dec 2007 to 2017'!E38-'Jan to October 2007 to 2018'!E38</f>
        <v>0</v>
      </c>
      <c r="F38" s="37">
        <f>'Jan to Dec 2007 to 2017'!F38-'Jan to October 2007 to 2018'!F38</f>
        <v>0</v>
      </c>
      <c r="G38" s="37">
        <f>'Jan to Dec 2007 to 2017'!G38-'Jan to October 2007 to 2018'!G38</f>
        <v>0</v>
      </c>
      <c r="H38" s="37">
        <f>'Jan to Dec 2007 to 2017'!H38-'Jan to October 2007 to 2018'!H38</f>
        <v>0</v>
      </c>
      <c r="I38" s="37">
        <f>'Jan to Dec 2007 to 2017'!I38-'Jan to October 2007 to 2018'!I38</f>
        <v>0</v>
      </c>
      <c r="J38" s="37">
        <f>'Jan to Dec 2007 to 2017'!J38-'Jan to October 2007 to 2018'!J38</f>
        <v>0</v>
      </c>
      <c r="K38" s="37">
        <f>'Jan to Dec 2007 to 2017'!K38-'Jan to October 2007 to 2018'!K38</f>
        <v>0</v>
      </c>
      <c r="L38" s="37">
        <f>'Jan to Dec 2007 to 2017'!L38-'Jan to October 2007 to 2018'!L38</f>
        <v>0</v>
      </c>
      <c r="M38" s="37">
        <v>0</v>
      </c>
    </row>
    <row r="39" spans="1:13" x14ac:dyDescent="0.25">
      <c r="A39" s="41" t="s">
        <v>49</v>
      </c>
      <c r="B39" s="37" t="e">
        <f>'Jan to Dec 2007 to 2017'!B39-'Jan to October 2007 to 2018'!B39</f>
        <v>#VALUE!</v>
      </c>
      <c r="C39" s="37" t="e">
        <f>'Jan to Dec 2007 to 2017'!C39-'Jan to October 2007 to 2018'!C39</f>
        <v>#VALUE!</v>
      </c>
      <c r="D39" s="37" t="e">
        <f>'Jan to Dec 2007 to 2017'!D39-'Jan to October 2007 to 2018'!D39</f>
        <v>#VALUE!</v>
      </c>
      <c r="E39" s="37" t="e">
        <f>'Jan to Dec 2007 to 2017'!E39-'Jan to October 2007 to 2018'!E39</f>
        <v>#VALUE!</v>
      </c>
      <c r="F39" s="37" t="e">
        <f>'Jan to Dec 2007 to 2017'!F39-'Jan to October 2007 to 2018'!F39</f>
        <v>#VALUE!</v>
      </c>
      <c r="G39" s="37" t="e">
        <f>'Jan to Dec 2007 to 2017'!G39-'Jan to October 2007 to 2018'!G39</f>
        <v>#VALUE!</v>
      </c>
      <c r="H39" s="37" t="e">
        <f>'Jan to Dec 2007 to 2017'!H39-'Jan to October 2007 to 2018'!H39</f>
        <v>#VALUE!</v>
      </c>
      <c r="I39" s="37" t="e">
        <f>'Jan to Dec 2007 to 2017'!I39-'Jan to October 2007 to 2018'!I39</f>
        <v>#VALUE!</v>
      </c>
      <c r="J39" s="37">
        <f>'Jan to Dec 2007 to 2017'!J39-'Jan to October 2007 to 2018'!J39</f>
        <v>0</v>
      </c>
      <c r="K39" s="37">
        <f>'Jan to Dec 2007 to 2017'!K39-'Jan to October 2007 to 2018'!K39</f>
        <v>0</v>
      </c>
      <c r="L39" s="37">
        <f>'Jan to Dec 2007 to 2017'!L39-'Jan to October 2007 to 2018'!L39</f>
        <v>0</v>
      </c>
      <c r="M39" s="39">
        <v>0</v>
      </c>
    </row>
    <row r="40" spans="1:13" x14ac:dyDescent="0.25">
      <c r="A40" s="42" t="s">
        <v>51</v>
      </c>
      <c r="B40" s="37">
        <f>'Jan to Dec 2007 to 2017'!B40-'Jan to October 2007 to 2018'!B40</f>
        <v>0</v>
      </c>
      <c r="C40" s="37">
        <f>'Jan to Dec 2007 to 2017'!C40-'Jan to October 2007 to 2018'!C40</f>
        <v>0</v>
      </c>
      <c r="D40" s="37">
        <f>'Jan to Dec 2007 to 2017'!D40-'Jan to October 2007 to 2018'!D40</f>
        <v>0</v>
      </c>
      <c r="E40" s="37">
        <f>'Jan to Dec 2007 to 2017'!E40-'Jan to October 2007 to 2018'!E40</f>
        <v>0</v>
      </c>
      <c r="F40" s="37">
        <f>'Jan to Dec 2007 to 2017'!F40-'Jan to October 2007 to 2018'!F40</f>
        <v>0</v>
      </c>
      <c r="G40" s="37">
        <f>'Jan to Dec 2007 to 2017'!G40-'Jan to October 2007 to 2018'!G40</f>
        <v>0</v>
      </c>
      <c r="H40" s="37">
        <f>'Jan to Dec 2007 to 2017'!H40-'Jan to October 2007 to 2018'!H40</f>
        <v>0</v>
      </c>
      <c r="I40" s="37">
        <f>'Jan to Dec 2007 to 2017'!I40-'Jan to October 2007 to 2018'!I40</f>
        <v>0</v>
      </c>
      <c r="J40" s="37">
        <f>'Jan to Dec 2007 to 2017'!J40-'Jan to October 2007 to 2018'!J40</f>
        <v>0</v>
      </c>
      <c r="K40" s="37">
        <f>'Jan to Dec 2007 to 2017'!K40-'Jan to October 2007 to 2018'!K40</f>
        <v>0</v>
      </c>
      <c r="L40" s="37">
        <f>'Jan to Dec 2007 to 2017'!L40-'Jan to October 2007 to 2018'!L40</f>
        <v>0</v>
      </c>
      <c r="M40" s="37">
        <v>0</v>
      </c>
    </row>
    <row r="41" spans="1:13" x14ac:dyDescent="0.25">
      <c r="A41" s="38" t="s">
        <v>52</v>
      </c>
      <c r="B41" s="37" t="e">
        <f>'Jan to Dec 2007 to 2017'!B41-'Jan to October 2007 to 2018'!B41</f>
        <v>#VALUE!</v>
      </c>
      <c r="C41" s="37" t="e">
        <f>'Jan to Dec 2007 to 2017'!C41-'Jan to October 2007 to 2018'!C41</f>
        <v>#VALUE!</v>
      </c>
      <c r="D41" s="37" t="e">
        <f>'Jan to Dec 2007 to 2017'!D41-'Jan to October 2007 to 2018'!D41</f>
        <v>#VALUE!</v>
      </c>
      <c r="E41" s="37" t="e">
        <f>'Jan to Dec 2007 to 2017'!E41-'Jan to October 2007 to 2018'!E41</f>
        <v>#VALUE!</v>
      </c>
      <c r="F41" s="37" t="e">
        <f>'Jan to Dec 2007 to 2017'!F41-'Jan to October 2007 to 2018'!F41</f>
        <v>#VALUE!</v>
      </c>
      <c r="G41" s="37" t="e">
        <f>'Jan to Dec 2007 to 2017'!G41-'Jan to October 2007 to 2018'!G41</f>
        <v>#VALUE!</v>
      </c>
      <c r="H41" s="37" t="e">
        <f>'Jan to Dec 2007 to 2017'!H41-'Jan to October 2007 to 2018'!H41</f>
        <v>#VALUE!</v>
      </c>
      <c r="I41" s="37" t="e">
        <f>'Jan to Dec 2007 to 2017'!I41-'Jan to October 2007 to 2018'!I41</f>
        <v>#VALUE!</v>
      </c>
      <c r="J41" s="37" t="e">
        <f>'Jan to Dec 2007 to 2017'!J41-'Jan to October 2007 to 2018'!J41</f>
        <v>#VALUE!</v>
      </c>
      <c r="K41" s="37" t="e">
        <f>'Jan to Dec 2007 to 2017'!K41-'Jan to October 2007 to 2018'!K41</f>
        <v>#VALUE!</v>
      </c>
      <c r="L41" s="37">
        <f>'Jan to Dec 2007 to 2017'!L41-'Jan to October 2007 to 2018'!L41</f>
        <v>27166</v>
      </c>
      <c r="M41" s="39">
        <v>0</v>
      </c>
    </row>
    <row r="42" spans="1:13" x14ac:dyDescent="0.25">
      <c r="A42" s="4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</row>
    <row r="43" spans="1:13" ht="72" x14ac:dyDescent="0.25">
      <c r="A43" s="44" t="s">
        <v>53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3" ht="60" x14ac:dyDescent="0.25">
      <c r="A44" s="44" t="s">
        <v>54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24" x14ac:dyDescent="0.25">
      <c r="A45" s="44" t="s">
        <v>55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 x14ac:dyDescent="0.25">
      <c r="A46" s="44" t="s">
        <v>56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 spans="1:13" x14ac:dyDescent="0.25">
      <c r="A47" s="44" t="s">
        <v>57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3" ht="36" x14ac:dyDescent="0.25">
      <c r="A48" s="44" t="s">
        <v>58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 spans="1:1" ht="108" x14ac:dyDescent="0.25">
      <c r="A49" s="44" t="s">
        <v>59</v>
      </c>
    </row>
    <row r="50" spans="1:1" ht="96" x14ac:dyDescent="0.25">
      <c r="A50" s="44" t="s">
        <v>60</v>
      </c>
    </row>
    <row r="51" spans="1:1" ht="108" x14ac:dyDescent="0.25">
      <c r="A51" s="44" t="s">
        <v>61</v>
      </c>
    </row>
    <row r="52" spans="1:1" x14ac:dyDescent="0.25">
      <c r="A52" s="44" t="s">
        <v>62</v>
      </c>
    </row>
    <row r="53" spans="1:1" ht="48" x14ac:dyDescent="0.25">
      <c r="A53" s="44" t="s">
        <v>63</v>
      </c>
    </row>
  </sheetData>
  <mergeCells count="3">
    <mergeCell ref="A1:M1"/>
    <mergeCell ref="A2:A3"/>
    <mergeCell ref="B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M4" sqref="M4"/>
    </sheetView>
  </sheetViews>
  <sheetFormatPr defaultRowHeight="15" x14ac:dyDescent="0.25"/>
  <cols>
    <col min="1" max="13" width="15.42578125" style="34" customWidth="1"/>
    <col min="14" max="14" width="16.85546875" style="34" customWidth="1"/>
    <col min="15" max="16384" width="9.140625" style="34"/>
  </cols>
  <sheetData>
    <row r="1" spans="1:13" x14ac:dyDescent="0.25">
      <c r="A1" s="47" t="s">
        <v>64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5">
      <c r="A2" s="48" t="s">
        <v>1</v>
      </c>
      <c r="B2" s="50" t="s">
        <v>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x14ac:dyDescent="0.25">
      <c r="A3" s="49"/>
      <c r="B3" s="35" t="s">
        <v>3</v>
      </c>
      <c r="C3" s="35" t="s">
        <v>4</v>
      </c>
      <c r="D3" s="35" t="s">
        <v>5</v>
      </c>
      <c r="E3" s="35" t="s">
        <v>6</v>
      </c>
      <c r="F3" s="35" t="s">
        <v>7</v>
      </c>
      <c r="G3" s="35" t="s">
        <v>8</v>
      </c>
      <c r="H3" s="35" t="s">
        <v>9</v>
      </c>
      <c r="I3" s="35" t="s">
        <v>10</v>
      </c>
      <c r="J3" s="35" t="s">
        <v>11</v>
      </c>
      <c r="K3" s="35" t="s">
        <v>12</v>
      </c>
      <c r="L3" s="35" t="s">
        <v>13</v>
      </c>
      <c r="M3" s="13" t="s">
        <v>66</v>
      </c>
    </row>
    <row r="4" spans="1:13" x14ac:dyDescent="0.25">
      <c r="A4" s="36" t="s">
        <v>14</v>
      </c>
      <c r="B4" s="37">
        <f>'Jan to Dec 2007 to 2017'!B4-'Jan to October 2007 to 2018'!B4</f>
        <v>548501.37370000011</v>
      </c>
      <c r="C4" s="37">
        <f>'Jan to Dec 2007 to 2017'!C4-'Jan to October 2007 to 2018'!C4</f>
        <v>600991.41020000004</v>
      </c>
      <c r="D4" s="37">
        <f>'Jan to Dec 2007 to 2017'!D4-'Jan to October 2007 to 2018'!D4</f>
        <v>558437.29619999975</v>
      </c>
      <c r="E4" s="37">
        <f>'Jan to Dec 2007 to 2017'!E4-'Jan to October 2007 to 2018'!E4</f>
        <v>650099.75159999984</v>
      </c>
      <c r="F4" s="37">
        <f>'Jan to Dec 2007 to 2017'!F4-'Jan to October 2007 to 2018'!F4</f>
        <v>698686.44790000003</v>
      </c>
      <c r="G4" s="37">
        <f>'Jan to Dec 2007 to 2017'!G4-'Jan to October 2007 to 2018'!G4</f>
        <v>673366.5290000001</v>
      </c>
      <c r="H4" s="37">
        <f>'Jan to Dec 2007 to 2017'!H4-'Jan to October 2007 to 2018'!H4</f>
        <v>762537.8154000002</v>
      </c>
      <c r="I4" s="37">
        <f>'Jan to Dec 2007 to 2017'!I4-'Jan to October 2007 to 2018'!I4</f>
        <v>675013.26140000019</v>
      </c>
      <c r="J4" s="37">
        <f>'Jan to Dec 2007 to 2017'!J4-'Jan to October 2007 to 2018'!J4</f>
        <v>799659.93599999975</v>
      </c>
      <c r="K4" s="37">
        <f>'Jan to Dec 2007 to 2017'!K4-'Jan to October 2007 to 2018'!K4</f>
        <v>965810.44549999991</v>
      </c>
      <c r="L4" s="37">
        <f>'Jan to Dec 2007 to 2017'!L4-'Jan to October 2007 to 2018'!L4</f>
        <v>826666.53839999996</v>
      </c>
      <c r="M4" s="12">
        <f>AVERAGE(B4:L4)</f>
        <v>705433.70957272721</v>
      </c>
    </row>
    <row r="5" spans="1:13" x14ac:dyDescent="0.25">
      <c r="A5" s="38" t="s">
        <v>15</v>
      </c>
      <c r="B5" s="37">
        <f>'Jan to Dec 2007 to 2017'!B5-'Jan to October 2007 to 2018'!B5</f>
        <v>45110.735709999994</v>
      </c>
      <c r="C5" s="37">
        <f>'Jan to Dec 2007 to 2017'!C5-'Jan to October 2007 to 2018'!C5</f>
        <v>30445.709919999994</v>
      </c>
      <c r="D5" s="37">
        <f>'Jan to Dec 2007 to 2017'!D5-'Jan to October 2007 to 2018'!D5</f>
        <v>46392.64062999998</v>
      </c>
      <c r="E5" s="37">
        <f>'Jan to Dec 2007 to 2017'!E5-'Jan to October 2007 to 2018'!E5</f>
        <v>53241.633579999994</v>
      </c>
      <c r="F5" s="37">
        <f>'Jan to Dec 2007 to 2017'!F5-'Jan to October 2007 to 2018'!F5</f>
        <v>64458.84023999999</v>
      </c>
      <c r="G5" s="37">
        <f>'Jan to Dec 2007 to 2017'!G5-'Jan to October 2007 to 2018'!G5</f>
        <v>65417.866039999994</v>
      </c>
      <c r="H5" s="37">
        <f>'Jan to Dec 2007 to 2017'!H5-'Jan to October 2007 to 2018'!H5</f>
        <v>60934.812959999981</v>
      </c>
      <c r="I5" s="37">
        <f>'Jan to Dec 2007 to 2017'!I5-'Jan to October 2007 to 2018'!I5</f>
        <v>72518.462899999984</v>
      </c>
      <c r="J5" s="37">
        <f>'Jan to Dec 2007 to 2017'!J5-'Jan to October 2007 to 2018'!J5</f>
        <v>81820.353180000006</v>
      </c>
      <c r="K5" s="37">
        <f>'Jan to Dec 2007 to 2017'!K5-'Jan to October 2007 to 2018'!K5</f>
        <v>82699.74351</v>
      </c>
      <c r="L5" s="37">
        <f>'Jan to Dec 2007 to 2017'!L5-'Jan to October 2007 to 2018'!L5</f>
        <v>76408.125239999965</v>
      </c>
      <c r="M5" s="12">
        <f t="shared" ref="M5:M41" si="0">AVERAGE(B5:L5)</f>
        <v>61768.083991818174</v>
      </c>
    </row>
    <row r="6" spans="1:13" x14ac:dyDescent="0.25">
      <c r="A6" s="40" t="s">
        <v>16</v>
      </c>
      <c r="B6" s="37">
        <f>'Jan to Dec 2007 to 2017'!B6-'Jan to October 2007 to 2018'!B6</f>
        <v>1406.0654054999995</v>
      </c>
      <c r="C6" s="37">
        <f>'Jan to Dec 2007 to 2017'!C6-'Jan to October 2007 to 2018'!C6</f>
        <v>1637.6725579999993</v>
      </c>
      <c r="D6" s="37">
        <f>'Jan to Dec 2007 to 2017'!D6-'Jan to October 2007 to 2018'!D6</f>
        <v>1487.113163</v>
      </c>
      <c r="E6" s="37">
        <f>'Jan to Dec 2007 to 2017'!E6-'Jan to October 2007 to 2018'!E6</f>
        <v>1479.1437689999993</v>
      </c>
      <c r="F6" s="37">
        <f>'Jan to Dec 2007 to 2017'!F6-'Jan to October 2007 to 2018'!F6</f>
        <v>1593.4591029999992</v>
      </c>
      <c r="G6" s="37">
        <f>'Jan to Dec 2007 to 2017'!G6-'Jan to October 2007 to 2018'!G6</f>
        <v>1960.6647720000001</v>
      </c>
      <c r="H6" s="37">
        <f>'Jan to Dec 2007 to 2017'!H6-'Jan to October 2007 to 2018'!H6</f>
        <v>2103.8225490000004</v>
      </c>
      <c r="I6" s="37">
        <f>'Jan to Dec 2007 to 2017'!I6-'Jan to October 2007 to 2018'!I6</f>
        <v>3612.6580459999986</v>
      </c>
      <c r="J6" s="37">
        <f>'Jan to Dec 2007 to 2017'!J6-'Jan to October 2007 to 2018'!J6</f>
        <v>3486.8827170000004</v>
      </c>
      <c r="K6" s="37">
        <f>'Jan to Dec 2007 to 2017'!K6-'Jan to October 2007 to 2018'!K6</f>
        <v>3758.8412179999996</v>
      </c>
      <c r="L6" s="37">
        <f>'Jan to Dec 2007 to 2017'!L6-'Jan to October 2007 to 2018'!L6</f>
        <v>3825.1544479999993</v>
      </c>
      <c r="M6" s="12">
        <f t="shared" si="0"/>
        <v>2395.5888862272727</v>
      </c>
    </row>
    <row r="7" spans="1:13" x14ac:dyDescent="0.25">
      <c r="A7" s="41" t="s">
        <v>17</v>
      </c>
      <c r="B7" s="37">
        <f>'Jan to Dec 2007 to 2017'!B7-'Jan to October 2007 to 2018'!B7</f>
        <v>10230.147300999997</v>
      </c>
      <c r="C7" s="37">
        <f>'Jan to Dec 2007 to 2017'!C7-'Jan to October 2007 to 2018'!C7</f>
        <v>11209.652861999995</v>
      </c>
      <c r="D7" s="37">
        <f>'Jan to Dec 2007 to 2017'!D7-'Jan to October 2007 to 2018'!D7</f>
        <v>10921.551676000003</v>
      </c>
      <c r="E7" s="37">
        <f>'Jan to Dec 2007 to 2017'!E7-'Jan to October 2007 to 2018'!E7</f>
        <v>12044.699166999999</v>
      </c>
      <c r="F7" s="37">
        <f>'Jan to Dec 2007 to 2017'!F7-'Jan to October 2007 to 2018'!F7</f>
        <v>14481.635697999998</v>
      </c>
      <c r="G7" s="37">
        <f>'Jan to Dec 2007 to 2017'!G7-'Jan to October 2007 to 2018'!G7</f>
        <v>18369.241866000004</v>
      </c>
      <c r="H7" s="37">
        <f>'Jan to Dec 2007 to 2017'!H7-'Jan to October 2007 to 2018'!H7</f>
        <v>17457.684717999997</v>
      </c>
      <c r="I7" s="37">
        <f>'Jan to Dec 2007 to 2017'!I7-'Jan to October 2007 to 2018'!I7</f>
        <v>24909.390149999999</v>
      </c>
      <c r="J7" s="37">
        <f>'Jan to Dec 2007 to 2017'!J7-'Jan to October 2007 to 2018'!J7</f>
        <v>24675.743490000008</v>
      </c>
      <c r="K7" s="37">
        <f>'Jan to Dec 2007 to 2017'!K7-'Jan to October 2007 to 2018'!K7</f>
        <v>29460.973599999998</v>
      </c>
      <c r="L7" s="37">
        <f>'Jan to Dec 2007 to 2017'!L7-'Jan to October 2007 to 2018'!L7</f>
        <v>23836.377670000002</v>
      </c>
      <c r="M7" s="12">
        <f t="shared" si="0"/>
        <v>17963.372563454544</v>
      </c>
    </row>
    <row r="8" spans="1:13" x14ac:dyDescent="0.25">
      <c r="A8" s="40" t="s">
        <v>18</v>
      </c>
      <c r="B8" s="37">
        <f>'Jan to Dec 2007 to 2017'!B8-'Jan to October 2007 to 2018'!B8</f>
        <v>4027.1454209999993</v>
      </c>
      <c r="C8" s="37">
        <f>'Jan to Dec 2007 to 2017'!C8-'Jan to October 2007 to 2018'!C8</f>
        <v>5247.138038000001</v>
      </c>
      <c r="D8" s="37">
        <f>'Jan to Dec 2007 to 2017'!D8-'Jan to October 2007 to 2018'!D8</f>
        <v>5905.2960910000002</v>
      </c>
      <c r="E8" s="37">
        <f>'Jan to Dec 2007 to 2017'!E8-'Jan to October 2007 to 2018'!E8</f>
        <v>4733.7129060000007</v>
      </c>
      <c r="F8" s="37">
        <f>'Jan to Dec 2007 to 2017'!F8-'Jan to October 2007 to 2018'!F8</f>
        <v>5330.6373450000028</v>
      </c>
      <c r="G8" s="37">
        <f>'Jan to Dec 2007 to 2017'!G8-'Jan to October 2007 to 2018'!G8</f>
        <v>4939.516391000001</v>
      </c>
      <c r="H8" s="37">
        <f>'Jan to Dec 2007 to 2017'!H8-'Jan to October 2007 to 2018'!H8</f>
        <v>5137.7578799999974</v>
      </c>
      <c r="I8" s="37">
        <f>'Jan to Dec 2007 to 2017'!I8-'Jan to October 2007 to 2018'!I8</f>
        <v>6467.4620009999999</v>
      </c>
      <c r="J8" s="37">
        <f>'Jan to Dec 2007 to 2017'!J8-'Jan to October 2007 to 2018'!J8</f>
        <v>6612.1722100000043</v>
      </c>
      <c r="K8" s="37">
        <f>'Jan to Dec 2007 to 2017'!K8-'Jan to October 2007 to 2018'!K8</f>
        <v>7317.7139089999982</v>
      </c>
      <c r="L8" s="37">
        <f>'Jan to Dec 2007 to 2017'!L8-'Jan to October 2007 to 2018'!L8</f>
        <v>7065.485356000001</v>
      </c>
      <c r="M8" s="12">
        <f t="shared" si="0"/>
        <v>5707.6397770909098</v>
      </c>
    </row>
    <row r="9" spans="1:13" x14ac:dyDescent="0.25">
      <c r="A9" s="41" t="s">
        <v>19</v>
      </c>
      <c r="B9" s="37">
        <f>'Jan to Dec 2007 to 2017'!B9-'Jan to October 2007 to 2018'!B9</f>
        <v>2475.8769227000003</v>
      </c>
      <c r="C9" s="37">
        <f>'Jan to Dec 2007 to 2017'!C9-'Jan to October 2007 to 2018'!C9</f>
        <v>1920.3871190999998</v>
      </c>
      <c r="D9" s="37">
        <f>'Jan to Dec 2007 to 2017'!D9-'Jan to October 2007 to 2018'!D9</f>
        <v>1440.3729140999994</v>
      </c>
      <c r="E9" s="37">
        <f>'Jan to Dec 2007 to 2017'!E9-'Jan to October 2007 to 2018'!E9</f>
        <v>2310.7779606000004</v>
      </c>
      <c r="F9" s="37">
        <f>'Jan to Dec 2007 to 2017'!F9-'Jan to October 2007 to 2018'!F9</f>
        <v>1597.4592602000002</v>
      </c>
      <c r="G9" s="37">
        <f>'Jan to Dec 2007 to 2017'!G9-'Jan to October 2007 to 2018'!G9</f>
        <v>3373.3428710000007</v>
      </c>
      <c r="H9" s="37">
        <f>'Jan to Dec 2007 to 2017'!H9-'Jan to October 2007 to 2018'!H9</f>
        <v>1924.0134910999996</v>
      </c>
      <c r="I9" s="37">
        <f>'Jan to Dec 2007 to 2017'!I9-'Jan to October 2007 to 2018'!I9</f>
        <v>1742.8723468999997</v>
      </c>
      <c r="J9" s="37">
        <f>'Jan to Dec 2007 to 2017'!J9-'Jan to October 2007 to 2018'!J9</f>
        <v>2056.9416164000013</v>
      </c>
      <c r="K9" s="37">
        <f>'Jan to Dec 2007 to 2017'!K9-'Jan to October 2007 to 2018'!K9</f>
        <v>3410.9790589999993</v>
      </c>
      <c r="L9" s="37">
        <f>'Jan to Dec 2007 to 2017'!L9-'Jan to October 2007 to 2018'!L9</f>
        <v>2675.8907820000004</v>
      </c>
      <c r="M9" s="12">
        <f t="shared" si="0"/>
        <v>2266.2649402818179</v>
      </c>
    </row>
    <row r="10" spans="1:13" x14ac:dyDescent="0.25">
      <c r="A10" s="40" t="s">
        <v>20</v>
      </c>
      <c r="B10" s="37">
        <f>'Jan to Dec 2007 to 2017'!B10-'Jan to October 2007 to 2018'!B10</f>
        <v>7109.6469640000005</v>
      </c>
      <c r="C10" s="37">
        <f>'Jan to Dec 2007 to 2017'!C10-'Jan to October 2007 to 2018'!C10</f>
        <v>-8241.8616309999998</v>
      </c>
      <c r="D10" s="37">
        <f>'Jan to Dec 2007 to 2017'!D10-'Jan to October 2007 to 2018'!D10</f>
        <v>4811.5049460000009</v>
      </c>
      <c r="E10" s="37">
        <f>'Jan to Dec 2007 to 2017'!E10-'Jan to October 2007 to 2018'!E10</f>
        <v>5845.7068249999975</v>
      </c>
      <c r="F10" s="37">
        <f>'Jan to Dec 2007 to 2017'!F10-'Jan to October 2007 to 2018'!F10</f>
        <v>8148.1669430000002</v>
      </c>
      <c r="G10" s="37">
        <f>'Jan to Dec 2007 to 2017'!G10-'Jan to October 2007 to 2018'!G10</f>
        <v>5822.6093520000031</v>
      </c>
      <c r="H10" s="37">
        <f>'Jan to Dec 2007 to 2017'!H10-'Jan to October 2007 to 2018'!H10</f>
        <v>6118.5369589999973</v>
      </c>
      <c r="I10" s="37">
        <f>'Jan to Dec 2007 to 2017'!I10-'Jan to October 2007 to 2018'!I10</f>
        <v>5895.9040109999987</v>
      </c>
      <c r="J10" s="37">
        <f>'Jan to Dec 2007 to 2017'!J10-'Jan to October 2007 to 2018'!J10</f>
        <v>7254.4455320000015</v>
      </c>
      <c r="K10" s="37">
        <f>'Jan to Dec 2007 to 2017'!K10-'Jan to October 2007 to 2018'!K10</f>
        <v>6119.8174040000013</v>
      </c>
      <c r="L10" s="37">
        <f>'Jan to Dec 2007 to 2017'!L10-'Jan to October 2007 to 2018'!L10</f>
        <v>6980.8597210000007</v>
      </c>
      <c r="M10" s="12">
        <f t="shared" si="0"/>
        <v>5078.6670023636361</v>
      </c>
    </row>
    <row r="11" spans="1:13" x14ac:dyDescent="0.25">
      <c r="A11" s="41" t="s">
        <v>21</v>
      </c>
      <c r="B11" s="37">
        <f>'Jan to Dec 2007 to 2017'!B11-'Jan to October 2007 to 2018'!B11</f>
        <v>11259.563746</v>
      </c>
      <c r="C11" s="37">
        <f>'Jan to Dec 2007 to 2017'!C11-'Jan to October 2007 to 2018'!C11</f>
        <v>11827.950494000004</v>
      </c>
      <c r="D11" s="37">
        <f>'Jan to Dec 2007 to 2017'!D11-'Jan to October 2007 to 2018'!D11</f>
        <v>12396.444024999997</v>
      </c>
      <c r="E11" s="37">
        <f>'Jan to Dec 2007 to 2017'!E11-'Jan to October 2007 to 2018'!E11</f>
        <v>15467.302095999999</v>
      </c>
      <c r="F11" s="37">
        <f>'Jan to Dec 2007 to 2017'!F11-'Jan to October 2007 to 2018'!F11</f>
        <v>19997.681630999992</v>
      </c>
      <c r="G11" s="37">
        <f>'Jan to Dec 2007 to 2017'!G11-'Jan to October 2007 to 2018'!G11</f>
        <v>17641.924665999999</v>
      </c>
      <c r="H11" s="37">
        <f>'Jan to Dec 2007 to 2017'!H11-'Jan to October 2007 to 2018'!H11</f>
        <v>19340.675863999997</v>
      </c>
      <c r="I11" s="37">
        <f>'Jan to Dec 2007 to 2017'!I11-'Jan to October 2007 to 2018'!I11</f>
        <v>17777.506231000007</v>
      </c>
      <c r="J11" s="37">
        <f>'Jan to Dec 2007 to 2017'!J11-'Jan to October 2007 to 2018'!J11</f>
        <v>24366.251860000004</v>
      </c>
      <c r="K11" s="37">
        <f>'Jan to Dec 2007 to 2017'!K11-'Jan to October 2007 to 2018'!K11</f>
        <v>21123.132700000002</v>
      </c>
      <c r="L11" s="37">
        <f>'Jan to Dec 2007 to 2017'!L11-'Jan to October 2007 to 2018'!L11</f>
        <v>21278.944369999997</v>
      </c>
      <c r="M11" s="12">
        <f t="shared" si="0"/>
        <v>17497.943425727273</v>
      </c>
    </row>
    <row r="12" spans="1:13" x14ac:dyDescent="0.25">
      <c r="A12" s="40" t="s">
        <v>22</v>
      </c>
      <c r="B12" s="37">
        <f>'Jan to Dec 2007 to 2017'!B12-'Jan to October 2007 to 2018'!B12</f>
        <v>6583.9768486000012</v>
      </c>
      <c r="C12" s="37">
        <f>'Jan to Dec 2007 to 2017'!C12-'Jan to October 2007 to 2018'!C12</f>
        <v>5593.5059220000003</v>
      </c>
      <c r="D12" s="37">
        <f>'Jan to Dec 2007 to 2017'!D12-'Jan to October 2007 to 2018'!D12</f>
        <v>8130.1791450000019</v>
      </c>
      <c r="E12" s="37">
        <f>'Jan to Dec 2007 to 2017'!E12-'Jan to October 2007 to 2018'!E12</f>
        <v>8434.037473999997</v>
      </c>
      <c r="F12" s="37">
        <f>'Jan to Dec 2007 to 2017'!F12-'Jan to October 2007 to 2018'!F12</f>
        <v>11985.726594000003</v>
      </c>
      <c r="G12" s="37">
        <f>'Jan to Dec 2007 to 2017'!G12-'Jan to October 2007 to 2018'!G12</f>
        <v>11398.912154999998</v>
      </c>
      <c r="H12" s="37">
        <f>'Jan to Dec 2007 to 2017'!H12-'Jan to October 2007 to 2018'!H12</f>
        <v>7245.802846999999</v>
      </c>
      <c r="I12" s="37">
        <f>'Jan to Dec 2007 to 2017'!I12-'Jan to October 2007 to 2018'!I12</f>
        <v>9179.7418899999975</v>
      </c>
      <c r="J12" s="37">
        <f>'Jan to Dec 2007 to 2017'!J12-'Jan to October 2007 to 2018'!J12</f>
        <v>10166.325118000001</v>
      </c>
      <c r="K12" s="37">
        <f>'Jan to Dec 2007 to 2017'!K12-'Jan to October 2007 to 2018'!K12</f>
        <v>8364.2923840000003</v>
      </c>
      <c r="L12" s="37">
        <f>'Jan to Dec 2007 to 2017'!L12-'Jan to October 2007 to 2018'!L12</f>
        <v>8037.6850930000001</v>
      </c>
      <c r="M12" s="12">
        <f t="shared" si="0"/>
        <v>8647.2895882363646</v>
      </c>
    </row>
    <row r="13" spans="1:13" x14ac:dyDescent="0.25">
      <c r="A13" s="41" t="s">
        <v>23</v>
      </c>
      <c r="B13" s="37">
        <f>'Jan to Dec 2007 to 2017'!B13-'Jan to October 2007 to 2018'!B13</f>
        <v>2018.3131104999993</v>
      </c>
      <c r="C13" s="37">
        <f>'Jan to Dec 2007 to 2017'!C13-'Jan to October 2007 to 2018'!C13</f>
        <v>1251.2645440999995</v>
      </c>
      <c r="D13" s="37">
        <f>'Jan to Dec 2007 to 2017'!D13-'Jan to October 2007 to 2018'!D13</f>
        <v>1300.1786671999998</v>
      </c>
      <c r="E13" s="37">
        <f>'Jan to Dec 2007 to 2017'!E13-'Jan to October 2007 to 2018'!E13</f>
        <v>2926.2533837999999</v>
      </c>
      <c r="F13" s="37">
        <f>'Jan to Dec 2007 to 2017'!F13-'Jan to October 2007 to 2018'!F13</f>
        <v>1324.0736654000002</v>
      </c>
      <c r="G13" s="37">
        <f>'Jan to Dec 2007 to 2017'!G13-'Jan to October 2007 to 2018'!G13</f>
        <v>1911.6539767000013</v>
      </c>
      <c r="H13" s="37">
        <f>'Jan to Dec 2007 to 2017'!H13-'Jan to October 2007 to 2018'!H13</f>
        <v>1606.5186571000004</v>
      </c>
      <c r="I13" s="37">
        <f>'Jan to Dec 2007 to 2017'!I13-'Jan to October 2007 to 2018'!I13</f>
        <v>2932.92821</v>
      </c>
      <c r="J13" s="37">
        <f>'Jan to Dec 2007 to 2017'!J13-'Jan to October 2007 to 2018'!J13</f>
        <v>3201.5906318000016</v>
      </c>
      <c r="K13" s="37">
        <f>'Jan to Dec 2007 to 2017'!K13-'Jan to October 2007 to 2018'!K13</f>
        <v>3143.9932430000008</v>
      </c>
      <c r="L13" s="37">
        <f>'Jan to Dec 2007 to 2017'!L13-'Jan to October 2007 to 2018'!L13</f>
        <v>2707.7278078999989</v>
      </c>
      <c r="M13" s="12">
        <f t="shared" si="0"/>
        <v>2211.3178088636369</v>
      </c>
    </row>
    <row r="14" spans="1:13" x14ac:dyDescent="0.25">
      <c r="A14" s="42" t="s">
        <v>24</v>
      </c>
      <c r="B14" s="37">
        <f>'Jan to Dec 2007 to 2017'!B14-'Jan to October 2007 to 2018'!B14</f>
        <v>282998.56850000005</v>
      </c>
      <c r="C14" s="37">
        <f>'Jan to Dec 2007 to 2017'!C14-'Jan to October 2007 to 2018'!C14</f>
        <v>304121.27549999987</v>
      </c>
      <c r="D14" s="37">
        <f>'Jan to Dec 2007 to 2017'!D14-'Jan to October 2007 to 2018'!D14</f>
        <v>280340.03720000014</v>
      </c>
      <c r="E14" s="37">
        <f>'Jan to Dec 2007 to 2017'!E14-'Jan to October 2007 to 2018'!E14</f>
        <v>311286.39029999985</v>
      </c>
      <c r="F14" s="37">
        <f>'Jan to Dec 2007 to 2017'!F14-'Jan to October 2007 to 2018'!F14</f>
        <v>355917.87690000003</v>
      </c>
      <c r="G14" s="37">
        <f>'Jan to Dec 2007 to 2017'!G14-'Jan to October 2007 to 2018'!G14</f>
        <v>354332.67009999999</v>
      </c>
      <c r="H14" s="37">
        <f>'Jan to Dec 2007 to 2017'!H14-'Jan to October 2007 to 2018'!H14</f>
        <v>382519.63109999988</v>
      </c>
      <c r="I14" s="37">
        <f>'Jan to Dec 2007 to 2017'!I14-'Jan to October 2007 to 2018'!I14</f>
        <v>372262.66770000011</v>
      </c>
      <c r="J14" s="37">
        <f>'Jan to Dec 2007 to 2017'!J14-'Jan to October 2007 to 2018'!J14</f>
        <v>460723.89870000002</v>
      </c>
      <c r="K14" s="37">
        <f>'Jan to Dec 2007 to 2017'!K14-'Jan to October 2007 to 2018'!K14</f>
        <v>501695.26179999998</v>
      </c>
      <c r="L14" s="37">
        <f>'Jan to Dec 2007 to 2017'!L14-'Jan to October 2007 to 2018'!L14</f>
        <v>462948.54339999985</v>
      </c>
      <c r="M14" s="12">
        <f t="shared" si="0"/>
        <v>369922.43829090905</v>
      </c>
    </row>
    <row r="15" spans="1:13" x14ac:dyDescent="0.25">
      <c r="A15" s="41" t="s">
        <v>25</v>
      </c>
      <c r="B15" s="37">
        <f>'Jan to Dec 2007 to 2017'!B15-'Jan to October 2007 to 2018'!B15</f>
        <v>11043.2409962</v>
      </c>
      <c r="C15" s="37">
        <f>'Jan to Dec 2007 to 2017'!C15-'Jan to October 2007 to 2018'!C15</f>
        <v>6465.7403830000003</v>
      </c>
      <c r="D15" s="37">
        <f>'Jan to Dec 2007 to 2017'!D15-'Jan to October 2007 to 2018'!D15</f>
        <v>5562.5815250000014</v>
      </c>
      <c r="E15" s="37">
        <f>'Jan to Dec 2007 to 2017'!E15-'Jan to October 2007 to 2018'!E15</f>
        <v>7283.7563589999991</v>
      </c>
      <c r="F15" s="37">
        <f>'Jan to Dec 2007 to 2017'!F15-'Jan to October 2007 to 2018'!F15</f>
        <v>4804.3613530000002</v>
      </c>
      <c r="G15" s="37">
        <f>'Jan to Dec 2007 to 2017'!G15-'Jan to October 2007 to 2018'!G15</f>
        <v>4340.7487619999993</v>
      </c>
      <c r="H15" s="37">
        <f>'Jan to Dec 2007 to 2017'!H15-'Jan to October 2007 to 2018'!H15</f>
        <v>7343.1968469999993</v>
      </c>
      <c r="I15" s="37">
        <f>'Jan to Dec 2007 to 2017'!I15-'Jan to October 2007 to 2018'!I15</f>
        <v>3931.8000869999996</v>
      </c>
      <c r="J15" s="37">
        <f>'Jan to Dec 2007 to 2017'!J15-'Jan to October 2007 to 2018'!J15</f>
        <v>4651.4614699999984</v>
      </c>
      <c r="K15" s="37">
        <f>'Jan to Dec 2007 to 2017'!K15-'Jan to October 2007 to 2018'!K15</f>
        <v>5828.381304999999</v>
      </c>
      <c r="L15" s="37">
        <f>'Jan to Dec 2007 to 2017'!L15-'Jan to October 2007 to 2018'!L15</f>
        <v>3270.1317249999993</v>
      </c>
      <c r="M15" s="12">
        <f t="shared" si="0"/>
        <v>5865.9455283818179</v>
      </c>
    </row>
    <row r="16" spans="1:13" x14ac:dyDescent="0.25">
      <c r="A16" s="40" t="s">
        <v>26</v>
      </c>
      <c r="B16" s="37">
        <f>'Jan to Dec 2007 to 2017'!B16-'Jan to October 2007 to 2018'!B16</f>
        <v>60349.687660000011</v>
      </c>
      <c r="C16" s="37">
        <f>'Jan to Dec 2007 to 2017'!C16-'Jan to October 2007 to 2018'!C16</f>
        <v>63646.653470000005</v>
      </c>
      <c r="D16" s="37">
        <f>'Jan to Dec 2007 to 2017'!D16-'Jan to October 2007 to 2018'!D16</f>
        <v>29932.380720000016</v>
      </c>
      <c r="E16" s="37">
        <f>'Jan to Dec 2007 to 2017'!E16-'Jan to October 2007 to 2018'!E16</f>
        <v>40215.881470000022</v>
      </c>
      <c r="F16" s="37">
        <f>'Jan to Dec 2007 to 2017'!F16-'Jan to October 2007 to 2018'!F16</f>
        <v>49909.362130000023</v>
      </c>
      <c r="G16" s="37">
        <f>'Jan to Dec 2007 to 2017'!G16-'Jan to October 2007 to 2018'!G16</f>
        <v>32367.087979999982</v>
      </c>
      <c r="H16" s="37">
        <f>'Jan to Dec 2007 to 2017'!H16-'Jan to October 2007 to 2018'!H16</f>
        <v>48324.49424</v>
      </c>
      <c r="I16" s="37">
        <f>'Jan to Dec 2007 to 2017'!I16-'Jan to October 2007 to 2018'!I16</f>
        <v>46014.904780000012</v>
      </c>
      <c r="J16" s="37">
        <f>'Jan to Dec 2007 to 2017'!J16-'Jan to October 2007 to 2018'!J16</f>
        <v>69933.471749999997</v>
      </c>
      <c r="K16" s="37">
        <f>'Jan to Dec 2007 to 2017'!K16-'Jan to October 2007 to 2018'!K16</f>
        <v>74489.25112999999</v>
      </c>
      <c r="L16" s="37">
        <f>'Jan to Dec 2007 to 2017'!L16-'Jan to October 2007 to 2018'!L16</f>
        <v>25315.345919999992</v>
      </c>
      <c r="M16" s="12">
        <f t="shared" si="0"/>
        <v>49136.229204545467</v>
      </c>
    </row>
    <row r="17" spans="1:13" x14ac:dyDescent="0.25">
      <c r="A17" s="41" t="s">
        <v>27</v>
      </c>
      <c r="B17" s="37">
        <f>'Jan to Dec 2007 to 2017'!B17-'Jan to October 2007 to 2018'!B17</f>
        <v>61996.351489999972</v>
      </c>
      <c r="C17" s="37">
        <f>'Jan to Dec 2007 to 2017'!C17-'Jan to October 2007 to 2018'!C17</f>
        <v>64070.912519999983</v>
      </c>
      <c r="D17" s="37">
        <f>'Jan to Dec 2007 to 2017'!D17-'Jan to October 2007 to 2018'!D17</f>
        <v>61886.32839000001</v>
      </c>
      <c r="E17" s="37">
        <f>'Jan to Dec 2007 to 2017'!E17-'Jan to October 2007 to 2018'!E17</f>
        <v>77777.554609999992</v>
      </c>
      <c r="F17" s="37">
        <f>'Jan to Dec 2007 to 2017'!F17-'Jan to October 2007 to 2018'!F17</f>
        <v>95601.551329999988</v>
      </c>
      <c r="G17" s="37">
        <f>'Jan to Dec 2007 to 2017'!G17-'Jan to October 2007 to 2018'!G17</f>
        <v>90783.471620000026</v>
      </c>
      <c r="H17" s="37">
        <f>'Jan to Dec 2007 to 2017'!H17-'Jan to October 2007 to 2018'!H17</f>
        <v>96140.489239999966</v>
      </c>
      <c r="I17" s="37">
        <f>'Jan to Dec 2007 to 2017'!I17-'Jan to October 2007 to 2018'!I17</f>
        <v>93124.865510000032</v>
      </c>
      <c r="J17" s="37">
        <f>'Jan to Dec 2007 to 2017'!J17-'Jan to October 2007 to 2018'!J17</f>
        <v>114323.46971999999</v>
      </c>
      <c r="K17" s="37">
        <f>'Jan to Dec 2007 to 2017'!K17-'Jan to October 2007 to 2018'!K17</f>
        <v>129802.65476</v>
      </c>
      <c r="L17" s="37">
        <f>'Jan to Dec 2007 to 2017'!L17-'Jan to October 2007 to 2018'!L17</f>
        <v>122254.96003000002</v>
      </c>
      <c r="M17" s="12">
        <f t="shared" si="0"/>
        <v>91614.782656363634</v>
      </c>
    </row>
    <row r="18" spans="1:13" x14ac:dyDescent="0.25">
      <c r="A18" s="40" t="s">
        <v>28</v>
      </c>
      <c r="B18" s="37">
        <f>'Jan to Dec 2007 to 2017'!B18-'Jan to October 2007 to 2018'!B18</f>
        <v>2188.5303240999992</v>
      </c>
      <c r="C18" s="37">
        <f>'Jan to Dec 2007 to 2017'!C18-'Jan to October 2007 to 2018'!C18</f>
        <v>2943.0012731999996</v>
      </c>
      <c r="D18" s="37">
        <f>'Jan to Dec 2007 to 2017'!D18-'Jan to October 2007 to 2018'!D18</f>
        <v>3472.0713179999984</v>
      </c>
      <c r="E18" s="37">
        <f>'Jan to Dec 2007 to 2017'!E18-'Jan to October 2007 to 2018'!E18</f>
        <v>3775.6105669999997</v>
      </c>
      <c r="F18" s="37">
        <f>'Jan to Dec 2007 to 2017'!F18-'Jan to October 2007 to 2018'!F18</f>
        <v>4868.0455779999993</v>
      </c>
      <c r="G18" s="37">
        <f>'Jan to Dec 2007 to 2017'!G18-'Jan to October 2007 to 2018'!G18</f>
        <v>4197.689065999999</v>
      </c>
      <c r="H18" s="37">
        <f>'Jan to Dec 2007 to 2017'!H18-'Jan to October 2007 to 2018'!H18</f>
        <v>6294.1677740000014</v>
      </c>
      <c r="I18" s="37">
        <f>'Jan to Dec 2007 to 2017'!I18-'Jan to October 2007 to 2018'!I18</f>
        <v>3375.0560589999986</v>
      </c>
      <c r="J18" s="37">
        <f>'Jan to Dec 2007 to 2017'!J18-'Jan to October 2007 to 2018'!J18</f>
        <v>3831.209522000001</v>
      </c>
      <c r="K18" s="37">
        <f>'Jan to Dec 2007 to 2017'!K18-'Jan to October 2007 to 2018'!K18</f>
        <v>4648.8238119999987</v>
      </c>
      <c r="L18" s="37">
        <f>'Jan to Dec 2007 to 2017'!L18-'Jan to October 2007 to 2018'!L18</f>
        <v>4165.7481660000012</v>
      </c>
      <c r="M18" s="12">
        <f t="shared" si="0"/>
        <v>3978.1775872090907</v>
      </c>
    </row>
    <row r="19" spans="1:13" x14ac:dyDescent="0.25">
      <c r="A19" s="41" t="s">
        <v>29</v>
      </c>
      <c r="B19" s="37">
        <f>'Jan to Dec 2007 to 2017'!B19-'Jan to October 2007 to 2018'!B19</f>
        <v>83280.41810000001</v>
      </c>
      <c r="C19" s="37">
        <f>'Jan to Dec 2007 to 2017'!C19-'Jan to October 2007 to 2018'!C19</f>
        <v>83390.199930000002</v>
      </c>
      <c r="D19" s="37">
        <f>'Jan to Dec 2007 to 2017'!D19-'Jan to October 2007 to 2018'!D19</f>
        <v>92089.01218000002</v>
      </c>
      <c r="E19" s="37">
        <f>'Jan to Dec 2007 to 2017'!E19-'Jan to October 2007 to 2018'!E19</f>
        <v>100556.48226999998</v>
      </c>
      <c r="F19" s="37">
        <f>'Jan to Dec 2007 to 2017'!F19-'Jan to October 2007 to 2018'!F19</f>
        <v>106193.22090999997</v>
      </c>
      <c r="G19" s="37">
        <f>'Jan to Dec 2007 to 2017'!G19-'Jan to October 2007 to 2018'!G19</f>
        <v>119194.96074000001</v>
      </c>
      <c r="H19" s="37">
        <f>'Jan to Dec 2007 to 2017'!H19-'Jan to October 2007 to 2018'!H19</f>
        <v>120112.20723</v>
      </c>
      <c r="I19" s="37">
        <f>'Jan to Dec 2007 to 2017'!I19-'Jan to October 2007 to 2018'!I19</f>
        <v>121151.57399999996</v>
      </c>
      <c r="J19" s="37">
        <f>'Jan to Dec 2007 to 2017'!J19-'Jan to October 2007 to 2018'!J19</f>
        <v>154110.02301000006</v>
      </c>
      <c r="K19" s="37">
        <f>'Jan to Dec 2007 to 2017'!K19-'Jan to October 2007 to 2018'!K19</f>
        <v>157789.67826999997</v>
      </c>
      <c r="L19" s="37">
        <f>'Jan to Dec 2007 to 2017'!L19-'Jan to October 2007 to 2018'!L19</f>
        <v>166479.42704000004</v>
      </c>
      <c r="M19" s="12">
        <f t="shared" si="0"/>
        <v>118577.01851636366</v>
      </c>
    </row>
    <row r="20" spans="1:13" x14ac:dyDescent="0.25">
      <c r="A20" s="40" t="s">
        <v>30</v>
      </c>
      <c r="B20" s="37">
        <f>'Jan to Dec 2007 to 2017'!B20-'Jan to October 2007 to 2018'!B20</f>
        <v>63962.843759999989</v>
      </c>
      <c r="C20" s="37">
        <f>'Jan to Dec 2007 to 2017'!C20-'Jan to October 2007 to 2018'!C20</f>
        <v>83433.821609999985</v>
      </c>
      <c r="D20" s="37">
        <f>'Jan to Dec 2007 to 2017'!D20-'Jan to October 2007 to 2018'!D20</f>
        <v>87012.977480000001</v>
      </c>
      <c r="E20" s="37">
        <f>'Jan to Dec 2007 to 2017'!E20-'Jan to October 2007 to 2018'!E20</f>
        <v>81024.436820000003</v>
      </c>
      <c r="F20" s="37">
        <f>'Jan to Dec 2007 to 2017'!F20-'Jan to October 2007 to 2018'!F20</f>
        <v>94237.729630000016</v>
      </c>
      <c r="G20" s="37">
        <f>'Jan to Dec 2007 to 2017'!G20-'Jan to October 2007 to 2018'!G20</f>
        <v>103039.96810999996</v>
      </c>
      <c r="H20" s="37">
        <f>'Jan to Dec 2007 to 2017'!H20-'Jan to October 2007 to 2018'!H20</f>
        <v>103836.15205999999</v>
      </c>
      <c r="I20" s="37">
        <f>'Jan to Dec 2007 to 2017'!I20-'Jan to October 2007 to 2018'!I20</f>
        <v>104580.97713999997</v>
      </c>
      <c r="J20" s="37">
        <f>'Jan to Dec 2007 to 2017'!J20-'Jan to October 2007 to 2018'!J20</f>
        <v>113490.24518000009</v>
      </c>
      <c r="K20" s="37">
        <f>'Jan to Dec 2007 to 2017'!K20-'Jan to October 2007 to 2018'!K20</f>
        <v>128911.84864999994</v>
      </c>
      <c r="L20" s="37">
        <f>'Jan to Dec 2007 to 2017'!L20-'Jan to October 2007 to 2018'!L20</f>
        <v>141242.64590999996</v>
      </c>
      <c r="M20" s="12">
        <f t="shared" si="0"/>
        <v>100433.96785</v>
      </c>
    </row>
    <row r="21" spans="1:13" x14ac:dyDescent="0.25">
      <c r="A21" s="41" t="s">
        <v>31</v>
      </c>
      <c r="B21" s="37">
        <f>'Jan to Dec 2007 to 2017'!B21-'Jan to October 2007 to 2018'!B21</f>
        <v>177.49617799999999</v>
      </c>
      <c r="C21" s="37">
        <f>'Jan to Dec 2007 to 2017'!C21-'Jan to October 2007 to 2018'!C21</f>
        <v>170.94634500000001</v>
      </c>
      <c r="D21" s="37">
        <f>'Jan to Dec 2007 to 2017'!D21-'Jan to October 2007 to 2018'!D21</f>
        <v>384.68565600000005</v>
      </c>
      <c r="E21" s="37">
        <f>'Jan to Dec 2007 to 2017'!E21-'Jan to October 2007 to 2018'!E21</f>
        <v>652.66821599999992</v>
      </c>
      <c r="F21" s="37">
        <f>'Jan to Dec 2007 to 2017'!F21-'Jan to October 2007 to 2018'!F21</f>
        <v>303.60594500000002</v>
      </c>
      <c r="G21" s="37">
        <f>'Jan to Dec 2007 to 2017'!G21-'Jan to October 2007 to 2018'!G21</f>
        <v>408.74385599999994</v>
      </c>
      <c r="H21" s="37">
        <f>'Jan to Dec 2007 to 2017'!H21-'Jan to October 2007 to 2018'!H21</f>
        <v>468.92372200000011</v>
      </c>
      <c r="I21" s="37">
        <f>'Jan to Dec 2007 to 2017'!I21-'Jan to October 2007 to 2018'!I21</f>
        <v>83.490154999999959</v>
      </c>
      <c r="J21" s="37">
        <f>'Jan to Dec 2007 to 2017'!J21-'Jan to October 2007 to 2018'!J21</f>
        <v>384.01808600000004</v>
      </c>
      <c r="K21" s="37">
        <f>'Jan to Dec 2007 to 2017'!K21-'Jan to October 2007 to 2018'!K21</f>
        <v>224.62388800000008</v>
      </c>
      <c r="L21" s="37">
        <f>'Jan to Dec 2007 to 2017'!L21-'Jan to October 2007 to 2018'!L21</f>
        <v>220.28466400000008</v>
      </c>
      <c r="M21" s="12">
        <f t="shared" si="0"/>
        <v>316.31697372727274</v>
      </c>
    </row>
    <row r="22" spans="1:13" x14ac:dyDescent="0.25">
      <c r="A22" s="42" t="s">
        <v>32</v>
      </c>
      <c r="B22" s="37">
        <f>'Jan to Dec 2007 to 2017'!B22-'Jan to October 2007 to 2018'!B22</f>
        <v>168880.37546999997</v>
      </c>
      <c r="C22" s="37">
        <f>'Jan to Dec 2007 to 2017'!C22-'Jan to October 2007 to 2018'!C22</f>
        <v>170741.62476999999</v>
      </c>
      <c r="D22" s="37">
        <f>'Jan to Dec 2007 to 2017'!D22-'Jan to October 2007 to 2018'!D22</f>
        <v>206726.8186</v>
      </c>
      <c r="E22" s="37">
        <f>'Jan to Dec 2007 to 2017'!E22-'Jan to October 2007 to 2018'!E22</f>
        <v>281648.61550000007</v>
      </c>
      <c r="F22" s="37">
        <f>'Jan to Dec 2007 to 2017'!F22-'Jan to October 2007 to 2018'!F22</f>
        <v>268561.19429999997</v>
      </c>
      <c r="G22" s="37">
        <f>'Jan to Dec 2007 to 2017'!G22-'Jan to October 2007 to 2018'!G22</f>
        <v>247247.71160000004</v>
      </c>
      <c r="H22" s="37">
        <f>'Jan to Dec 2007 to 2017'!H22-'Jan to October 2007 to 2018'!H22</f>
        <v>300753.57172000001</v>
      </c>
      <c r="I22" s="37">
        <f>'Jan to Dec 2007 to 2017'!I22-'Jan to October 2007 to 2018'!I22</f>
        <v>227010.76610000012</v>
      </c>
      <c r="J22" s="37">
        <f>'Jan to Dec 2007 to 2017'!J22-'Jan to October 2007 to 2018'!J22</f>
        <v>257115.68410000007</v>
      </c>
      <c r="K22" s="37">
        <f>'Jan to Dec 2007 to 2017'!K22-'Jan to October 2007 to 2018'!K22</f>
        <v>381415.44017000007</v>
      </c>
      <c r="L22" s="37">
        <f>'Jan to Dec 2007 to 2017'!L22-'Jan to October 2007 to 2018'!L22</f>
        <v>209514.65434000001</v>
      </c>
      <c r="M22" s="12">
        <f t="shared" si="0"/>
        <v>247237.85969727274</v>
      </c>
    </row>
    <row r="23" spans="1:13" x14ac:dyDescent="0.25">
      <c r="A23" s="41" t="s">
        <v>33</v>
      </c>
      <c r="B23" s="37">
        <f>'Jan to Dec 2007 to 2017'!B23-'Jan to October 2007 to 2018'!B23</f>
        <v>7582.7181700000001</v>
      </c>
      <c r="C23" s="37">
        <f>'Jan to Dec 2007 to 2017'!C23-'Jan to October 2007 to 2018'!C23</f>
        <v>13211.007932999999</v>
      </c>
      <c r="D23" s="37">
        <f>'Jan to Dec 2007 to 2017'!D23-'Jan to October 2007 to 2018'!D23</f>
        <v>1963.2764421000029</v>
      </c>
      <c r="E23" s="37">
        <f>'Jan to Dec 2007 to 2017'!E23-'Jan to October 2007 to 2018'!E23</f>
        <v>4585.8836849999989</v>
      </c>
      <c r="F23" s="37">
        <f>'Jan to Dec 2007 to 2017'!F23-'Jan to October 2007 to 2018'!F23</f>
        <v>4653.5022769999996</v>
      </c>
      <c r="G23" s="37">
        <f>'Jan to Dec 2007 to 2017'!G23-'Jan to October 2007 to 2018'!G23</f>
        <v>2939.4795131999999</v>
      </c>
      <c r="H23" s="37">
        <f>'Jan to Dec 2007 to 2017'!H23-'Jan to October 2007 to 2018'!H23</f>
        <v>4144.7046899999987</v>
      </c>
      <c r="I23" s="37">
        <f>'Jan to Dec 2007 to 2017'!I23-'Jan to October 2007 to 2018'!I23</f>
        <v>4418.9281220000012</v>
      </c>
      <c r="J23" s="37">
        <f>'Jan to Dec 2007 to 2017'!J23-'Jan to October 2007 to 2018'!J23</f>
        <v>5245.5072209999998</v>
      </c>
      <c r="K23" s="37">
        <f>'Jan to Dec 2007 to 2017'!K23-'Jan to October 2007 to 2018'!K23</f>
        <v>4791.7087710000014</v>
      </c>
      <c r="L23" s="37">
        <f>'Jan to Dec 2007 to 2017'!L23-'Jan to October 2007 to 2018'!L23</f>
        <v>6421.5943930000012</v>
      </c>
      <c r="M23" s="12">
        <f t="shared" si="0"/>
        <v>5450.7555652090914</v>
      </c>
    </row>
    <row r="24" spans="1:13" x14ac:dyDescent="0.25">
      <c r="A24" s="40" t="s">
        <v>34</v>
      </c>
      <c r="B24" s="37">
        <f>'Jan to Dec 2007 to 2017'!B24-'Jan to October 2007 to 2018'!B24</f>
        <v>10510.140971000008</v>
      </c>
      <c r="C24" s="37">
        <f>'Jan to Dec 2007 to 2017'!C24-'Jan to October 2007 to 2018'!C24</f>
        <v>9113.3104750000057</v>
      </c>
      <c r="D24" s="37">
        <f>'Jan to Dec 2007 to 2017'!D24-'Jan to October 2007 to 2018'!D24</f>
        <v>11521.067497999989</v>
      </c>
      <c r="E24" s="37">
        <f>'Jan to Dec 2007 to 2017'!E24-'Jan to October 2007 to 2018'!E24</f>
        <v>11151.600789999997</v>
      </c>
      <c r="F24" s="37">
        <f>'Jan to Dec 2007 to 2017'!F24-'Jan to October 2007 to 2018'!F24</f>
        <v>11165.783832999994</v>
      </c>
      <c r="G24" s="37">
        <f>'Jan to Dec 2007 to 2017'!G24-'Jan to October 2007 to 2018'!G24</f>
        <v>7806.8485829999991</v>
      </c>
      <c r="H24" s="37">
        <f>'Jan to Dec 2007 to 2017'!H24-'Jan to October 2007 to 2018'!H24</f>
        <v>9154.3915879999986</v>
      </c>
      <c r="I24" s="37">
        <f>'Jan to Dec 2007 to 2017'!I24-'Jan to October 2007 to 2018'!I24</f>
        <v>8318.3752939999977</v>
      </c>
      <c r="J24" s="37">
        <f>'Jan to Dec 2007 to 2017'!J24-'Jan to October 2007 to 2018'!J24</f>
        <v>9438.725225000002</v>
      </c>
      <c r="K24" s="37">
        <f>'Jan to Dec 2007 to 2017'!K24-'Jan to October 2007 to 2018'!K24</f>
        <v>6259.1820770000049</v>
      </c>
      <c r="L24" s="37">
        <f>'Jan to Dec 2007 to 2017'!L24-'Jan to October 2007 to 2018'!L24</f>
        <v>10696.096221</v>
      </c>
      <c r="M24" s="12">
        <f t="shared" si="0"/>
        <v>9557.7747777272725</v>
      </c>
    </row>
    <row r="25" spans="1:13" x14ac:dyDescent="0.25">
      <c r="A25" s="41" t="s">
        <v>35</v>
      </c>
      <c r="B25" s="37">
        <f>'Jan to Dec 2007 to 2017'!B25-'Jan to October 2007 to 2018'!B25</f>
        <v>119670.12704999998</v>
      </c>
      <c r="C25" s="37">
        <f>'Jan to Dec 2007 to 2017'!C25-'Jan to October 2007 to 2018'!C25</f>
        <v>117100.71772999997</v>
      </c>
      <c r="D25" s="37">
        <f>'Jan to Dec 2007 to 2017'!D25-'Jan to October 2007 to 2018'!D25</f>
        <v>171662.01006</v>
      </c>
      <c r="E25" s="37">
        <f>'Jan to Dec 2007 to 2017'!E25-'Jan to October 2007 to 2018'!E25</f>
        <v>241216.75855000003</v>
      </c>
      <c r="F25" s="37">
        <f>'Jan to Dec 2007 to 2017'!F25-'Jan to October 2007 to 2018'!F25</f>
        <v>223473.35059999995</v>
      </c>
      <c r="G25" s="37">
        <f>'Jan to Dec 2007 to 2017'!G25-'Jan to October 2007 to 2018'!G25</f>
        <v>214284.84602000006</v>
      </c>
      <c r="H25" s="37">
        <f>'Jan to Dec 2007 to 2017'!H25-'Jan to October 2007 to 2018'!H25</f>
        <v>263324.88624000002</v>
      </c>
      <c r="I25" s="37">
        <f>'Jan to Dec 2007 to 2017'!I25-'Jan to October 2007 to 2018'!I25</f>
        <v>195255.76535</v>
      </c>
      <c r="J25" s="37">
        <f>'Jan to Dec 2007 to 2017'!J25-'Jan to October 2007 to 2018'!J25</f>
        <v>211462.02405999997</v>
      </c>
      <c r="K25" s="37">
        <f>'Jan to Dec 2007 to 2017'!K25-'Jan to October 2007 to 2018'!K25</f>
        <v>315488.8075</v>
      </c>
      <c r="L25" s="37">
        <f>'Jan to Dec 2007 to 2017'!L25-'Jan to October 2007 to 2018'!L25</f>
        <v>119778.39021999994</v>
      </c>
      <c r="M25" s="12">
        <f t="shared" si="0"/>
        <v>199337.97121636363</v>
      </c>
    </row>
    <row r="26" spans="1:13" x14ac:dyDescent="0.25">
      <c r="A26" s="40" t="s">
        <v>36</v>
      </c>
      <c r="B26" s="37">
        <f>'Jan to Dec 2007 to 2017'!B26-'Jan to October 2007 to 2018'!B26</f>
        <v>0</v>
      </c>
      <c r="C26" s="37">
        <f>'Jan to Dec 2007 to 2017'!C26-'Jan to October 2007 to 2018'!C26</f>
        <v>0</v>
      </c>
      <c r="D26" s="37">
        <f>'Jan to Dec 2007 to 2017'!D26-'Jan to October 2007 to 2018'!D26</f>
        <v>10.194842170000001</v>
      </c>
      <c r="E26" s="37">
        <f>'Jan to Dec 2007 to 2017'!E26-'Jan to October 2007 to 2018'!E26</f>
        <v>11.078403989999998</v>
      </c>
      <c r="F26" s="37">
        <f>'Jan to Dec 2007 to 2017'!F26-'Jan to October 2007 to 2018'!F26</f>
        <v>19.705551380000003</v>
      </c>
      <c r="G26" s="37">
        <f>'Jan to Dec 2007 to 2017'!G26-'Jan to October 2007 to 2018'!G26</f>
        <v>24.537911219999998</v>
      </c>
      <c r="H26" s="37">
        <f>'Jan to Dec 2007 to 2017'!H26-'Jan to October 2007 to 2018'!H26</f>
        <v>18.49038616</v>
      </c>
      <c r="I26" s="37">
        <f>'Jan to Dec 2007 to 2017'!I26-'Jan to October 2007 to 2018'!I26</f>
        <v>21.462264050000002</v>
      </c>
      <c r="J26" s="37">
        <f>'Jan to Dec 2007 to 2017'!J26-'Jan to October 2007 to 2018'!J26</f>
        <v>23.476364340000003</v>
      </c>
      <c r="K26" s="37">
        <f>'Jan to Dec 2007 to 2017'!K26-'Jan to October 2007 to 2018'!K26</f>
        <v>52.659981469999991</v>
      </c>
      <c r="L26" s="37">
        <f>'Jan to Dec 2007 to 2017'!L26-'Jan to October 2007 to 2018'!L26</f>
        <v>20.770595610000015</v>
      </c>
      <c r="M26" s="12">
        <f t="shared" si="0"/>
        <v>18.397845490000002</v>
      </c>
    </row>
    <row r="27" spans="1:13" x14ac:dyDescent="0.25">
      <c r="A27" s="41" t="s">
        <v>37</v>
      </c>
      <c r="B27" s="37">
        <f>'Jan to Dec 2007 to 2017'!B27-'Jan to October 2007 to 2018'!B27</f>
        <v>26726.270716999999</v>
      </c>
      <c r="C27" s="37">
        <f>'Jan to Dec 2007 to 2017'!C27-'Jan to October 2007 to 2018'!C27</f>
        <v>11112.902910000004</v>
      </c>
      <c r="D27" s="37">
        <f>'Jan to Dec 2007 to 2017'!D27-'Jan to October 2007 to 2018'!D27</f>
        <v>14630.475258999999</v>
      </c>
      <c r="E27" s="37">
        <f>'Jan to Dec 2007 to 2017'!E27-'Jan to October 2007 to 2018'!E27</f>
        <v>16305.780244000001</v>
      </c>
      <c r="F27" s="37">
        <f>'Jan to Dec 2007 to 2017'!F27-'Jan to October 2007 to 2018'!F27</f>
        <v>20707.552976999992</v>
      </c>
      <c r="G27" s="37">
        <f>'Jan to Dec 2007 to 2017'!G27-'Jan to October 2007 to 2018'!G27</f>
        <v>13164.249887999998</v>
      </c>
      <c r="H27" s="37">
        <f>'Jan to Dec 2007 to 2017'!H27-'Jan to October 2007 to 2018'!H27</f>
        <v>15403.996594999997</v>
      </c>
      <c r="I27" s="37">
        <f>'Jan to Dec 2007 to 2017'!I27-'Jan to October 2007 to 2018'!I27</f>
        <v>10703.140127000006</v>
      </c>
      <c r="J27" s="37">
        <f>'Jan to Dec 2007 to 2017'!J27-'Jan to October 2007 to 2018'!J27</f>
        <v>20036.805401999998</v>
      </c>
      <c r="K27" s="37">
        <f>'Jan to Dec 2007 to 2017'!K27-'Jan to October 2007 to 2018'!K27</f>
        <v>42246.302103000009</v>
      </c>
      <c r="L27" s="37">
        <f>'Jan to Dec 2007 to 2017'!L27-'Jan to October 2007 to 2018'!L27</f>
        <v>29472.776148000004</v>
      </c>
      <c r="M27" s="12">
        <f t="shared" si="0"/>
        <v>20046.386579090908</v>
      </c>
    </row>
    <row r="28" spans="1:13" x14ac:dyDescent="0.25">
      <c r="A28" s="40" t="s">
        <v>38</v>
      </c>
      <c r="B28" s="37">
        <f>'Jan to Dec 2007 to 2017'!B28-'Jan to October 2007 to 2018'!B28</f>
        <v>527.18926910000005</v>
      </c>
      <c r="C28" s="37">
        <f>'Jan to Dec 2007 to 2017'!C28-'Jan to October 2007 to 2018'!C28</f>
        <v>434.31151829999976</v>
      </c>
      <c r="D28" s="37">
        <f>'Jan to Dec 2007 to 2017'!D28-'Jan to October 2007 to 2018'!D28</f>
        <v>1983.9133194999999</v>
      </c>
      <c r="E28" s="37">
        <f>'Jan to Dec 2007 to 2017'!E28-'Jan to October 2007 to 2018'!E28</f>
        <v>3268.6044645999996</v>
      </c>
      <c r="F28" s="37">
        <f>'Jan to Dec 2007 to 2017'!F28-'Jan to October 2007 to 2018'!F28</f>
        <v>1704.2083665999999</v>
      </c>
      <c r="G28" s="37">
        <f>'Jan to Dec 2007 to 2017'!G28-'Jan to October 2007 to 2018'!G28</f>
        <v>1646.8893907000001</v>
      </c>
      <c r="H28" s="37">
        <f>'Jan to Dec 2007 to 2017'!H28-'Jan to October 2007 to 2018'!H28</f>
        <v>782.97465499999998</v>
      </c>
      <c r="I28" s="37">
        <f>'Jan to Dec 2007 to 2017'!I28-'Jan to October 2007 to 2018'!I28</f>
        <v>1814.6023896000006</v>
      </c>
      <c r="J28" s="37">
        <f>'Jan to Dec 2007 to 2017'!J28-'Jan to October 2007 to 2018'!J28</f>
        <v>1664.0407059999998</v>
      </c>
      <c r="K28" s="37">
        <f>'Jan to Dec 2007 to 2017'!K28-'Jan to October 2007 to 2018'!K28</f>
        <v>2602.5023920000003</v>
      </c>
      <c r="L28" s="37">
        <f>'Jan to Dec 2007 to 2017'!L28-'Jan to October 2007 to 2018'!L28</f>
        <v>2214.9071080000003</v>
      </c>
      <c r="M28" s="12">
        <f t="shared" si="0"/>
        <v>1694.9221435818181</v>
      </c>
    </row>
    <row r="29" spans="1:13" x14ac:dyDescent="0.25">
      <c r="A29" s="41" t="s">
        <v>39</v>
      </c>
      <c r="B29" s="37">
        <f>'Jan to Dec 2007 to 2017'!B29-'Jan to October 2007 to 2018'!B29</f>
        <v>728.70981959999995</v>
      </c>
      <c r="C29" s="37">
        <f>'Jan to Dec 2007 to 2017'!C29-'Jan to October 2007 to 2018'!C29</f>
        <v>640.85624729999972</v>
      </c>
      <c r="D29" s="37">
        <f>'Jan to Dec 2007 to 2017'!D29-'Jan to October 2007 to 2018'!D29</f>
        <v>1120.6333242000001</v>
      </c>
      <c r="E29" s="37">
        <f>'Jan to Dec 2007 to 2017'!E29-'Jan to October 2007 to 2018'!E29</f>
        <v>616.09129339999981</v>
      </c>
      <c r="F29" s="37">
        <f>'Jan to Dec 2007 to 2017'!F29-'Jan to October 2007 to 2018'!F29</f>
        <v>1364.0594797000003</v>
      </c>
      <c r="G29" s="37">
        <f>'Jan to Dec 2007 to 2017'!G29-'Jan to October 2007 to 2018'!G29</f>
        <v>1605.3784516999995</v>
      </c>
      <c r="H29" s="37">
        <f>'Jan to Dec 2007 to 2017'!H29-'Jan to October 2007 to 2018'!H29</f>
        <v>2634.9082097000005</v>
      </c>
      <c r="I29" s="37">
        <f>'Jan to Dec 2007 to 2017'!I29-'Jan to October 2007 to 2018'!I29</f>
        <v>1389.6154313999996</v>
      </c>
      <c r="J29" s="37">
        <f>'Jan to Dec 2007 to 2017'!J29-'Jan to October 2007 to 2018'!J29</f>
        <v>1869.0844297000003</v>
      </c>
      <c r="K29" s="37">
        <f>'Jan to Dec 2007 to 2017'!K29-'Jan to October 2007 to 2018'!K29</f>
        <v>1562.2956715</v>
      </c>
      <c r="L29" s="37">
        <f>'Jan to Dec 2007 to 2017'!L29-'Jan to October 2007 to 2018'!L29</f>
        <v>1498.4907857999997</v>
      </c>
      <c r="M29" s="12">
        <f t="shared" si="0"/>
        <v>1366.3748312727273</v>
      </c>
    </row>
    <row r="30" spans="1:13" x14ac:dyDescent="0.25">
      <c r="A30" s="40" t="s">
        <v>40</v>
      </c>
      <c r="B30" s="37">
        <f>'Jan to Dec 2007 to 2017'!B30-'Jan to October 2007 to 2018'!B30</f>
        <v>3007.9974870000024</v>
      </c>
      <c r="C30" s="37">
        <f>'Jan to Dec 2007 to 2017'!C30-'Jan to October 2007 to 2018'!C30</f>
        <v>3894.3364299999994</v>
      </c>
      <c r="D30" s="37">
        <f>'Jan to Dec 2007 to 2017'!D30-'Jan to October 2007 to 2018'!D30</f>
        <v>3697.9468479999996</v>
      </c>
      <c r="E30" s="37">
        <f>'Jan to Dec 2007 to 2017'!E30-'Jan to October 2007 to 2018'!E30</f>
        <v>4375.0641350000005</v>
      </c>
      <c r="F30" s="37">
        <f>'Jan to Dec 2007 to 2017'!F30-'Jan to October 2007 to 2018'!F30</f>
        <v>5359.830670000003</v>
      </c>
      <c r="G30" s="37">
        <f>'Jan to Dec 2007 to 2017'!G30-'Jan to October 2007 to 2018'!G30</f>
        <v>5755.481837000003</v>
      </c>
      <c r="H30" s="37">
        <f>'Jan to Dec 2007 to 2017'!H30-'Jan to October 2007 to 2018'!H30</f>
        <v>5289.2194030000028</v>
      </c>
      <c r="I30" s="37">
        <f>'Jan to Dec 2007 to 2017'!I30-'Jan to October 2007 to 2018'!I30</f>
        <v>5088.8770809999987</v>
      </c>
      <c r="J30" s="37">
        <f>'Jan to Dec 2007 to 2017'!J30-'Jan to October 2007 to 2018'!J30</f>
        <v>7376.0206620000026</v>
      </c>
      <c r="K30" s="37">
        <f>'Jan to Dec 2007 to 2017'!K30-'Jan to October 2007 to 2018'!K30</f>
        <v>7611.9817030000049</v>
      </c>
      <c r="L30" s="37">
        <f>'Jan to Dec 2007 to 2017'!L30-'Jan to October 2007 to 2018'!L30</f>
        <v>8331.6730069999976</v>
      </c>
      <c r="M30" s="12">
        <f t="shared" si="0"/>
        <v>5435.31175118182</v>
      </c>
    </row>
    <row r="31" spans="1:13" x14ac:dyDescent="0.25">
      <c r="A31" s="41" t="s">
        <v>41</v>
      </c>
      <c r="B31" s="37">
        <f>'Jan to Dec 2007 to 2017'!B31-'Jan to October 2007 to 2018'!B31</f>
        <v>127.22195599999998</v>
      </c>
      <c r="C31" s="37">
        <f>'Jan to Dec 2007 to 2017'!C31-'Jan to October 2007 to 2018'!C31</f>
        <v>15234.181542090002</v>
      </c>
      <c r="D31" s="37">
        <f>'Jan to Dec 2007 to 2017'!D31-'Jan to October 2007 to 2018'!D31</f>
        <v>137.30096609999998</v>
      </c>
      <c r="E31" s="37">
        <f>'Jan to Dec 2007 to 2017'!E31-'Jan to October 2007 to 2018'!E31</f>
        <v>117.75395428000002</v>
      </c>
      <c r="F31" s="37">
        <f>'Jan to Dec 2007 to 2017'!F31-'Jan to October 2007 to 2018'!F31</f>
        <v>113.20060867999996</v>
      </c>
      <c r="G31" s="37">
        <f>'Jan to Dec 2007 to 2017'!G31-'Jan to October 2007 to 2018'!G31</f>
        <v>20</v>
      </c>
      <c r="H31" s="37">
        <f>'Jan to Dec 2007 to 2017'!H31-'Jan to October 2007 to 2018'!H31</f>
        <v>0</v>
      </c>
      <c r="I31" s="37">
        <f>'Jan to Dec 2007 to 2017'!I31-'Jan to October 2007 to 2018'!I31</f>
        <v>0</v>
      </c>
      <c r="J31" s="37">
        <f>'Jan to Dec 2007 to 2017'!J31-'Jan to October 2007 to 2018'!J31</f>
        <v>0</v>
      </c>
      <c r="K31" s="37">
        <f>'Jan to Dec 2007 to 2017'!K31-'Jan to October 2007 to 2018'!K31</f>
        <v>800</v>
      </c>
      <c r="L31" s="37">
        <f>'Jan to Dec 2007 to 2017'!L31-'Jan to October 2007 to 2018'!L31</f>
        <v>31079.955820000003</v>
      </c>
      <c r="M31" s="12">
        <f t="shared" si="0"/>
        <v>4329.9649861045464</v>
      </c>
    </row>
    <row r="32" spans="1:13" x14ac:dyDescent="0.25">
      <c r="A32" s="42" t="s">
        <v>42</v>
      </c>
      <c r="B32" s="37">
        <f>'Jan to Dec 2007 to 2017'!B32-'Jan to October 2007 to 2018'!B32</f>
        <v>51511.694000000003</v>
      </c>
      <c r="C32" s="37">
        <f>'Jan to Dec 2007 to 2017'!C32-'Jan to October 2007 to 2018'!C32</f>
        <v>95682.8</v>
      </c>
      <c r="D32" s="37">
        <f>'Jan to Dec 2007 to 2017'!D32-'Jan to October 2007 to 2018'!D32</f>
        <v>24977.799763999999</v>
      </c>
      <c r="E32" s="37">
        <f>'Jan to Dec 2007 to 2017'!E32-'Jan to October 2007 to 2018'!E32</f>
        <v>3923.1122349999996</v>
      </c>
      <c r="F32" s="37">
        <f>'Jan to Dec 2007 to 2017'!F32-'Jan to October 2007 to 2018'!F32</f>
        <v>9748.5364200000004</v>
      </c>
      <c r="G32" s="37">
        <f>'Jan to Dec 2007 to 2017'!G32-'Jan to October 2007 to 2018'!G32</f>
        <v>6368.2812360000025</v>
      </c>
      <c r="H32" s="37">
        <f>'Jan to Dec 2007 to 2017'!H32-'Jan to October 2007 to 2018'!H32</f>
        <v>18329.799558000002</v>
      </c>
      <c r="I32" s="37">
        <f>'Jan to Dec 2007 to 2017'!I32-'Jan to October 2007 to 2018'!I32</f>
        <v>3221.364708000001</v>
      </c>
      <c r="J32" s="37">
        <f>'Jan to Dec 2007 to 2017'!J32-'Jan to October 2007 to 2018'!J32</f>
        <v>0</v>
      </c>
      <c r="K32" s="37">
        <f>'Jan to Dec 2007 to 2017'!K32-'Jan to October 2007 to 2018'!K32</f>
        <v>0</v>
      </c>
      <c r="L32" s="37">
        <f>'Jan to Dec 2007 to 2017'!L32-'Jan to October 2007 to 2018'!L32</f>
        <v>77795.215339999995</v>
      </c>
      <c r="M32" s="12">
        <f t="shared" si="0"/>
        <v>26505.32756918182</v>
      </c>
    </row>
    <row r="33" spans="1:13" x14ac:dyDescent="0.25">
      <c r="A33" s="41" t="s">
        <v>43</v>
      </c>
      <c r="B33" s="37">
        <f>'Jan to Dec 2007 to 2017'!B33-'Jan to October 2007 to 2018'!B33</f>
        <v>8923</v>
      </c>
      <c r="C33" s="37">
        <f>'Jan to Dec 2007 to 2017'!C33-'Jan to October 2007 to 2018'!C33</f>
        <v>29599.9</v>
      </c>
      <c r="D33" s="37">
        <f>'Jan to Dec 2007 to 2017'!D33-'Jan to October 2007 to 2018'!D33</f>
        <v>0</v>
      </c>
      <c r="E33" s="37">
        <f>'Jan to Dec 2007 to 2017'!E33-'Jan to October 2007 to 2018'!E33</f>
        <v>0</v>
      </c>
      <c r="F33" s="37">
        <f>'Jan to Dec 2007 to 2017'!F33-'Jan to October 2007 to 2018'!F33</f>
        <v>0</v>
      </c>
      <c r="G33" s="37">
        <f>'Jan to Dec 2007 to 2017'!G33-'Jan to October 2007 to 2018'!G33</f>
        <v>0</v>
      </c>
      <c r="H33" s="37">
        <f>'Jan to Dec 2007 to 2017'!H33-'Jan to October 2007 to 2018'!H33</f>
        <v>3583.1</v>
      </c>
      <c r="I33" s="37">
        <f>'Jan to Dec 2007 to 2017'!I33-'Jan to October 2007 to 2018'!I33</f>
        <v>0</v>
      </c>
      <c r="J33" s="37">
        <f>'Jan to Dec 2007 to 2017'!J33-'Jan to October 2007 to 2018'!J33</f>
        <v>0</v>
      </c>
      <c r="K33" s="37">
        <f>'Jan to Dec 2007 to 2017'!K33-'Jan to October 2007 to 2018'!K33</f>
        <v>0</v>
      </c>
      <c r="L33" s="37">
        <f>'Jan to Dec 2007 to 2017'!L33-'Jan to October 2007 to 2018'!L33</f>
        <v>0</v>
      </c>
      <c r="M33" s="12">
        <f t="shared" si="0"/>
        <v>3827.818181818182</v>
      </c>
    </row>
    <row r="34" spans="1:13" x14ac:dyDescent="0.25">
      <c r="A34" s="40" t="s">
        <v>44</v>
      </c>
      <c r="B34" s="37">
        <f>'Jan to Dec 2007 to 2017'!B34-'Jan to October 2007 to 2018'!B34</f>
        <v>4657.6999999999971</v>
      </c>
      <c r="C34" s="37">
        <f>'Jan to Dec 2007 to 2017'!C34-'Jan to October 2007 to 2018'!C34</f>
        <v>9982.7999999999993</v>
      </c>
      <c r="D34" s="37">
        <f>'Jan to Dec 2007 to 2017'!D34-'Jan to October 2007 to 2018'!D34</f>
        <v>24977.799763999999</v>
      </c>
      <c r="E34" s="37">
        <f>'Jan to Dec 2007 to 2017'!E34-'Jan to October 2007 to 2018'!E34</f>
        <v>1775.7197659999999</v>
      </c>
      <c r="F34" s="37">
        <f>'Jan to Dec 2007 to 2017'!F34-'Jan to October 2007 to 2018'!F34</f>
        <v>2910.3192639999997</v>
      </c>
      <c r="G34" s="37">
        <f>'Jan to Dec 2007 to 2017'!G34-'Jan to October 2007 to 2018'!G34</f>
        <v>3369.4451209999988</v>
      </c>
      <c r="H34" s="37">
        <f>'Jan to Dec 2007 to 2017'!H34-'Jan to October 2007 to 2018'!H34</f>
        <v>8349.10484</v>
      </c>
      <c r="I34" s="37">
        <f>'Jan to Dec 2007 to 2017'!I34-'Jan to October 2007 to 2018'!I34</f>
        <v>2031.5738570000012</v>
      </c>
      <c r="J34" s="37">
        <f>'Jan to Dec 2007 to 2017'!J34-'Jan to October 2007 to 2018'!J34</f>
        <v>0</v>
      </c>
      <c r="K34" s="37">
        <f>'Jan to Dec 2007 to 2017'!K34-'Jan to October 2007 to 2018'!K34</f>
        <v>0</v>
      </c>
      <c r="L34" s="37">
        <f>'Jan to Dec 2007 to 2017'!L34-'Jan to October 2007 to 2018'!L34</f>
        <v>36580.415340000007</v>
      </c>
      <c r="M34" s="12">
        <f t="shared" si="0"/>
        <v>8603.1707229090916</v>
      </c>
    </row>
    <row r="35" spans="1:13" x14ac:dyDescent="0.25">
      <c r="A35" s="41" t="s">
        <v>45</v>
      </c>
      <c r="B35" s="37">
        <f>'Jan to Dec 2007 to 2017'!B35-'Jan to October 2007 to 2018'!B35</f>
        <v>18439.194000000003</v>
      </c>
      <c r="C35" s="37">
        <f>'Jan to Dec 2007 to 2017'!C35-'Jan to October 2007 to 2018'!C35</f>
        <v>0</v>
      </c>
      <c r="D35" s="37">
        <f>'Jan to Dec 2007 to 2017'!D35-'Jan to October 2007 to 2018'!D35</f>
        <v>0</v>
      </c>
      <c r="E35" s="37">
        <f>'Jan to Dec 2007 to 2017'!E35-'Jan to October 2007 to 2018'!E35</f>
        <v>2147.3924690000003</v>
      </c>
      <c r="F35" s="37">
        <f>'Jan to Dec 2007 to 2017'!F35-'Jan to October 2007 to 2018'!F35</f>
        <v>6838.2171559999988</v>
      </c>
      <c r="G35" s="37">
        <f>'Jan to Dec 2007 to 2017'!G35-'Jan to October 2007 to 2018'!G35</f>
        <v>2998.8361149999982</v>
      </c>
      <c r="H35" s="37">
        <f>'Jan to Dec 2007 to 2017'!H35-'Jan to October 2007 to 2018'!H35</f>
        <v>6397.5947189999997</v>
      </c>
      <c r="I35" s="37">
        <f>'Jan to Dec 2007 to 2017'!I35-'Jan to October 2007 to 2018'!I35</f>
        <v>1189.7908509999997</v>
      </c>
      <c r="J35" s="37">
        <f>'Jan to Dec 2007 to 2017'!J35-'Jan to October 2007 to 2018'!J35</f>
        <v>0</v>
      </c>
      <c r="K35" s="37">
        <f>'Jan to Dec 2007 to 2017'!K35-'Jan to October 2007 to 2018'!K35</f>
        <v>0</v>
      </c>
      <c r="L35" s="37">
        <f>'Jan to Dec 2007 to 2017'!L35-'Jan to October 2007 to 2018'!L35</f>
        <v>14048.8</v>
      </c>
      <c r="M35" s="12">
        <f t="shared" si="0"/>
        <v>4732.7113918181822</v>
      </c>
    </row>
    <row r="36" spans="1:13" x14ac:dyDescent="0.25">
      <c r="A36" s="40" t="s">
        <v>46</v>
      </c>
      <c r="B36" s="37">
        <f>'Jan to Dec 2007 to 2017'!B36-'Jan to October 2007 to 2018'!B36</f>
        <v>19491.8</v>
      </c>
      <c r="C36" s="37">
        <f>'Jan to Dec 2007 to 2017'!C36-'Jan to October 2007 to 2018'!C36</f>
        <v>40977.899999999994</v>
      </c>
      <c r="D36" s="37">
        <f>'Jan to Dec 2007 to 2017'!D36-'Jan to October 2007 to 2018'!D36</f>
        <v>0</v>
      </c>
      <c r="E36" s="37">
        <f>'Jan to Dec 2007 to 2017'!E36-'Jan to October 2007 to 2018'!E36</f>
        <v>0</v>
      </c>
      <c r="F36" s="37">
        <f>'Jan to Dec 2007 to 2017'!F36-'Jan to October 2007 to 2018'!F36</f>
        <v>0</v>
      </c>
      <c r="G36" s="37">
        <f>'Jan to Dec 2007 to 2017'!G36-'Jan to October 2007 to 2018'!G36</f>
        <v>0</v>
      </c>
      <c r="H36" s="37">
        <f>'Jan to Dec 2007 to 2017'!H36-'Jan to October 2007 to 2018'!H36</f>
        <v>0</v>
      </c>
      <c r="I36" s="37">
        <f>'Jan to Dec 2007 to 2017'!I36-'Jan to October 2007 to 2018'!I36</f>
        <v>0</v>
      </c>
      <c r="J36" s="37">
        <f>'Jan to Dec 2007 to 2017'!J36-'Jan to October 2007 to 2018'!J36</f>
        <v>0</v>
      </c>
      <c r="K36" s="37">
        <f>'Jan to Dec 2007 to 2017'!K36-'Jan to October 2007 to 2018'!K36</f>
        <v>0</v>
      </c>
      <c r="L36" s="37">
        <f>'Jan to Dec 2007 to 2017'!L36-'Jan to October 2007 to 2018'!L36</f>
        <v>0</v>
      </c>
      <c r="M36" s="12">
        <f t="shared" si="0"/>
        <v>5497.2454545454539</v>
      </c>
    </row>
    <row r="37" spans="1:13" x14ac:dyDescent="0.25">
      <c r="A37" s="41" t="s">
        <v>47</v>
      </c>
      <c r="B37" s="37">
        <f>'Jan to Dec 2007 to 2017'!B37-'Jan to October 2007 to 2018'!B37</f>
        <v>0</v>
      </c>
      <c r="C37" s="37">
        <f>'Jan to Dec 2007 to 2017'!C37-'Jan to October 2007 to 2018'!C37</f>
        <v>15122.2</v>
      </c>
      <c r="D37" s="37">
        <f>'Jan to Dec 2007 to 2017'!D37-'Jan to October 2007 to 2018'!D37</f>
        <v>0</v>
      </c>
      <c r="E37" s="37">
        <f>'Jan to Dec 2007 to 2017'!E37-'Jan to October 2007 to 2018'!E37</f>
        <v>0</v>
      </c>
      <c r="F37" s="37">
        <f>'Jan to Dec 2007 to 2017'!F37-'Jan to October 2007 to 2018'!F37</f>
        <v>0</v>
      </c>
      <c r="G37" s="37">
        <f>'Jan to Dec 2007 to 2017'!G37-'Jan to October 2007 to 2018'!G37</f>
        <v>0</v>
      </c>
      <c r="H37" s="37">
        <f>'Jan to Dec 2007 to 2017'!H37-'Jan to October 2007 to 2018'!H37</f>
        <v>0</v>
      </c>
      <c r="I37" s="37">
        <f>'Jan to Dec 2007 to 2017'!I37-'Jan to October 2007 to 2018'!I37</f>
        <v>0</v>
      </c>
      <c r="J37" s="37">
        <f>'Jan to Dec 2007 to 2017'!J37-'Jan to October 2007 to 2018'!J37</f>
        <v>0</v>
      </c>
      <c r="K37" s="37">
        <f>'Jan to Dec 2007 to 2017'!K37-'Jan to October 2007 to 2018'!K37</f>
        <v>0</v>
      </c>
      <c r="L37" s="37">
        <f>'Jan to Dec 2007 to 2017'!L37-'Jan to October 2007 to 2018'!L37</f>
        <v>0</v>
      </c>
      <c r="M37" s="12">
        <f t="shared" si="0"/>
        <v>1374.7454545454545</v>
      </c>
    </row>
    <row r="38" spans="1:13" x14ac:dyDescent="0.25">
      <c r="A38" s="40" t="s">
        <v>48</v>
      </c>
      <c r="B38" s="37">
        <f>'Jan to Dec 2007 to 2017'!B38-'Jan to October 2007 to 2018'!B38</f>
        <v>0</v>
      </c>
      <c r="C38" s="37">
        <f>'Jan to Dec 2007 to 2017'!C38-'Jan to October 2007 to 2018'!C38</f>
        <v>0</v>
      </c>
      <c r="D38" s="37">
        <f>'Jan to Dec 2007 to 2017'!D38-'Jan to October 2007 to 2018'!D38</f>
        <v>0</v>
      </c>
      <c r="E38" s="37">
        <f>'Jan to Dec 2007 to 2017'!E38-'Jan to October 2007 to 2018'!E38</f>
        <v>0</v>
      </c>
      <c r="F38" s="37">
        <f>'Jan to Dec 2007 to 2017'!F38-'Jan to October 2007 to 2018'!F38</f>
        <v>0</v>
      </c>
      <c r="G38" s="37">
        <f>'Jan to Dec 2007 to 2017'!G38-'Jan to October 2007 to 2018'!G38</f>
        <v>0</v>
      </c>
      <c r="H38" s="37">
        <f>'Jan to Dec 2007 to 2017'!H38-'Jan to October 2007 to 2018'!H38</f>
        <v>0</v>
      </c>
      <c r="I38" s="37">
        <f>'Jan to Dec 2007 to 2017'!I38-'Jan to October 2007 to 2018'!I38</f>
        <v>0</v>
      </c>
      <c r="J38" s="37">
        <f>'Jan to Dec 2007 to 2017'!J38-'Jan to October 2007 to 2018'!J38</f>
        <v>0</v>
      </c>
      <c r="K38" s="37">
        <f>'Jan to Dec 2007 to 2017'!K38-'Jan to October 2007 to 2018'!K38</f>
        <v>0</v>
      </c>
      <c r="L38" s="37">
        <f>'Jan to Dec 2007 to 2017'!L38-'Jan to October 2007 to 2018'!L38</f>
        <v>0</v>
      </c>
      <c r="M38" s="12">
        <f t="shared" si="0"/>
        <v>0</v>
      </c>
    </row>
    <row r="39" spans="1:13" x14ac:dyDescent="0.25">
      <c r="A39" s="41" t="s">
        <v>49</v>
      </c>
      <c r="B39" s="37" t="e">
        <f>'Jan to Dec 2007 to 2017'!B39-'Jan to October 2007 to 2018'!B39</f>
        <v>#VALUE!</v>
      </c>
      <c r="C39" s="37" t="e">
        <f>'Jan to Dec 2007 to 2017'!C39-'Jan to October 2007 to 2018'!C39</f>
        <v>#VALUE!</v>
      </c>
      <c r="D39" s="37" t="e">
        <f>'Jan to Dec 2007 to 2017'!D39-'Jan to October 2007 to 2018'!D39</f>
        <v>#VALUE!</v>
      </c>
      <c r="E39" s="37" t="e">
        <f>'Jan to Dec 2007 to 2017'!E39-'Jan to October 2007 to 2018'!E39</f>
        <v>#VALUE!</v>
      </c>
      <c r="F39" s="37" t="e">
        <f>'Jan to Dec 2007 to 2017'!F39-'Jan to October 2007 to 2018'!F39</f>
        <v>#VALUE!</v>
      </c>
      <c r="G39" s="37" t="e">
        <f>'Jan to Dec 2007 to 2017'!G39-'Jan to October 2007 to 2018'!G39</f>
        <v>#VALUE!</v>
      </c>
      <c r="H39" s="37" t="e">
        <f>'Jan to Dec 2007 to 2017'!H39-'Jan to October 2007 to 2018'!H39</f>
        <v>#VALUE!</v>
      </c>
      <c r="I39" s="37" t="e">
        <f>'Jan to Dec 2007 to 2017'!I39-'Jan to October 2007 to 2018'!I39</f>
        <v>#VALUE!</v>
      </c>
      <c r="J39" s="37">
        <f>'Jan to Dec 2007 to 2017'!J39-'Jan to October 2007 to 2018'!J39</f>
        <v>0</v>
      </c>
      <c r="K39" s="37">
        <f>'Jan to Dec 2007 to 2017'!K39-'Jan to October 2007 to 2018'!K39</f>
        <v>0</v>
      </c>
      <c r="L39" s="37">
        <f>'Jan to Dec 2007 to 2017'!L39-'Jan to October 2007 to 2018'!L39</f>
        <v>0</v>
      </c>
      <c r="M39" s="12" t="e">
        <f t="shared" si="0"/>
        <v>#VALUE!</v>
      </c>
    </row>
    <row r="40" spans="1:13" x14ac:dyDescent="0.25">
      <c r="A40" s="42" t="s">
        <v>51</v>
      </c>
      <c r="B40" s="37">
        <f>'Jan to Dec 2007 to 2017'!B40-'Jan to October 2007 to 2018'!B40</f>
        <v>0</v>
      </c>
      <c r="C40" s="37">
        <f>'Jan to Dec 2007 to 2017'!C40-'Jan to October 2007 to 2018'!C40</f>
        <v>0</v>
      </c>
      <c r="D40" s="37">
        <f>'Jan to Dec 2007 to 2017'!D40-'Jan to October 2007 to 2018'!D40</f>
        <v>0</v>
      </c>
      <c r="E40" s="37">
        <f>'Jan to Dec 2007 to 2017'!E40-'Jan to October 2007 to 2018'!E40</f>
        <v>0</v>
      </c>
      <c r="F40" s="37">
        <f>'Jan to Dec 2007 to 2017'!F40-'Jan to October 2007 to 2018'!F40</f>
        <v>0</v>
      </c>
      <c r="G40" s="37">
        <f>'Jan to Dec 2007 to 2017'!G40-'Jan to October 2007 to 2018'!G40</f>
        <v>0</v>
      </c>
      <c r="H40" s="37">
        <f>'Jan to Dec 2007 to 2017'!H40-'Jan to October 2007 to 2018'!H40</f>
        <v>0</v>
      </c>
      <c r="I40" s="37">
        <f>'Jan to Dec 2007 to 2017'!I40-'Jan to October 2007 to 2018'!I40</f>
        <v>0</v>
      </c>
      <c r="J40" s="37">
        <f>'Jan to Dec 2007 to 2017'!J40-'Jan to October 2007 to 2018'!J40</f>
        <v>0</v>
      </c>
      <c r="K40" s="37">
        <f>'Jan to Dec 2007 to 2017'!K40-'Jan to October 2007 to 2018'!K40</f>
        <v>0</v>
      </c>
      <c r="L40" s="37">
        <f>'Jan to Dec 2007 to 2017'!L40-'Jan to October 2007 to 2018'!L40</f>
        <v>0</v>
      </c>
      <c r="M40" s="12">
        <f t="shared" si="0"/>
        <v>0</v>
      </c>
    </row>
    <row r="41" spans="1:13" x14ac:dyDescent="0.25">
      <c r="A41" s="38" t="s">
        <v>52</v>
      </c>
      <c r="B41" s="37" t="e">
        <f>'Jan to Dec 2007 to 2017'!B41-'Jan to October 2007 to 2018'!B41</f>
        <v>#VALUE!</v>
      </c>
      <c r="C41" s="37" t="e">
        <f>'Jan to Dec 2007 to 2017'!C41-'Jan to October 2007 to 2018'!C41</f>
        <v>#VALUE!</v>
      </c>
      <c r="D41" s="37" t="e">
        <f>'Jan to Dec 2007 to 2017'!D41-'Jan to October 2007 to 2018'!D41</f>
        <v>#VALUE!</v>
      </c>
      <c r="E41" s="37" t="e">
        <f>'Jan to Dec 2007 to 2017'!E41-'Jan to October 2007 to 2018'!E41</f>
        <v>#VALUE!</v>
      </c>
      <c r="F41" s="37" t="e">
        <f>'Jan to Dec 2007 to 2017'!F41-'Jan to October 2007 to 2018'!F41</f>
        <v>#VALUE!</v>
      </c>
      <c r="G41" s="37" t="e">
        <f>'Jan to Dec 2007 to 2017'!G41-'Jan to October 2007 to 2018'!G41</f>
        <v>#VALUE!</v>
      </c>
      <c r="H41" s="37" t="e">
        <f>'Jan to Dec 2007 to 2017'!H41-'Jan to October 2007 to 2018'!H41</f>
        <v>#VALUE!</v>
      </c>
      <c r="I41" s="37" t="e">
        <f>'Jan to Dec 2007 to 2017'!I41-'Jan to October 2007 to 2018'!I41</f>
        <v>#VALUE!</v>
      </c>
      <c r="J41" s="37" t="e">
        <f>'Jan to Dec 2007 to 2017'!J41-'Jan to October 2007 to 2018'!J41</f>
        <v>#VALUE!</v>
      </c>
      <c r="K41" s="37" t="e">
        <f>'Jan to Dec 2007 to 2017'!K41-'Jan to October 2007 to 2018'!K41</f>
        <v>#VALUE!</v>
      </c>
      <c r="L41" s="37">
        <f>'Jan to Dec 2007 to 2017'!L41-'Jan to October 2007 to 2018'!L41</f>
        <v>27166</v>
      </c>
      <c r="M41" s="12" t="e">
        <f t="shared" si="0"/>
        <v>#VALUE!</v>
      </c>
    </row>
    <row r="42" spans="1:13" x14ac:dyDescent="0.25">
      <c r="A42" s="44"/>
    </row>
    <row r="43" spans="1:13" ht="48" x14ac:dyDescent="0.25">
      <c r="A43" s="44" t="s">
        <v>53</v>
      </c>
    </row>
    <row r="44" spans="1:13" ht="48" x14ac:dyDescent="0.25">
      <c r="A44" s="44" t="s">
        <v>54</v>
      </c>
    </row>
    <row r="45" spans="1:13" ht="24" x14ac:dyDescent="0.25">
      <c r="A45" s="44" t="s">
        <v>55</v>
      </c>
    </row>
    <row r="46" spans="1:13" x14ac:dyDescent="0.25">
      <c r="A46" s="44" t="s">
        <v>56</v>
      </c>
    </row>
    <row r="47" spans="1:13" x14ac:dyDescent="0.25">
      <c r="A47" s="44" t="s">
        <v>57</v>
      </c>
    </row>
    <row r="48" spans="1:13" ht="36" x14ac:dyDescent="0.25">
      <c r="A48" s="44" t="s">
        <v>58</v>
      </c>
    </row>
    <row r="49" spans="1:1" ht="108" x14ac:dyDescent="0.25">
      <c r="A49" s="44" t="s">
        <v>59</v>
      </c>
    </row>
    <row r="50" spans="1:1" ht="96" x14ac:dyDescent="0.25">
      <c r="A50" s="44" t="s">
        <v>60</v>
      </c>
    </row>
    <row r="51" spans="1:1" ht="108" x14ac:dyDescent="0.25">
      <c r="A51" s="44" t="s">
        <v>61</v>
      </c>
    </row>
    <row r="52" spans="1:1" x14ac:dyDescent="0.25">
      <c r="A52" s="44" t="s">
        <v>62</v>
      </c>
    </row>
    <row r="53" spans="1:1" ht="48" x14ac:dyDescent="0.25">
      <c r="A53" s="44" t="s">
        <v>63</v>
      </c>
    </row>
  </sheetData>
  <mergeCells count="3">
    <mergeCell ref="A1:M1"/>
    <mergeCell ref="A2:A3"/>
    <mergeCell ref="B2:M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'Avg of Nov Dec from 2007-2017'!B4:L4</xm:f>
              <xm:sqref>N4</xm:sqref>
            </x14:sparkline>
            <x14:sparkline>
              <xm:f>'Avg of Nov Dec from 2007-2017'!B5:L5</xm:f>
              <xm:sqref>N5</xm:sqref>
            </x14:sparkline>
            <x14:sparkline>
              <xm:f>'Avg of Nov Dec from 2007-2017'!B6:L6</xm:f>
              <xm:sqref>N6</xm:sqref>
            </x14:sparkline>
            <x14:sparkline>
              <xm:f>'Avg of Nov Dec from 2007-2017'!B7:L7</xm:f>
              <xm:sqref>N7</xm:sqref>
            </x14:sparkline>
            <x14:sparkline>
              <xm:f>'Avg of Nov Dec from 2007-2017'!B8:L8</xm:f>
              <xm:sqref>N8</xm:sqref>
            </x14:sparkline>
            <x14:sparkline>
              <xm:f>'Avg of Nov Dec from 2007-2017'!B9:L9</xm:f>
              <xm:sqref>N9</xm:sqref>
            </x14:sparkline>
            <x14:sparkline>
              <xm:f>'Avg of Nov Dec from 2007-2017'!B10:L10</xm:f>
              <xm:sqref>N10</xm:sqref>
            </x14:sparkline>
            <x14:sparkline>
              <xm:f>'Avg of Nov Dec from 2007-2017'!B11:L11</xm:f>
              <xm:sqref>N11</xm:sqref>
            </x14:sparkline>
            <x14:sparkline>
              <xm:f>'Avg of Nov Dec from 2007-2017'!B12:L12</xm:f>
              <xm:sqref>N12</xm:sqref>
            </x14:sparkline>
            <x14:sparkline>
              <xm:f>'Avg of Nov Dec from 2007-2017'!B13:L13</xm:f>
              <xm:sqref>N13</xm:sqref>
            </x14:sparkline>
            <x14:sparkline>
              <xm:f>'Avg of Nov Dec from 2007-2017'!B14:L14</xm:f>
              <xm:sqref>N14</xm:sqref>
            </x14:sparkline>
            <x14:sparkline>
              <xm:f>'Avg of Nov Dec from 2007-2017'!B15:L15</xm:f>
              <xm:sqref>N15</xm:sqref>
            </x14:sparkline>
            <x14:sparkline>
              <xm:f>'Avg of Nov Dec from 2007-2017'!B16:L16</xm:f>
              <xm:sqref>N16</xm:sqref>
            </x14:sparkline>
            <x14:sparkline>
              <xm:f>'Avg of Nov Dec from 2007-2017'!B17:L17</xm:f>
              <xm:sqref>N17</xm:sqref>
            </x14:sparkline>
            <x14:sparkline>
              <xm:f>'Avg of Nov Dec from 2007-2017'!B18:L18</xm:f>
              <xm:sqref>N18</xm:sqref>
            </x14:sparkline>
            <x14:sparkline>
              <xm:f>'Avg of Nov Dec from 2007-2017'!B19:L19</xm:f>
              <xm:sqref>N19</xm:sqref>
            </x14:sparkline>
            <x14:sparkline>
              <xm:f>'Avg of Nov Dec from 2007-2017'!B20:L20</xm:f>
              <xm:sqref>N20</xm:sqref>
            </x14:sparkline>
            <x14:sparkline>
              <xm:f>'Avg of Nov Dec from 2007-2017'!B21:L21</xm:f>
              <xm:sqref>N21</xm:sqref>
            </x14:sparkline>
            <x14:sparkline>
              <xm:f>'Avg of Nov Dec from 2007-2017'!B22:L22</xm:f>
              <xm:sqref>N22</xm:sqref>
            </x14:sparkline>
            <x14:sparkline>
              <xm:f>'Avg of Nov Dec from 2007-2017'!B23:L23</xm:f>
              <xm:sqref>N23</xm:sqref>
            </x14:sparkline>
            <x14:sparkline>
              <xm:f>'Avg of Nov Dec from 2007-2017'!B24:L24</xm:f>
              <xm:sqref>N24</xm:sqref>
            </x14:sparkline>
            <x14:sparkline>
              <xm:f>'Avg of Nov Dec from 2007-2017'!B25:L25</xm:f>
              <xm:sqref>N25</xm:sqref>
            </x14:sparkline>
            <x14:sparkline>
              <xm:f>'Avg of Nov Dec from 2007-2017'!B26:L26</xm:f>
              <xm:sqref>N26</xm:sqref>
            </x14:sparkline>
            <x14:sparkline>
              <xm:f>'Avg of Nov Dec from 2007-2017'!B27:L27</xm:f>
              <xm:sqref>N27</xm:sqref>
            </x14:sparkline>
            <x14:sparkline>
              <xm:f>'Avg of Nov Dec from 2007-2017'!B28:L28</xm:f>
              <xm:sqref>N28</xm:sqref>
            </x14:sparkline>
            <x14:sparkline>
              <xm:f>'Avg of Nov Dec from 2007-2017'!B29:L29</xm:f>
              <xm:sqref>N29</xm:sqref>
            </x14:sparkline>
            <x14:sparkline>
              <xm:f>'Avg of Nov Dec from 2007-2017'!B30:L30</xm:f>
              <xm:sqref>N30</xm:sqref>
            </x14:sparkline>
            <x14:sparkline>
              <xm:f>'Avg of Nov Dec from 2007-2017'!B31:L31</xm:f>
              <xm:sqref>N31</xm:sqref>
            </x14:sparkline>
            <x14:sparkline>
              <xm:f>'Avg of Nov Dec from 2007-2017'!B32:L32</xm:f>
              <xm:sqref>N32</xm:sqref>
            </x14:sparkline>
            <x14:sparkline>
              <xm:f>'Avg of Nov Dec from 2007-2017'!B33:L33</xm:f>
              <xm:sqref>N33</xm:sqref>
            </x14:sparkline>
            <x14:sparkline>
              <xm:f>'Avg of Nov Dec from 2007-2017'!B34:L34</xm:f>
              <xm:sqref>N34</xm:sqref>
            </x14:sparkline>
            <x14:sparkline>
              <xm:f>'Avg of Nov Dec from 2007-2017'!B35:L35</xm:f>
              <xm:sqref>N35</xm:sqref>
            </x14:sparkline>
            <x14:sparkline>
              <xm:f>'Avg of Nov Dec from 2007-2017'!B36:L36</xm:f>
              <xm:sqref>N36</xm:sqref>
            </x14:sparkline>
            <x14:sparkline>
              <xm:f>'Avg of Nov Dec from 2007-2017'!B37:L37</xm:f>
              <xm:sqref>N37</xm:sqref>
            </x14:sparkline>
            <x14:sparkline>
              <xm:f>'Avg of Nov Dec from 2007-2017'!B38:L38</xm:f>
              <xm:sqref>N38</xm:sqref>
            </x14:sparkline>
            <x14:sparkline>
              <xm:f>'Avg of Nov Dec from 2007-2017'!B39:L39</xm:f>
              <xm:sqref>N39</xm:sqref>
            </x14:sparkline>
            <x14:sparkline>
              <xm:f>'Avg of Nov Dec from 2007-2017'!B40:L40</xm:f>
              <xm:sqref>N40</xm:sqref>
            </x14:sparkline>
            <x14:sparkline>
              <xm:f>'Avg of Nov Dec from 2007-2017'!B41:L41</xm:f>
              <xm:sqref>N41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H28" sqref="H28"/>
    </sheetView>
  </sheetViews>
  <sheetFormatPr defaultColWidth="13.42578125" defaultRowHeight="15" x14ac:dyDescent="0.25"/>
  <cols>
    <col min="1" max="16384" width="13.42578125" style="34"/>
  </cols>
  <sheetData>
    <row r="1" spans="1:15" x14ac:dyDescent="0.25">
      <c r="A1" s="53" t="s">
        <v>68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5" x14ac:dyDescent="0.25">
      <c r="A2" s="48" t="s">
        <v>1</v>
      </c>
      <c r="B2" s="50" t="s">
        <v>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5" x14ac:dyDescent="0.25">
      <c r="A3" s="49"/>
      <c r="B3" s="35" t="s">
        <v>3</v>
      </c>
      <c r="C3" s="35" t="s">
        <v>4</v>
      </c>
      <c r="D3" s="35" t="s">
        <v>5</v>
      </c>
      <c r="E3" s="35" t="s">
        <v>6</v>
      </c>
      <c r="F3" s="35" t="s">
        <v>7</v>
      </c>
      <c r="G3" s="35" t="s">
        <v>8</v>
      </c>
      <c r="H3" s="35" t="s">
        <v>9</v>
      </c>
      <c r="I3" s="35" t="s">
        <v>10</v>
      </c>
      <c r="J3" s="35" t="s">
        <v>11</v>
      </c>
      <c r="K3" s="35" t="s">
        <v>12</v>
      </c>
      <c r="L3" s="35" t="s">
        <v>13</v>
      </c>
      <c r="M3" s="35" t="s">
        <v>65</v>
      </c>
    </row>
    <row r="4" spans="1:15" x14ac:dyDescent="0.25">
      <c r="A4" s="36" t="s">
        <v>14</v>
      </c>
      <c r="B4" s="37">
        <v>1894952.9240000001</v>
      </c>
      <c r="C4" s="37">
        <v>2210197.0101000001</v>
      </c>
      <c r="D4" s="37">
        <v>2436548.8155999999</v>
      </c>
      <c r="E4" s="37">
        <v>2618907.3602999998</v>
      </c>
      <c r="F4" s="37">
        <v>2860941.3393000001</v>
      </c>
      <c r="G4" s="37">
        <v>3102197.7472999999</v>
      </c>
      <c r="H4" s="37">
        <v>3316608.6797000002</v>
      </c>
      <c r="I4" s="37">
        <v>3577753.3697000002</v>
      </c>
      <c r="J4" s="37">
        <v>3826603.5153999999</v>
      </c>
      <c r="K4" s="37">
        <v>4159335.5112000001</v>
      </c>
      <c r="L4" s="37">
        <v>3857121.8933000001</v>
      </c>
      <c r="M4" s="37">
        <f>'Jan to October 2007 to 2018'!M4+'Avg of Nov Dec from 2007-2017'!M4</f>
        <v>3995695.8301727274</v>
      </c>
      <c r="N4" s="17"/>
      <c r="O4" s="21"/>
    </row>
    <row r="5" spans="1:15" x14ac:dyDescent="0.25">
      <c r="A5" s="38" t="s">
        <v>15</v>
      </c>
      <c r="B5" s="39">
        <v>138564.52588299999</v>
      </c>
      <c r="C5" s="39">
        <v>162117.20937999999</v>
      </c>
      <c r="D5" s="39">
        <v>209428.95606999999</v>
      </c>
      <c r="E5" s="39">
        <v>227296.70217</v>
      </c>
      <c r="F5" s="39">
        <v>257653.89223</v>
      </c>
      <c r="G5" s="39">
        <v>288272.10498</v>
      </c>
      <c r="H5" s="39">
        <v>268724.51169999997</v>
      </c>
      <c r="I5" s="39">
        <v>313718.74427999998</v>
      </c>
      <c r="J5" s="39">
        <v>343650.21226</v>
      </c>
      <c r="K5" s="39">
        <v>357738.20140000002</v>
      </c>
      <c r="L5" s="39">
        <v>341770.13618999999</v>
      </c>
      <c r="M5" s="37">
        <f>'Jan to October 2007 to 2018'!M5+'Avg of Nov Dec from 2007-2017'!M5</f>
        <v>367699.28475181817</v>
      </c>
      <c r="N5" s="17"/>
      <c r="O5" s="21"/>
    </row>
    <row r="6" spans="1:15" x14ac:dyDescent="0.25">
      <c r="A6" s="40" t="s">
        <v>16</v>
      </c>
      <c r="B6" s="37">
        <v>7608.5640494999998</v>
      </c>
      <c r="C6" s="37">
        <v>9077.2254869999997</v>
      </c>
      <c r="D6" s="37">
        <v>9406.3387199999997</v>
      </c>
      <c r="E6" s="37">
        <v>9625.6799379999993</v>
      </c>
      <c r="F6" s="37">
        <v>10289.527832</v>
      </c>
      <c r="G6" s="37">
        <v>11622.008626000001</v>
      </c>
      <c r="H6" s="37">
        <v>12453.225403</v>
      </c>
      <c r="I6" s="37">
        <v>12795.163952999999</v>
      </c>
      <c r="J6" s="37">
        <v>13631.629965300001</v>
      </c>
      <c r="K6" s="37">
        <v>13586.3400213</v>
      </c>
      <c r="L6" s="37">
        <v>14041.9695808</v>
      </c>
      <c r="M6" s="37">
        <f>'Jan to October 2007 to 2018'!M6+'Avg of Nov Dec from 2007-2017'!M6</f>
        <v>13812.669986627274</v>
      </c>
      <c r="N6" s="17"/>
      <c r="O6" s="21"/>
    </row>
    <row r="7" spans="1:15" s="46" customFormat="1" x14ac:dyDescent="0.25">
      <c r="A7" s="19" t="s">
        <v>17</v>
      </c>
      <c r="B7" s="15">
        <v>39419.014910999998</v>
      </c>
      <c r="C7" s="15">
        <v>44415.710960999997</v>
      </c>
      <c r="D7" s="15">
        <v>49628.162977</v>
      </c>
      <c r="E7" s="15">
        <v>54161.105574000001</v>
      </c>
      <c r="F7" s="15">
        <v>63430.014164</v>
      </c>
      <c r="G7" s="15">
        <v>75484.963594000001</v>
      </c>
      <c r="H7" s="15">
        <v>74459.196098</v>
      </c>
      <c r="I7" s="15">
        <v>86533.807006000003</v>
      </c>
      <c r="J7" s="15">
        <v>92770.148018000007</v>
      </c>
      <c r="K7" s="15">
        <v>106686.736311</v>
      </c>
      <c r="L7" s="15">
        <v>100029.107128</v>
      </c>
      <c r="M7" s="15">
        <f>'Jan to October 2007 to 2018'!M7+'Avg of Nov Dec from 2007-2017'!M7</f>
        <v>102897.18964245454</v>
      </c>
      <c r="N7" s="20"/>
      <c r="O7" s="45"/>
    </row>
    <row r="8" spans="1:15" x14ac:dyDescent="0.25">
      <c r="A8" s="40" t="s">
        <v>18</v>
      </c>
      <c r="B8" s="37">
        <v>16289.250061999999</v>
      </c>
      <c r="C8" s="37">
        <v>20583.783252000001</v>
      </c>
      <c r="D8" s="37">
        <v>25529.118278999998</v>
      </c>
      <c r="E8" s="37">
        <v>21297.722319</v>
      </c>
      <c r="F8" s="37">
        <v>23634.072336000001</v>
      </c>
      <c r="G8" s="37">
        <v>34576.623716000002</v>
      </c>
      <c r="H8" s="37">
        <v>22603.880164999999</v>
      </c>
      <c r="I8" s="37">
        <v>25315.011832</v>
      </c>
      <c r="J8" s="37">
        <v>33801.945353000003</v>
      </c>
      <c r="K8" s="37">
        <v>31074.455924999998</v>
      </c>
      <c r="L8" s="37">
        <v>30254.207092000001</v>
      </c>
      <c r="M8" s="37">
        <f>'Jan to October 2007 to 2018'!M8+'Avg of Nov Dec from 2007-2017'!M8</f>
        <v>39939.372183090913</v>
      </c>
      <c r="N8" s="17"/>
      <c r="O8" s="21"/>
    </row>
    <row r="9" spans="1:15" x14ac:dyDescent="0.25">
      <c r="A9" s="41" t="s">
        <v>19</v>
      </c>
      <c r="B9" s="39">
        <v>6795.6720277000004</v>
      </c>
      <c r="C9" s="39">
        <v>6609.5008895000001</v>
      </c>
      <c r="D9" s="39">
        <v>6779.9912359999998</v>
      </c>
      <c r="E9" s="39">
        <v>7972.8336061</v>
      </c>
      <c r="F9" s="39">
        <v>6935.7179297000002</v>
      </c>
      <c r="G9" s="39">
        <v>9141.1488752000005</v>
      </c>
      <c r="H9" s="39">
        <v>7572.9608062999996</v>
      </c>
      <c r="I9" s="39">
        <v>8550.8054542999998</v>
      </c>
      <c r="J9" s="39">
        <v>10307.728518100001</v>
      </c>
      <c r="K9" s="39">
        <v>12340.014130699999</v>
      </c>
      <c r="L9" s="39">
        <v>11834.9868219</v>
      </c>
      <c r="M9" s="37">
        <f>'Jan to October 2007 to 2018'!M9+'Avg of Nov Dec from 2007-2017'!M9</f>
        <v>13313.483035281817</v>
      </c>
      <c r="N9" s="17"/>
      <c r="O9" s="21"/>
    </row>
    <row r="10" spans="1:15" x14ac:dyDescent="0.25">
      <c r="A10" s="40" t="s">
        <v>20</v>
      </c>
      <c r="B10" s="37">
        <v>376.945627</v>
      </c>
      <c r="C10" s="37">
        <v>5605.4404784999997</v>
      </c>
      <c r="D10" s="37">
        <v>21800.855655700001</v>
      </c>
      <c r="E10" s="37">
        <v>23476.440850499999</v>
      </c>
      <c r="F10" s="37">
        <v>25446.077129500001</v>
      </c>
      <c r="G10" s="37">
        <v>29150.289411000002</v>
      </c>
      <c r="H10" s="37">
        <v>23456.441545999998</v>
      </c>
      <c r="I10" s="37">
        <v>30039.241102</v>
      </c>
      <c r="J10" s="37">
        <v>27775.058883000002</v>
      </c>
      <c r="K10" s="37">
        <v>28492.943646</v>
      </c>
      <c r="L10" s="37">
        <v>30041.90799</v>
      </c>
      <c r="M10" s="37">
        <f>'Jan to October 2007 to 2018'!M10+'Avg of Nov Dec from 2007-2017'!M10</f>
        <v>29809.270907363636</v>
      </c>
      <c r="N10" s="17"/>
      <c r="O10" s="21"/>
    </row>
    <row r="11" spans="1:15" s="46" customFormat="1" x14ac:dyDescent="0.25">
      <c r="A11" s="19" t="s">
        <v>21</v>
      </c>
      <c r="B11" s="15">
        <v>41811.819287999999</v>
      </c>
      <c r="C11" s="15">
        <v>47485.837822000001</v>
      </c>
      <c r="D11" s="15">
        <v>55786.092861999998</v>
      </c>
      <c r="E11" s="15">
        <v>64000.851977999999</v>
      </c>
      <c r="F11" s="15">
        <v>77176.276048999993</v>
      </c>
      <c r="G11" s="15">
        <v>74694.268706999996</v>
      </c>
      <c r="H11" s="15">
        <v>78985.717099999994</v>
      </c>
      <c r="I11" s="15">
        <v>90737.642491000006</v>
      </c>
      <c r="J11" s="15">
        <v>100777.015379</v>
      </c>
      <c r="K11" s="15">
        <v>98567.331550000003</v>
      </c>
      <c r="L11" s="15">
        <v>99149.639377</v>
      </c>
      <c r="M11" s="15">
        <f>'Jan to October 2007 to 2018'!M11+'Avg of Nov Dec from 2007-2017'!M11</f>
        <v>105550.66050972728</v>
      </c>
      <c r="N11" s="20"/>
      <c r="O11" s="45"/>
    </row>
    <row r="12" spans="1:15" s="46" customFormat="1" x14ac:dyDescent="0.25">
      <c r="A12" s="19" t="s">
        <v>22</v>
      </c>
      <c r="B12" s="15">
        <v>19244.457028500001</v>
      </c>
      <c r="C12" s="15">
        <v>22910.271345000001</v>
      </c>
      <c r="D12" s="15">
        <v>31999.129204000001</v>
      </c>
      <c r="E12" s="15">
        <v>34641.773484999998</v>
      </c>
      <c r="F12" s="15">
        <v>43170.691207000003</v>
      </c>
      <c r="G12" s="15">
        <v>45305.180647000001</v>
      </c>
      <c r="H12" s="15">
        <v>41151.532716000002</v>
      </c>
      <c r="I12" s="15">
        <v>47758.218255</v>
      </c>
      <c r="J12" s="15">
        <v>50531.316757000001</v>
      </c>
      <c r="K12" s="15">
        <v>47384.258526999998</v>
      </c>
      <c r="L12" s="15">
        <v>44515.960734</v>
      </c>
      <c r="M12" s="15">
        <f>'Jan to October 2007 to 2018'!M12+'Avg of Nov Dec from 2007-2017'!M12</f>
        <v>50358.196993236365</v>
      </c>
      <c r="N12" s="20"/>
      <c r="O12" s="45"/>
    </row>
    <row r="13" spans="1:15" x14ac:dyDescent="0.25">
      <c r="A13" s="41" t="s">
        <v>23</v>
      </c>
      <c r="B13" s="39">
        <v>7018.8028937999998</v>
      </c>
      <c r="C13" s="39">
        <v>5429.4391249999999</v>
      </c>
      <c r="D13" s="39">
        <v>8499.2671236999995</v>
      </c>
      <c r="E13" s="39">
        <v>12120.2944173</v>
      </c>
      <c r="F13" s="39">
        <v>7571.5155789</v>
      </c>
      <c r="G13" s="39">
        <v>8297.6213994000009</v>
      </c>
      <c r="H13" s="39">
        <v>8041.5578665000003</v>
      </c>
      <c r="I13" s="39">
        <v>11988.854156900001</v>
      </c>
      <c r="J13" s="39">
        <v>14055.369386300001</v>
      </c>
      <c r="K13" s="39">
        <v>19606.121286000001</v>
      </c>
      <c r="L13" s="39">
        <v>11902.3574708</v>
      </c>
      <c r="M13" s="37">
        <f>'Jan to October 2007 to 2018'!M13+'Avg of Nov Dec from 2007-2017'!M13</f>
        <v>12018.441487063636</v>
      </c>
      <c r="N13" s="17"/>
      <c r="O13" s="21"/>
    </row>
    <row r="14" spans="1:15" x14ac:dyDescent="0.25">
      <c r="A14" s="42" t="s">
        <v>24</v>
      </c>
      <c r="B14" s="37">
        <v>1109219.9675700001</v>
      </c>
      <c r="C14" s="37">
        <v>1246774.0343899999</v>
      </c>
      <c r="D14" s="37">
        <v>1338163.4186100001</v>
      </c>
      <c r="E14" s="37">
        <v>1486179.2611799999</v>
      </c>
      <c r="F14" s="37">
        <v>1641349.1373000001</v>
      </c>
      <c r="G14" s="37">
        <v>1760469.8997</v>
      </c>
      <c r="H14" s="37">
        <v>1885255.2104</v>
      </c>
      <c r="I14" s="37">
        <v>2084734.2634000001</v>
      </c>
      <c r="J14" s="37">
        <v>2250930.6779</v>
      </c>
      <c r="K14" s="37">
        <v>2309717.7297</v>
      </c>
      <c r="L14" s="37">
        <v>2274037.5976999998</v>
      </c>
      <c r="M14" s="37">
        <f>'Jan to October 2007 to 2018'!M14+'Avg of Nov Dec from 2007-2017'!M14</f>
        <v>2308999.8259909092</v>
      </c>
      <c r="N14" s="17"/>
      <c r="O14" s="21"/>
    </row>
    <row r="15" spans="1:15" x14ac:dyDescent="0.25">
      <c r="A15" s="41" t="s">
        <v>25</v>
      </c>
      <c r="B15" s="39">
        <v>21164.297125900001</v>
      </c>
      <c r="C15" s="39">
        <v>18126.3408843</v>
      </c>
      <c r="D15" s="39">
        <v>23032.890389</v>
      </c>
      <c r="E15" s="39">
        <v>28806.877631899999</v>
      </c>
      <c r="F15" s="39">
        <v>27835.8283663</v>
      </c>
      <c r="G15" s="39">
        <v>26643.5829089</v>
      </c>
      <c r="H15" s="39">
        <v>25365.603543099998</v>
      </c>
      <c r="I15" s="39">
        <v>29290.0762034</v>
      </c>
      <c r="J15" s="39">
        <v>26991.790078099999</v>
      </c>
      <c r="K15" s="39">
        <v>23942.887650699999</v>
      </c>
      <c r="L15" s="39">
        <v>17966.5051083</v>
      </c>
      <c r="M15" s="37">
        <f>'Jan to October 2007 to 2018'!M15+'Avg of Nov Dec from 2007-2017'!M15</f>
        <v>23443.159752781816</v>
      </c>
      <c r="N15" s="17"/>
      <c r="O15" s="21"/>
    </row>
    <row r="16" spans="1:15" x14ac:dyDescent="0.25">
      <c r="A16" s="40" t="s">
        <v>26</v>
      </c>
      <c r="B16" s="37">
        <v>168252.23780100001</v>
      </c>
      <c r="C16" s="37">
        <v>192627.095822</v>
      </c>
      <c r="D16" s="37">
        <v>168339.89824000001</v>
      </c>
      <c r="E16" s="37">
        <v>199704.06872000001</v>
      </c>
      <c r="F16" s="37">
        <v>218678.36115000001</v>
      </c>
      <c r="G16" s="37">
        <v>205230.42801999999</v>
      </c>
      <c r="H16" s="37">
        <v>255182.82173</v>
      </c>
      <c r="I16" s="37">
        <v>307219.58409000002</v>
      </c>
      <c r="J16" s="37">
        <v>330624.76579999999</v>
      </c>
      <c r="K16" s="37">
        <v>323864.55966999999</v>
      </c>
      <c r="L16" s="37">
        <v>204341.99075999999</v>
      </c>
      <c r="M16" s="37">
        <f>'Jan to October 2007 to 2018'!M16+'Avg of Nov Dec from 2007-2017'!M16</f>
        <v>246253.83972454545</v>
      </c>
      <c r="N16" s="17"/>
      <c r="O16" s="21"/>
    </row>
    <row r="17" spans="1:15" x14ac:dyDescent="0.25">
      <c r="A17" s="41" t="s">
        <v>27</v>
      </c>
      <c r="B17" s="39">
        <v>228922.04994999999</v>
      </c>
      <c r="C17" s="39">
        <v>230886.70180099999</v>
      </c>
      <c r="D17" s="39">
        <v>251929.55295000001</v>
      </c>
      <c r="E17" s="39">
        <v>355173.85222</v>
      </c>
      <c r="F17" s="39">
        <v>398843.13802999997</v>
      </c>
      <c r="G17" s="39">
        <v>435260.31803000002</v>
      </c>
      <c r="H17" s="39">
        <v>444663.26315999997</v>
      </c>
      <c r="I17" s="39">
        <v>465005.88942000002</v>
      </c>
      <c r="J17" s="39">
        <v>498641.60021</v>
      </c>
      <c r="K17" s="39">
        <v>512219.15135</v>
      </c>
      <c r="L17" s="39">
        <v>543202.06993</v>
      </c>
      <c r="M17" s="37">
        <f>'Jan to October 2007 to 2018'!M17+'Avg of Nov Dec from 2007-2017'!M17</f>
        <v>525401.07451636367</v>
      </c>
      <c r="N17" s="17"/>
      <c r="O17" s="21"/>
    </row>
    <row r="18" spans="1:15" x14ac:dyDescent="0.25">
      <c r="A18" s="40" t="s">
        <v>28</v>
      </c>
      <c r="B18" s="37">
        <v>10255.0028563</v>
      </c>
      <c r="C18" s="37">
        <v>11825.591655099999</v>
      </c>
      <c r="D18" s="37">
        <v>14891.532574999999</v>
      </c>
      <c r="E18" s="37">
        <v>18086.2781971</v>
      </c>
      <c r="F18" s="37">
        <v>20056.481555099999</v>
      </c>
      <c r="G18" s="37">
        <v>25598.355301</v>
      </c>
      <c r="H18" s="37">
        <v>25566.858100000001</v>
      </c>
      <c r="I18" s="37">
        <v>25232.830362699999</v>
      </c>
      <c r="J18" s="37">
        <v>27446.870964000002</v>
      </c>
      <c r="K18" s="37">
        <v>22245.760506999999</v>
      </c>
      <c r="L18" s="37">
        <v>19231.604670000001</v>
      </c>
      <c r="M18" s="37">
        <f>'Jan to October 2007 to 2018'!M18+'Avg of Nov Dec from 2007-2017'!M18</f>
        <v>20731.941928209089</v>
      </c>
      <c r="N18" s="17"/>
      <c r="O18" s="21"/>
    </row>
    <row r="19" spans="1:15" x14ac:dyDescent="0.25">
      <c r="A19" s="41" t="s">
        <v>29</v>
      </c>
      <c r="B19" s="39">
        <v>377475.48336000001</v>
      </c>
      <c r="C19" s="39">
        <v>417627.58562999999</v>
      </c>
      <c r="D19" s="39">
        <v>447737.00321</v>
      </c>
      <c r="E19" s="39">
        <v>474652.13368999999</v>
      </c>
      <c r="F19" s="39">
        <v>513992.20740999997</v>
      </c>
      <c r="G19" s="39">
        <v>555828.95551</v>
      </c>
      <c r="H19" s="39">
        <v>579051.43137000001</v>
      </c>
      <c r="I19" s="39">
        <v>624098.59814999998</v>
      </c>
      <c r="J19" s="39">
        <v>671484.37447000004</v>
      </c>
      <c r="K19" s="39">
        <v>680018.06906999997</v>
      </c>
      <c r="L19" s="39">
        <v>686541.12118000002</v>
      </c>
      <c r="M19" s="37">
        <f>'Jan to October 2007 to 2018'!M19+'Avg of Nov Dec from 2007-2017'!M19</f>
        <v>663319.02149636368</v>
      </c>
      <c r="N19" s="17"/>
      <c r="O19" s="21"/>
    </row>
    <row r="20" spans="1:15" x14ac:dyDescent="0.25">
      <c r="A20" s="40" t="s">
        <v>30</v>
      </c>
      <c r="B20" s="37">
        <v>302724.64033999998</v>
      </c>
      <c r="C20" s="37">
        <v>375194.02549999999</v>
      </c>
      <c r="D20" s="37">
        <v>431459.20584000001</v>
      </c>
      <c r="E20" s="37">
        <v>408446.94274999999</v>
      </c>
      <c r="F20" s="37">
        <v>460968.47227000003</v>
      </c>
      <c r="G20" s="37">
        <v>511088.91697999998</v>
      </c>
      <c r="H20" s="37">
        <v>554246.12332000001</v>
      </c>
      <c r="I20" s="37">
        <v>633081.29657999997</v>
      </c>
      <c r="J20" s="37">
        <v>694108.69908000005</v>
      </c>
      <c r="K20" s="37">
        <v>746626.08325999998</v>
      </c>
      <c r="L20" s="37">
        <v>802180.38621999999</v>
      </c>
      <c r="M20" s="37">
        <f>'Jan to October 2007 to 2018'!M20+'Avg of Nov Dec from 2007-2017'!M20</f>
        <v>829187.33175000001</v>
      </c>
      <c r="N20" s="17"/>
      <c r="O20" s="21"/>
    </row>
    <row r="21" spans="1:15" x14ac:dyDescent="0.25">
      <c r="A21" s="41" t="s">
        <v>31</v>
      </c>
      <c r="B21" s="39">
        <v>426.25617799999998</v>
      </c>
      <c r="C21" s="39">
        <v>486.693106</v>
      </c>
      <c r="D21" s="39">
        <v>773.33558900000003</v>
      </c>
      <c r="E21" s="39">
        <v>1309.108088</v>
      </c>
      <c r="F21" s="39">
        <v>974.64849800000002</v>
      </c>
      <c r="G21" s="39">
        <v>819.34295699999996</v>
      </c>
      <c r="H21" s="39">
        <v>1179.1092940000001</v>
      </c>
      <c r="I21" s="39">
        <v>805.98861399999998</v>
      </c>
      <c r="J21" s="39">
        <v>1632.57736</v>
      </c>
      <c r="K21" s="39">
        <v>801.21810400000004</v>
      </c>
      <c r="L21" s="39">
        <v>573.91982900000005</v>
      </c>
      <c r="M21" s="37">
        <f>'Jan to October 2007 to 2018'!M21+'Avg of Nov Dec from 2007-2017'!M21</f>
        <v>663.45676354727266</v>
      </c>
      <c r="N21" s="17"/>
      <c r="O21" s="21"/>
    </row>
    <row r="22" spans="1:15" x14ac:dyDescent="0.25">
      <c r="A22" s="42" t="s">
        <v>32</v>
      </c>
      <c r="B22" s="37">
        <v>547922.64576999994</v>
      </c>
      <c r="C22" s="37">
        <v>658620.53607999999</v>
      </c>
      <c r="D22" s="37">
        <v>863146.01343000005</v>
      </c>
      <c r="E22" s="37">
        <v>895333.92434000003</v>
      </c>
      <c r="F22" s="37">
        <v>932605.26405</v>
      </c>
      <c r="G22" s="37">
        <v>1016978.56033</v>
      </c>
      <c r="H22" s="37">
        <v>1122038.23502</v>
      </c>
      <c r="I22" s="37">
        <v>1159041.7922100001</v>
      </c>
      <c r="J22" s="37">
        <v>1179100.62326</v>
      </c>
      <c r="K22" s="37">
        <v>1408075.8541600001</v>
      </c>
      <c r="L22" s="37">
        <v>1072553.36626</v>
      </c>
      <c r="M22" s="37">
        <f>'Jan to October 2007 to 2018'!M22+'Avg of Nov Dec from 2007-2017'!M22</f>
        <v>1279518.4564572726</v>
      </c>
      <c r="N22" s="17"/>
      <c r="O22" s="21"/>
    </row>
    <row r="23" spans="1:15" x14ac:dyDescent="0.25">
      <c r="A23" s="41" t="s">
        <v>33</v>
      </c>
      <c r="B23" s="39">
        <v>15636.1731012</v>
      </c>
      <c r="C23" s="39">
        <v>27608.393085799999</v>
      </c>
      <c r="D23" s="39">
        <v>19146.491748600001</v>
      </c>
      <c r="E23" s="39">
        <v>19076.153593499999</v>
      </c>
      <c r="F23" s="39">
        <v>21296.030207399999</v>
      </c>
      <c r="G23" s="39">
        <v>24764.227410700001</v>
      </c>
      <c r="H23" s="39">
        <v>23521.9873477</v>
      </c>
      <c r="I23" s="39">
        <v>25592.6888339</v>
      </c>
      <c r="J23" s="39">
        <v>22955.767906199999</v>
      </c>
      <c r="K23" s="39">
        <v>19595.569030300001</v>
      </c>
      <c r="L23" s="39">
        <v>15970.234978</v>
      </c>
      <c r="M23" s="37">
        <f>'Jan to October 2007 to 2018'!M23+'Avg of Nov Dec from 2007-2017'!M23</f>
        <v>16780.442929109093</v>
      </c>
      <c r="N23" s="17"/>
      <c r="O23" s="21"/>
    </row>
    <row r="24" spans="1:15" x14ac:dyDescent="0.25">
      <c r="A24" s="40" t="s">
        <v>34</v>
      </c>
      <c r="B24" s="37">
        <v>71255.764246000006</v>
      </c>
      <c r="C24" s="37">
        <v>77108.014871000007</v>
      </c>
      <c r="D24" s="37">
        <v>82872.776400999996</v>
      </c>
      <c r="E24" s="37">
        <v>85052.879520000002</v>
      </c>
      <c r="F24" s="37">
        <v>92384.600474999999</v>
      </c>
      <c r="G24" s="37">
        <v>87012.222255999994</v>
      </c>
      <c r="H24" s="37">
        <v>89711.975069399996</v>
      </c>
      <c r="I24" s="37">
        <v>97846.903447999997</v>
      </c>
      <c r="J24" s="37">
        <v>95411.606079000005</v>
      </c>
      <c r="K24" s="37">
        <v>90840.090851000001</v>
      </c>
      <c r="L24" s="37">
        <v>71092.663335999998</v>
      </c>
      <c r="M24" s="37">
        <f>'Jan to October 2007 to 2018'!M24+'Avg of Nov Dec from 2007-2017'!M24</f>
        <v>84022.900480727272</v>
      </c>
      <c r="N24" s="17"/>
      <c r="O24" s="21"/>
    </row>
    <row r="25" spans="1:15" x14ac:dyDescent="0.25">
      <c r="A25" s="41" t="s">
        <v>35</v>
      </c>
      <c r="B25" s="39">
        <v>364033.28535999998</v>
      </c>
      <c r="C25" s="39">
        <v>462421.51650999999</v>
      </c>
      <c r="D25" s="39">
        <v>668278.32189000002</v>
      </c>
      <c r="E25" s="39">
        <v>690836.39569000003</v>
      </c>
      <c r="F25" s="39">
        <v>702061.25223999994</v>
      </c>
      <c r="G25" s="39">
        <v>783030.66274000006</v>
      </c>
      <c r="H25" s="39">
        <v>879944.24254999997</v>
      </c>
      <c r="I25" s="39">
        <v>873620.23909000005</v>
      </c>
      <c r="J25" s="39">
        <v>883701.56753</v>
      </c>
      <c r="K25" s="39">
        <v>1105778.4945499999</v>
      </c>
      <c r="L25" s="39">
        <v>726131.76804999996</v>
      </c>
      <c r="M25" s="37">
        <f>'Jan to October 2007 to 2018'!M25+'Avg of Nov Dec from 2007-2017'!M25</f>
        <v>883329.04389636358</v>
      </c>
      <c r="N25" s="17"/>
      <c r="O25" s="21"/>
    </row>
    <row r="26" spans="1:15" x14ac:dyDescent="0.25">
      <c r="A26" s="40" t="s">
        <v>36</v>
      </c>
      <c r="B26" s="37">
        <v>0</v>
      </c>
      <c r="C26" s="37">
        <v>0</v>
      </c>
      <c r="D26" s="37">
        <v>31.14295173</v>
      </c>
      <c r="E26" s="37">
        <v>53.755956339999997</v>
      </c>
      <c r="F26" s="37">
        <v>65.111935110000005</v>
      </c>
      <c r="G26" s="37">
        <v>89.290342870000003</v>
      </c>
      <c r="H26" s="37">
        <v>88.311115380000004</v>
      </c>
      <c r="I26" s="37">
        <v>93.738206030000001</v>
      </c>
      <c r="J26" s="37">
        <v>94.954883030000005</v>
      </c>
      <c r="K26" s="37">
        <v>138.95640816</v>
      </c>
      <c r="L26" s="37">
        <v>155.32532474000001</v>
      </c>
      <c r="M26" s="37">
        <f>'Jan to October 2007 to 2018'!M26+'Avg of Nov Dec from 2007-2017'!M26</f>
        <v>128.00796389999999</v>
      </c>
      <c r="N26" s="17"/>
      <c r="O26" s="21"/>
    </row>
    <row r="27" spans="1:15" x14ac:dyDescent="0.25">
      <c r="A27" s="41" t="s">
        <v>37</v>
      </c>
      <c r="B27" s="39">
        <v>71955.703722999999</v>
      </c>
      <c r="C27" s="39">
        <v>44945.653514500002</v>
      </c>
      <c r="D27" s="39">
        <v>56457.649328200001</v>
      </c>
      <c r="E27" s="39">
        <v>60056.9717848</v>
      </c>
      <c r="F27" s="39">
        <v>68137.547978699993</v>
      </c>
      <c r="G27" s="39">
        <v>62636.483027599999</v>
      </c>
      <c r="H27" s="39">
        <v>69057.135957899998</v>
      </c>
      <c r="I27" s="39">
        <v>88044.454509000003</v>
      </c>
      <c r="J27" s="39">
        <v>90747.405029999994</v>
      </c>
      <c r="K27" s="39">
        <v>119136.00480900001</v>
      </c>
      <c r="L27" s="39">
        <v>91541.586169000002</v>
      </c>
      <c r="M27" s="37">
        <f>'Jan to October 2007 to 2018'!M27+'Avg of Nov Dec from 2007-2017'!M27</f>
        <v>138743.4774964909</v>
      </c>
      <c r="N27" s="17"/>
      <c r="O27" s="21"/>
    </row>
    <row r="28" spans="1:15" x14ac:dyDescent="0.25">
      <c r="A28" s="40" t="s">
        <v>38</v>
      </c>
      <c r="B28" s="37">
        <v>2523.7945599</v>
      </c>
      <c r="C28" s="37">
        <v>2271.4378009799998</v>
      </c>
      <c r="D28" s="37">
        <v>4284.30203274</v>
      </c>
      <c r="E28" s="37">
        <v>7120.2933648199996</v>
      </c>
      <c r="F28" s="37">
        <v>9882.4333318999998</v>
      </c>
      <c r="G28" s="37">
        <v>14052.230513099999</v>
      </c>
      <c r="H28" s="37">
        <v>11212.115681499999</v>
      </c>
      <c r="I28" s="37">
        <v>15945.589500100001</v>
      </c>
      <c r="J28" s="37">
        <v>21066.726577699999</v>
      </c>
      <c r="K28" s="37">
        <v>10190.990307</v>
      </c>
      <c r="L28" s="37">
        <v>7791.3392559000004</v>
      </c>
      <c r="M28" s="37">
        <f>'Jan to October 2007 to 2018'!M28+'Avg of Nov Dec from 2007-2017'!M28</f>
        <v>7846.909405381818</v>
      </c>
      <c r="N28" s="17"/>
      <c r="O28" s="21"/>
    </row>
    <row r="29" spans="1:15" x14ac:dyDescent="0.25">
      <c r="A29" s="41" t="s">
        <v>39</v>
      </c>
      <c r="B29" s="39">
        <v>2735.2254911999999</v>
      </c>
      <c r="C29" s="39">
        <v>4580.8760259999999</v>
      </c>
      <c r="D29" s="39">
        <v>5900.6659550000004</v>
      </c>
      <c r="E29" s="39">
        <v>5023.7479073799996</v>
      </c>
      <c r="F29" s="39">
        <v>6973.7496431</v>
      </c>
      <c r="G29" s="39">
        <v>7478.8109955999998</v>
      </c>
      <c r="H29" s="39">
        <v>6581.9971797400003</v>
      </c>
      <c r="I29" s="39">
        <v>7888.4549030999997</v>
      </c>
      <c r="J29" s="39">
        <v>10253.868759700001</v>
      </c>
      <c r="K29" s="39">
        <v>8150.1566989000003</v>
      </c>
      <c r="L29" s="39">
        <v>7350.8310695</v>
      </c>
      <c r="M29" s="37">
        <f>'Jan to October 2007 to 2018'!M29+'Avg of Nov Dec from 2007-2017'!M29</f>
        <v>8542.9781856727277</v>
      </c>
      <c r="N29" s="17"/>
      <c r="O29" s="21"/>
    </row>
    <row r="30" spans="1:15" x14ac:dyDescent="0.25">
      <c r="A30" s="40" t="s">
        <v>40</v>
      </c>
      <c r="B30" s="37">
        <v>19384.204086000002</v>
      </c>
      <c r="C30" s="37">
        <v>23060.770085</v>
      </c>
      <c r="D30" s="37">
        <v>25666.974227999999</v>
      </c>
      <c r="E30" s="37">
        <v>27699.310401999999</v>
      </c>
      <c r="F30" s="37">
        <v>31400.824723000002</v>
      </c>
      <c r="G30" s="37">
        <v>36204.578519000002</v>
      </c>
      <c r="H30" s="37">
        <v>41920.470156000003</v>
      </c>
      <c r="I30" s="37">
        <v>50009.723682999997</v>
      </c>
      <c r="J30" s="37">
        <v>54868.726495000003</v>
      </c>
      <c r="K30" s="37">
        <v>53445.591524000003</v>
      </c>
      <c r="L30" s="37">
        <v>50577.20091</v>
      </c>
      <c r="M30" s="37">
        <f>'Jan to October 2007 to 2018'!M30+'Avg of Nov Dec from 2007-2017'!M30</f>
        <v>49680.600398181821</v>
      </c>
      <c r="N30" s="17"/>
      <c r="O30" s="21"/>
    </row>
    <row r="31" spans="1:15" x14ac:dyDescent="0.25">
      <c r="A31" s="41" t="s">
        <v>41</v>
      </c>
      <c r="B31" s="39">
        <v>398.49515000999997</v>
      </c>
      <c r="C31" s="39">
        <v>16623.874215020001</v>
      </c>
      <c r="D31" s="39">
        <v>507.68886971000001</v>
      </c>
      <c r="E31" s="39">
        <v>414.41614335000003</v>
      </c>
      <c r="F31" s="39">
        <v>403.71359375999998</v>
      </c>
      <c r="G31" s="39">
        <v>1710.0544769999999</v>
      </c>
      <c r="H31" s="39">
        <v>3.40001E-7</v>
      </c>
      <c r="I31" s="39">
        <v>0</v>
      </c>
      <c r="J31" s="39">
        <v>0</v>
      </c>
      <c r="K31" s="39">
        <v>800</v>
      </c>
      <c r="L31" s="39">
        <v>101942.41712</v>
      </c>
      <c r="M31" s="37">
        <f>'Jan to October 2007 to 2018'!M31+'Avg of Nov Dec from 2007-2017'!M31</f>
        <v>90444.095656104546</v>
      </c>
    </row>
    <row r="32" spans="1:15" x14ac:dyDescent="0.25">
      <c r="A32" s="42" t="s">
        <v>42</v>
      </c>
      <c r="B32" s="37">
        <v>79948.675449000002</v>
      </c>
      <c r="C32" s="37">
        <v>142685.230297</v>
      </c>
      <c r="D32" s="37">
        <v>25810.427342999999</v>
      </c>
      <c r="E32" s="37">
        <v>10097.472651</v>
      </c>
      <c r="F32" s="37">
        <v>29333.045736</v>
      </c>
      <c r="G32" s="37">
        <v>36477.182302000001</v>
      </c>
      <c r="H32" s="37">
        <v>40590.722368000002</v>
      </c>
      <c r="I32" s="37">
        <v>20258.569736000001</v>
      </c>
      <c r="J32" s="37">
        <v>52922.001799999998</v>
      </c>
      <c r="K32" s="37">
        <v>83803.726280000003</v>
      </c>
      <c r="L32" s="37">
        <v>168760.79306</v>
      </c>
      <c r="M32" s="37">
        <f>'Jan to October 2007 to 2018'!M32+'Avg of Nov Dec from 2007-2017'!M32</f>
        <v>39478.262969181822</v>
      </c>
    </row>
    <row r="33" spans="1:13" x14ac:dyDescent="0.25">
      <c r="A33" s="41" t="s">
        <v>43</v>
      </c>
      <c r="B33" s="39">
        <v>11131.8</v>
      </c>
      <c r="C33" s="39">
        <v>32639</v>
      </c>
      <c r="D33" s="39">
        <v>0</v>
      </c>
      <c r="E33" s="39">
        <v>0</v>
      </c>
      <c r="F33" s="39">
        <v>0</v>
      </c>
      <c r="G33" s="39">
        <v>0</v>
      </c>
      <c r="H33" s="39">
        <v>3583.1</v>
      </c>
      <c r="I33" s="39">
        <v>0</v>
      </c>
      <c r="J33" s="39">
        <v>0</v>
      </c>
      <c r="K33" s="39">
        <v>0</v>
      </c>
      <c r="L33" s="39">
        <v>0</v>
      </c>
      <c r="M33" s="37">
        <f>'Jan to October 2007 to 2018'!M33+'Avg of Nov Dec from 2007-2017'!M33</f>
        <v>3827.818181818182</v>
      </c>
    </row>
    <row r="34" spans="1:13" x14ac:dyDescent="0.25">
      <c r="A34" s="40" t="s">
        <v>44</v>
      </c>
      <c r="B34" s="37">
        <v>27718.908448999999</v>
      </c>
      <c r="C34" s="37">
        <v>9982.7999999999993</v>
      </c>
      <c r="D34" s="37">
        <v>25810.427342999999</v>
      </c>
      <c r="E34" s="37">
        <v>3453.49856</v>
      </c>
      <c r="F34" s="37">
        <v>5181.1234329999997</v>
      </c>
      <c r="G34" s="37">
        <v>16882.993775999999</v>
      </c>
      <c r="H34" s="37">
        <v>23111.354262000001</v>
      </c>
      <c r="I34" s="37">
        <v>14513.054754000001</v>
      </c>
      <c r="J34" s="37">
        <v>16634.184600000001</v>
      </c>
      <c r="K34" s="37">
        <v>80693.027400000006</v>
      </c>
      <c r="L34" s="37">
        <v>125069.82154</v>
      </c>
      <c r="M34" s="37">
        <f>'Jan to October 2007 to 2018'!M34+'Avg of Nov Dec from 2007-2017'!M34</f>
        <v>18652.627722909092</v>
      </c>
    </row>
    <row r="35" spans="1:13" x14ac:dyDescent="0.25">
      <c r="A35" s="41" t="s">
        <v>45</v>
      </c>
      <c r="B35" s="39">
        <v>21606.167000000001</v>
      </c>
      <c r="C35" s="39">
        <v>6408.9330060000002</v>
      </c>
      <c r="D35" s="39">
        <v>0</v>
      </c>
      <c r="E35" s="39">
        <v>6643.974091</v>
      </c>
      <c r="F35" s="39">
        <v>24151.922302999999</v>
      </c>
      <c r="G35" s="39">
        <v>19594.188526999998</v>
      </c>
      <c r="H35" s="39">
        <v>13896.268110999999</v>
      </c>
      <c r="I35" s="39">
        <v>5745.5149780000002</v>
      </c>
      <c r="J35" s="39">
        <v>4839.0355200000004</v>
      </c>
      <c r="K35" s="39">
        <v>3110.6988799999999</v>
      </c>
      <c r="L35" s="39">
        <v>16524.971519999999</v>
      </c>
      <c r="M35" s="37">
        <f>'Jan to October 2007 to 2018'!M35+'Avg of Nov Dec from 2007-2017'!M35</f>
        <v>7656.1897918181821</v>
      </c>
    </row>
    <row r="36" spans="1:13" x14ac:dyDescent="0.25">
      <c r="A36" s="40" t="s">
        <v>46</v>
      </c>
      <c r="B36" s="37">
        <v>19491.8</v>
      </c>
      <c r="C36" s="37">
        <v>77435.853090999997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f>'Jan to October 2007 to 2018'!M36+'Avg of Nov Dec from 2007-2017'!M36</f>
        <v>5497.2454545454539</v>
      </c>
    </row>
    <row r="37" spans="1:13" x14ac:dyDescent="0.25">
      <c r="A37" s="41" t="s">
        <v>47</v>
      </c>
      <c r="B37" s="39">
        <v>0</v>
      </c>
      <c r="C37" s="39">
        <v>16218.644200000001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7">
        <f>'Jan to October 2007 to 2018'!M37+'Avg of Nov Dec from 2007-2017'!M37</f>
        <v>1374.7454545454545</v>
      </c>
    </row>
    <row r="38" spans="1:13" x14ac:dyDescent="0.25">
      <c r="A38" s="40" t="s">
        <v>48</v>
      </c>
      <c r="B38" s="37">
        <v>0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f>'Jan to October 2007 to 2018'!M38+'Avg of Nov Dec from 2007-2017'!M38</f>
        <v>0</v>
      </c>
    </row>
    <row r="39" spans="1:13" x14ac:dyDescent="0.25">
      <c r="A39" s="41" t="s">
        <v>49</v>
      </c>
      <c r="B39" s="43" t="s">
        <v>50</v>
      </c>
      <c r="C39" s="43" t="s">
        <v>50</v>
      </c>
      <c r="D39" s="43" t="s">
        <v>50</v>
      </c>
      <c r="E39" s="43" t="s">
        <v>50</v>
      </c>
      <c r="F39" s="43" t="s">
        <v>50</v>
      </c>
      <c r="G39" s="43" t="s">
        <v>50</v>
      </c>
      <c r="H39" s="43" t="s">
        <v>50</v>
      </c>
      <c r="I39" s="43" t="s">
        <v>50</v>
      </c>
      <c r="J39" s="39">
        <v>31448.78168</v>
      </c>
      <c r="K39" s="39">
        <v>0</v>
      </c>
      <c r="L39" s="39">
        <v>0</v>
      </c>
      <c r="M39" s="37" t="e">
        <f>'Jan to October 2007 to 2018'!M39+'Avg of Nov Dec from 2007-2017'!M39</f>
        <v>#VALUE!</v>
      </c>
    </row>
    <row r="40" spans="1:13" x14ac:dyDescent="0.25">
      <c r="A40" s="42" t="s">
        <v>51</v>
      </c>
      <c r="B40" s="37">
        <v>19297.109329999999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f>'Jan to October 2007 to 2018'!M40+'Avg of Nov Dec from 2007-2017'!M40</f>
        <v>0</v>
      </c>
    </row>
    <row r="41" spans="1:13" x14ac:dyDescent="0.25">
      <c r="A41" s="38" t="s">
        <v>52</v>
      </c>
      <c r="B41" s="43" t="s">
        <v>50</v>
      </c>
      <c r="C41" s="43" t="s">
        <v>50</v>
      </c>
      <c r="D41" s="43" t="s">
        <v>50</v>
      </c>
      <c r="E41" s="43" t="s">
        <v>50</v>
      </c>
      <c r="F41" s="43" t="s">
        <v>50</v>
      </c>
      <c r="G41" s="43" t="s">
        <v>50</v>
      </c>
      <c r="H41" s="43" t="s">
        <v>50</v>
      </c>
      <c r="I41" s="43" t="s">
        <v>50</v>
      </c>
      <c r="J41" s="43" t="s">
        <v>50</v>
      </c>
      <c r="K41" s="43" t="s">
        <v>50</v>
      </c>
      <c r="L41" s="39">
        <v>27166</v>
      </c>
      <c r="M41" s="37" t="e">
        <f>'Jan to October 2007 to 2018'!M41+'Avg of Nov Dec from 2007-2017'!M41</f>
        <v>#VALUE!</v>
      </c>
    </row>
  </sheetData>
  <mergeCells count="3">
    <mergeCell ref="A1:M1"/>
    <mergeCell ref="A2:A3"/>
    <mergeCell ref="B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H1" workbookViewId="0">
      <selection activeCell="V32" sqref="V32"/>
    </sheetView>
  </sheetViews>
  <sheetFormatPr defaultColWidth="13.42578125" defaultRowHeight="15" x14ac:dyDescent="0.25"/>
  <cols>
    <col min="1" max="1" width="19.42578125" style="34" customWidth="1"/>
    <col min="2" max="16384" width="13.42578125" style="34"/>
  </cols>
  <sheetData>
    <row r="1" spans="1:13" ht="15" customHeight="1" x14ac:dyDescent="0.25">
      <c r="A1" s="53" t="s">
        <v>69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5">
      <c r="A2" s="48" t="s">
        <v>1</v>
      </c>
      <c r="B2" s="50" t="s">
        <v>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x14ac:dyDescent="0.25">
      <c r="A3" s="49"/>
      <c r="B3" s="35" t="s">
        <v>3</v>
      </c>
      <c r="C3" s="35" t="s">
        <v>4</v>
      </c>
      <c r="D3" s="35" t="s">
        <v>5</v>
      </c>
      <c r="E3" s="35" t="s">
        <v>6</v>
      </c>
      <c r="F3" s="35" t="s">
        <v>7</v>
      </c>
      <c r="G3" s="35" t="s">
        <v>8</v>
      </c>
      <c r="H3" s="35" t="s">
        <v>9</v>
      </c>
      <c r="I3" s="35" t="s">
        <v>10</v>
      </c>
      <c r="J3" s="35" t="s">
        <v>11</v>
      </c>
      <c r="K3" s="35" t="s">
        <v>12</v>
      </c>
      <c r="L3" s="35" t="s">
        <v>13</v>
      </c>
      <c r="M3" s="35" t="s">
        <v>65</v>
      </c>
    </row>
    <row r="4" spans="1:13" x14ac:dyDescent="0.25">
      <c r="A4" s="36" t="s">
        <v>14</v>
      </c>
      <c r="B4" s="37">
        <f>'Jan to October 2007 to 2018'!B4+'Avg of Nov Dec from 2007-2017'!$M4</f>
        <v>2051885.2598727271</v>
      </c>
      <c r="C4" s="37">
        <f>'Jan to October 2007 to 2018'!C4+'Avg of Nov Dec from 2007-2017'!$M4</f>
        <v>2314639.3094727271</v>
      </c>
      <c r="D4" s="37">
        <f>'Jan to October 2007 to 2018'!D4+'Avg of Nov Dec from 2007-2017'!$M4</f>
        <v>2583545.2289727274</v>
      </c>
      <c r="E4" s="37">
        <f>'Jan to October 2007 to 2018'!E4+'Avg of Nov Dec from 2007-2017'!$M4</f>
        <v>2674241.3182727271</v>
      </c>
      <c r="F4" s="37">
        <f>'Jan to October 2007 to 2018'!F4+'Avg of Nov Dec from 2007-2017'!$M4</f>
        <v>2867688.6009727274</v>
      </c>
      <c r="G4" s="37">
        <f>'Jan to October 2007 to 2018'!G4+'Avg of Nov Dec from 2007-2017'!$M4</f>
        <v>3134264.9278727272</v>
      </c>
      <c r="H4" s="37">
        <f>'Jan to October 2007 to 2018'!H4+'Avg of Nov Dec from 2007-2017'!$M4</f>
        <v>3259504.5738727273</v>
      </c>
      <c r="I4" s="37">
        <f>'Jan to October 2007 to 2018'!I4+'Avg of Nov Dec from 2007-2017'!$M4</f>
        <v>3608173.8178727273</v>
      </c>
      <c r="J4" s="37">
        <f>'Jan to October 2007 to 2018'!J4+'Avg of Nov Dec from 2007-2017'!$M4</f>
        <v>3732377.2889727275</v>
      </c>
      <c r="K4" s="37">
        <f>'Jan to October 2007 to 2018'!K4+'Avg of Nov Dec from 2007-2017'!$M4</f>
        <v>3898958.7752727275</v>
      </c>
      <c r="L4" s="37">
        <f>'Jan to October 2007 to 2018'!L4+'Avg of Nov Dec from 2007-2017'!$M4</f>
        <v>3735889.0644727275</v>
      </c>
      <c r="M4" s="37">
        <f>'Jan to October 2007 to 2018'!M4+'Avg of Nov Dec from 2007-2017'!$M4</f>
        <v>3995695.8301727274</v>
      </c>
    </row>
    <row r="5" spans="1:13" x14ac:dyDescent="0.25">
      <c r="A5" s="38" t="s">
        <v>15</v>
      </c>
      <c r="B5" s="37">
        <f>'Jan to October 2007 to 2018'!B5+'Avg of Nov Dec from 2007-2017'!$M5</f>
        <v>155221.87416481817</v>
      </c>
      <c r="C5" s="37">
        <f>'Jan to October 2007 to 2018'!C5+'Avg of Nov Dec from 2007-2017'!$M5</f>
        <v>193439.58345181815</v>
      </c>
      <c r="D5" s="37">
        <f>'Jan to October 2007 to 2018'!D5+'Avg of Nov Dec from 2007-2017'!$M5</f>
        <v>224804.39943181816</v>
      </c>
      <c r="E5" s="37">
        <f>'Jan to October 2007 to 2018'!E5+'Avg of Nov Dec from 2007-2017'!$M5</f>
        <v>235823.15258181817</v>
      </c>
      <c r="F5" s="37">
        <f>'Jan to October 2007 to 2018'!F5+'Avg of Nov Dec from 2007-2017'!$M5</f>
        <v>254963.1359818182</v>
      </c>
      <c r="G5" s="37">
        <f>'Jan to October 2007 to 2018'!G5+'Avg of Nov Dec from 2007-2017'!$M5</f>
        <v>284622.3229318182</v>
      </c>
      <c r="H5" s="37">
        <f>'Jan to October 2007 to 2018'!H5+'Avg of Nov Dec from 2007-2017'!$M5</f>
        <v>269557.78273181815</v>
      </c>
      <c r="I5" s="37">
        <f>'Jan to October 2007 to 2018'!I5+'Avg of Nov Dec from 2007-2017'!$M5</f>
        <v>302968.36537181819</v>
      </c>
      <c r="J5" s="37">
        <f>'Jan to October 2007 to 2018'!J5+'Avg of Nov Dec from 2007-2017'!$M5</f>
        <v>323597.94307181815</v>
      </c>
      <c r="K5" s="37">
        <f>'Jan to October 2007 to 2018'!K5+'Avg of Nov Dec from 2007-2017'!$M5</f>
        <v>336806.54188181821</v>
      </c>
      <c r="L5" s="37">
        <f>'Jan to October 2007 to 2018'!L5+'Avg of Nov Dec from 2007-2017'!$M5</f>
        <v>327130.09494181821</v>
      </c>
      <c r="M5" s="37">
        <f>'Jan to October 2007 to 2018'!M5+'Avg of Nov Dec from 2007-2017'!$M5</f>
        <v>367699.28475181817</v>
      </c>
    </row>
    <row r="6" spans="1:13" x14ac:dyDescent="0.25">
      <c r="A6" s="40" t="s">
        <v>16</v>
      </c>
      <c r="B6" s="37">
        <f>'Jan to October 2007 to 2018'!B6+'Avg of Nov Dec from 2007-2017'!$M6</f>
        <v>8598.0875302272725</v>
      </c>
      <c r="C6" s="37">
        <f>'Jan to October 2007 to 2018'!C6+'Avg of Nov Dec from 2007-2017'!$M6</f>
        <v>9835.1418152272727</v>
      </c>
      <c r="D6" s="37">
        <f>'Jan to October 2007 to 2018'!D6+'Avg of Nov Dec from 2007-2017'!$M6</f>
        <v>10314.814443227273</v>
      </c>
      <c r="E6" s="37">
        <f>'Jan to October 2007 to 2018'!E6+'Avg of Nov Dec from 2007-2017'!$M6</f>
        <v>10542.125055227272</v>
      </c>
      <c r="F6" s="37">
        <f>'Jan to October 2007 to 2018'!F6+'Avg of Nov Dec from 2007-2017'!$M6</f>
        <v>11091.657615227274</v>
      </c>
      <c r="G6" s="37">
        <f>'Jan to October 2007 to 2018'!G6+'Avg of Nov Dec from 2007-2017'!$M6</f>
        <v>12056.932740227274</v>
      </c>
      <c r="H6" s="37">
        <f>'Jan to October 2007 to 2018'!H6+'Avg of Nov Dec from 2007-2017'!$M6</f>
        <v>12744.991740227273</v>
      </c>
      <c r="I6" s="37">
        <f>'Jan to October 2007 to 2018'!I6+'Avg of Nov Dec from 2007-2017'!$M6</f>
        <v>11578.094793227274</v>
      </c>
      <c r="J6" s="37">
        <f>'Jan to October 2007 to 2018'!J6+'Avg of Nov Dec from 2007-2017'!$M6</f>
        <v>12540.336134527273</v>
      </c>
      <c r="K6" s="37">
        <f>'Jan to October 2007 to 2018'!K6+'Avg of Nov Dec from 2007-2017'!$M6</f>
        <v>12223.087689527274</v>
      </c>
      <c r="L6" s="37">
        <f>'Jan to October 2007 to 2018'!L6+'Avg of Nov Dec from 2007-2017'!$M6</f>
        <v>12612.404019027274</v>
      </c>
      <c r="M6" s="37">
        <f>'Jan to October 2007 to 2018'!M6+'Avg of Nov Dec from 2007-2017'!$M6</f>
        <v>13812.669986627274</v>
      </c>
    </row>
    <row r="7" spans="1:13" x14ac:dyDescent="0.25">
      <c r="A7" s="41" t="s">
        <v>17</v>
      </c>
      <c r="B7" s="37">
        <f>'Jan to October 2007 to 2018'!B7+'Avg of Nov Dec from 2007-2017'!$M7</f>
        <v>47152.240173454542</v>
      </c>
      <c r="C7" s="37">
        <f>'Jan to October 2007 to 2018'!C7+'Avg of Nov Dec from 2007-2017'!$M7</f>
        <v>51169.430662454542</v>
      </c>
      <c r="D7" s="37">
        <f>'Jan to October 2007 to 2018'!D7+'Avg of Nov Dec from 2007-2017'!$M7</f>
        <v>56669.983864454538</v>
      </c>
      <c r="E7" s="37">
        <f>'Jan to October 2007 to 2018'!E7+'Avg of Nov Dec from 2007-2017'!$M7</f>
        <v>60079.778970454543</v>
      </c>
      <c r="F7" s="37">
        <f>'Jan to October 2007 to 2018'!F7+'Avg of Nov Dec from 2007-2017'!$M7</f>
        <v>66911.75102945455</v>
      </c>
      <c r="G7" s="37">
        <f>'Jan to October 2007 to 2018'!G7+'Avg of Nov Dec from 2007-2017'!$M7</f>
        <v>75079.094291454545</v>
      </c>
      <c r="H7" s="37">
        <f>'Jan to October 2007 to 2018'!H7+'Avg of Nov Dec from 2007-2017'!$M7</f>
        <v>74964.883943454552</v>
      </c>
      <c r="I7" s="37">
        <f>'Jan to October 2007 to 2018'!I7+'Avg of Nov Dec from 2007-2017'!$M7</f>
        <v>79587.789419454552</v>
      </c>
      <c r="J7" s="37">
        <f>'Jan to October 2007 to 2018'!J7+'Avg of Nov Dec from 2007-2017'!$M7</f>
        <v>86057.77709145454</v>
      </c>
      <c r="K7" s="37">
        <f>'Jan to October 2007 to 2018'!K7+'Avg of Nov Dec from 2007-2017'!$M7</f>
        <v>95189.135274454544</v>
      </c>
      <c r="L7" s="37">
        <f>'Jan to October 2007 to 2018'!L7+'Avg of Nov Dec from 2007-2017'!$M7</f>
        <v>94156.102021454542</v>
      </c>
      <c r="M7" s="37">
        <f>'Jan to October 2007 to 2018'!M7+'Avg of Nov Dec from 2007-2017'!$M7</f>
        <v>102897.18964245454</v>
      </c>
    </row>
    <row r="8" spans="1:13" x14ac:dyDescent="0.25">
      <c r="A8" s="40" t="s">
        <v>18</v>
      </c>
      <c r="B8" s="37">
        <f>'Jan to October 2007 to 2018'!B8+'Avg of Nov Dec from 2007-2017'!$M8</f>
        <v>17969.744418090908</v>
      </c>
      <c r="C8" s="37">
        <f>'Jan to October 2007 to 2018'!C8+'Avg of Nov Dec from 2007-2017'!$M8</f>
        <v>21044.28499109091</v>
      </c>
      <c r="D8" s="37">
        <f>'Jan to October 2007 to 2018'!D8+'Avg of Nov Dec from 2007-2017'!$M8</f>
        <v>25331.461965090908</v>
      </c>
      <c r="E8" s="37">
        <f>'Jan to October 2007 to 2018'!E8+'Avg of Nov Dec from 2007-2017'!$M8</f>
        <v>22271.64919009091</v>
      </c>
      <c r="F8" s="37">
        <f>'Jan to October 2007 to 2018'!F8+'Avg of Nov Dec from 2007-2017'!$M8</f>
        <v>24011.074768090908</v>
      </c>
      <c r="G8" s="37">
        <f>'Jan to October 2007 to 2018'!G8+'Avg of Nov Dec from 2007-2017'!$M8</f>
        <v>35344.747102090914</v>
      </c>
      <c r="H8" s="37">
        <f>'Jan to October 2007 to 2018'!H8+'Avg of Nov Dec from 2007-2017'!$M8</f>
        <v>23173.762062090911</v>
      </c>
      <c r="I8" s="37">
        <f>'Jan to October 2007 to 2018'!I8+'Avg of Nov Dec from 2007-2017'!$M8</f>
        <v>24555.18960809091</v>
      </c>
      <c r="J8" s="37">
        <f>'Jan to October 2007 to 2018'!J8+'Avg of Nov Dec from 2007-2017'!$M8</f>
        <v>32897.412920090908</v>
      </c>
      <c r="K8" s="37">
        <f>'Jan to October 2007 to 2018'!K8+'Avg of Nov Dec from 2007-2017'!$M8</f>
        <v>29464.38179309091</v>
      </c>
      <c r="L8" s="37">
        <f>'Jan to October 2007 to 2018'!L8+'Avg of Nov Dec from 2007-2017'!$M8</f>
        <v>28896.361513090909</v>
      </c>
      <c r="M8" s="37">
        <f>'Jan to October 2007 to 2018'!M8+'Avg of Nov Dec from 2007-2017'!$M8</f>
        <v>39939.372183090913</v>
      </c>
    </row>
    <row r="9" spans="1:13" x14ac:dyDescent="0.25">
      <c r="A9" s="41" t="s">
        <v>19</v>
      </c>
      <c r="B9" s="37">
        <f>'Jan to October 2007 to 2018'!B9+'Avg of Nov Dec from 2007-2017'!$M9</f>
        <v>6586.060045281818</v>
      </c>
      <c r="C9" s="37">
        <f>'Jan to October 2007 to 2018'!C9+'Avg of Nov Dec from 2007-2017'!$M9</f>
        <v>6955.3787106818181</v>
      </c>
      <c r="D9" s="37">
        <f>'Jan to October 2007 to 2018'!D9+'Avg of Nov Dec from 2007-2017'!$M9</f>
        <v>7605.8832621818183</v>
      </c>
      <c r="E9" s="37">
        <f>'Jan to October 2007 to 2018'!E9+'Avg of Nov Dec from 2007-2017'!$M9</f>
        <v>7928.3205857818175</v>
      </c>
      <c r="F9" s="37">
        <f>'Jan to October 2007 to 2018'!F9+'Avg of Nov Dec from 2007-2017'!$M9</f>
        <v>7604.5236097818179</v>
      </c>
      <c r="G9" s="37">
        <f>'Jan to October 2007 to 2018'!G9+'Avg of Nov Dec from 2007-2017'!$M9</f>
        <v>8034.0709444818176</v>
      </c>
      <c r="H9" s="37">
        <f>'Jan to October 2007 to 2018'!H9+'Avg of Nov Dec from 2007-2017'!$M9</f>
        <v>7915.2122554818179</v>
      </c>
      <c r="I9" s="37">
        <f>'Jan to October 2007 to 2018'!I9+'Avg of Nov Dec from 2007-2017'!$M9</f>
        <v>9074.1980476818171</v>
      </c>
      <c r="J9" s="37">
        <f>'Jan to October 2007 to 2018'!J9+'Avg of Nov Dec from 2007-2017'!$M9</f>
        <v>10517.051841981818</v>
      </c>
      <c r="K9" s="37">
        <f>'Jan to October 2007 to 2018'!K9+'Avg of Nov Dec from 2007-2017'!$M9</f>
        <v>11195.300011981817</v>
      </c>
      <c r="L9" s="37">
        <f>'Jan to October 2007 to 2018'!L9+'Avg of Nov Dec from 2007-2017'!$M9</f>
        <v>11425.360980181817</v>
      </c>
      <c r="M9" s="37">
        <f>'Jan to October 2007 to 2018'!M9+'Avg of Nov Dec from 2007-2017'!$M9</f>
        <v>13313.483035281817</v>
      </c>
    </row>
    <row r="10" spans="1:13" x14ac:dyDescent="0.25">
      <c r="A10" s="40" t="s">
        <v>20</v>
      </c>
      <c r="B10" s="37">
        <f>'Jan to October 2007 to 2018'!B10+'Avg of Nov Dec from 2007-2017'!$M10</f>
        <v>-1654.0343346363643</v>
      </c>
      <c r="C10" s="37">
        <f>'Jan to October 2007 to 2018'!C10+'Avg of Nov Dec from 2007-2017'!$M10</f>
        <v>18925.969111863636</v>
      </c>
      <c r="D10" s="37">
        <f>'Jan to October 2007 to 2018'!D10+'Avg of Nov Dec from 2007-2017'!$M10</f>
        <v>22068.017712063636</v>
      </c>
      <c r="E10" s="37">
        <f>'Jan to October 2007 to 2018'!E10+'Avg of Nov Dec from 2007-2017'!$M10</f>
        <v>22709.401027863638</v>
      </c>
      <c r="F10" s="37">
        <f>'Jan to October 2007 to 2018'!F10+'Avg of Nov Dec from 2007-2017'!$M10</f>
        <v>22376.577188863637</v>
      </c>
      <c r="G10" s="37">
        <f>'Jan to October 2007 to 2018'!G10+'Avg of Nov Dec from 2007-2017'!$M10</f>
        <v>28406.347061363635</v>
      </c>
      <c r="H10" s="37">
        <f>'Jan to October 2007 to 2018'!H10+'Avg of Nov Dec from 2007-2017'!$M10</f>
        <v>22416.571589363637</v>
      </c>
      <c r="I10" s="37">
        <f>'Jan to October 2007 to 2018'!I10+'Avg of Nov Dec from 2007-2017'!$M10</f>
        <v>29222.004093363637</v>
      </c>
      <c r="J10" s="37">
        <f>'Jan to October 2007 to 2018'!J10+'Avg of Nov Dec from 2007-2017'!$M10</f>
        <v>25599.280353363636</v>
      </c>
      <c r="K10" s="37">
        <f>'Jan to October 2007 to 2018'!K10+'Avg of Nov Dec from 2007-2017'!$M10</f>
        <v>27451.793244363635</v>
      </c>
      <c r="L10" s="37">
        <f>'Jan to October 2007 to 2018'!L10+'Avg of Nov Dec from 2007-2017'!$M10</f>
        <v>28139.715271363635</v>
      </c>
      <c r="M10" s="37">
        <f>'Jan to October 2007 to 2018'!M10+'Avg of Nov Dec from 2007-2017'!$M10</f>
        <v>29809.270907363636</v>
      </c>
    </row>
    <row r="11" spans="1:13" x14ac:dyDescent="0.25">
      <c r="A11" s="41" t="s">
        <v>21</v>
      </c>
      <c r="B11" s="37">
        <f>'Jan to October 2007 to 2018'!B11+'Avg of Nov Dec from 2007-2017'!$M11</f>
        <v>48050.198967727272</v>
      </c>
      <c r="C11" s="37">
        <f>'Jan to October 2007 to 2018'!C11+'Avg of Nov Dec from 2007-2017'!$M11</f>
        <v>53155.83075372727</v>
      </c>
      <c r="D11" s="37">
        <f>'Jan to October 2007 to 2018'!D11+'Avg of Nov Dec from 2007-2017'!$M11</f>
        <v>60887.592262727274</v>
      </c>
      <c r="E11" s="37">
        <f>'Jan to October 2007 to 2018'!E11+'Avg of Nov Dec from 2007-2017'!$M11</f>
        <v>66031.493307727273</v>
      </c>
      <c r="F11" s="37">
        <f>'Jan to October 2007 to 2018'!F11+'Avg of Nov Dec from 2007-2017'!$M11</f>
        <v>74676.537843727274</v>
      </c>
      <c r="G11" s="37">
        <f>'Jan to October 2007 to 2018'!G11+'Avg of Nov Dec from 2007-2017'!$M11</f>
        <v>74550.28746672727</v>
      </c>
      <c r="H11" s="37">
        <f>'Jan to October 2007 to 2018'!H11+'Avg of Nov Dec from 2007-2017'!$M11</f>
        <v>77142.984661727271</v>
      </c>
      <c r="I11" s="37">
        <f>'Jan to October 2007 to 2018'!I11+'Avg of Nov Dec from 2007-2017'!$M11</f>
        <v>90458.07968572728</v>
      </c>
      <c r="J11" s="37">
        <f>'Jan to October 2007 to 2018'!J11+'Avg of Nov Dec from 2007-2017'!$M11</f>
        <v>93908.706944727281</v>
      </c>
      <c r="K11" s="37">
        <f>'Jan to October 2007 to 2018'!K11+'Avg of Nov Dec from 2007-2017'!$M11</f>
        <v>94942.142275727267</v>
      </c>
      <c r="L11" s="37">
        <f>'Jan to October 2007 to 2018'!L11+'Avg of Nov Dec from 2007-2017'!$M11</f>
        <v>95368.638432727283</v>
      </c>
      <c r="M11" s="37">
        <f>'Jan to October 2007 to 2018'!M11+'Avg of Nov Dec from 2007-2017'!$M11</f>
        <v>105550.66050972728</v>
      </c>
    </row>
    <row r="12" spans="1:13" x14ac:dyDescent="0.25">
      <c r="A12" s="40" t="s">
        <v>22</v>
      </c>
      <c r="B12" s="37">
        <f>'Jan to October 2007 to 2018'!B12+'Avg of Nov Dec from 2007-2017'!$M12</f>
        <v>21307.769768136364</v>
      </c>
      <c r="C12" s="37">
        <f>'Jan to October 2007 to 2018'!C12+'Avg of Nov Dec from 2007-2017'!$M12</f>
        <v>25964.055011236363</v>
      </c>
      <c r="D12" s="37">
        <f>'Jan to October 2007 to 2018'!D12+'Avg of Nov Dec from 2007-2017'!$M12</f>
        <v>32516.239647236362</v>
      </c>
      <c r="E12" s="37">
        <f>'Jan to October 2007 to 2018'!E12+'Avg of Nov Dec from 2007-2017'!$M12</f>
        <v>34855.025599236367</v>
      </c>
      <c r="F12" s="37">
        <f>'Jan to October 2007 to 2018'!F12+'Avg of Nov Dec from 2007-2017'!$M12</f>
        <v>39832.254201236363</v>
      </c>
      <c r="G12" s="37">
        <f>'Jan to October 2007 to 2018'!G12+'Avg of Nov Dec from 2007-2017'!$M12</f>
        <v>42553.558080236369</v>
      </c>
      <c r="H12" s="37">
        <f>'Jan to October 2007 to 2018'!H12+'Avg of Nov Dec from 2007-2017'!$M12</f>
        <v>42553.019457236369</v>
      </c>
      <c r="I12" s="37">
        <f>'Jan to October 2007 to 2018'!I12+'Avg of Nov Dec from 2007-2017'!$M12</f>
        <v>47225.765953236369</v>
      </c>
      <c r="J12" s="37">
        <f>'Jan to October 2007 to 2018'!J12+'Avg of Nov Dec from 2007-2017'!$M12</f>
        <v>49012.281227236366</v>
      </c>
      <c r="K12" s="37">
        <f>'Jan to October 2007 to 2018'!K12+'Avg of Nov Dec from 2007-2017'!$M12</f>
        <v>47667.255731236364</v>
      </c>
      <c r="L12" s="37">
        <f>'Jan to October 2007 to 2018'!L12+'Avg of Nov Dec from 2007-2017'!$M12</f>
        <v>45125.565229236367</v>
      </c>
      <c r="M12" s="37">
        <f>'Jan to October 2007 to 2018'!M12+'Avg of Nov Dec from 2007-2017'!$M12</f>
        <v>50358.196993236365</v>
      </c>
    </row>
    <row r="13" spans="1:13" x14ac:dyDescent="0.25">
      <c r="A13" s="41" t="s">
        <v>23</v>
      </c>
      <c r="B13" s="37">
        <f>'Jan to October 2007 to 2018'!B13+'Avg of Nov Dec from 2007-2017'!$M13</f>
        <v>7211.8075921636373</v>
      </c>
      <c r="C13" s="37">
        <f>'Jan to October 2007 to 2018'!C13+'Avg of Nov Dec from 2007-2017'!$M13</f>
        <v>6389.4923897636372</v>
      </c>
      <c r="D13" s="37">
        <f>'Jan to October 2007 to 2018'!D13+'Avg of Nov Dec from 2007-2017'!$M13</f>
        <v>9410.4062653636356</v>
      </c>
      <c r="E13" s="37">
        <f>'Jan to October 2007 to 2018'!E13+'Avg of Nov Dec from 2007-2017'!$M13</f>
        <v>11405.358842363636</v>
      </c>
      <c r="F13" s="37">
        <f>'Jan to October 2007 to 2018'!F13+'Avg of Nov Dec from 2007-2017'!$M13</f>
        <v>8458.7597223636367</v>
      </c>
      <c r="G13" s="37">
        <f>'Jan to October 2007 to 2018'!G13+'Avg of Nov Dec from 2007-2017'!$M13</f>
        <v>8597.2852315636374</v>
      </c>
      <c r="H13" s="37">
        <f>'Jan to October 2007 to 2018'!H13+'Avg of Nov Dec from 2007-2017'!$M13</f>
        <v>8646.3570182636358</v>
      </c>
      <c r="I13" s="37">
        <f>'Jan to October 2007 to 2018'!I13+'Avg of Nov Dec from 2007-2017'!$M13</f>
        <v>11267.243755763637</v>
      </c>
      <c r="J13" s="37">
        <f>'Jan to October 2007 to 2018'!J13+'Avg of Nov Dec from 2007-2017'!$M13</f>
        <v>13065.096563363637</v>
      </c>
      <c r="K13" s="37">
        <f>'Jan to October 2007 to 2018'!K13+'Avg of Nov Dec from 2007-2017'!$M13</f>
        <v>18673.445851863638</v>
      </c>
      <c r="L13" s="37">
        <f>'Jan to October 2007 to 2018'!L13+'Avg of Nov Dec from 2007-2017'!$M13</f>
        <v>11405.947471763637</v>
      </c>
      <c r="M13" s="37">
        <f>'Jan to October 2007 to 2018'!M13+'Avg of Nov Dec from 2007-2017'!$M13</f>
        <v>12018.441487063636</v>
      </c>
    </row>
    <row r="14" spans="1:13" x14ac:dyDescent="0.25">
      <c r="A14" s="42" t="s">
        <v>24</v>
      </c>
      <c r="B14" s="37">
        <f>'Jan to October 2007 to 2018'!B14+'Avg of Nov Dec from 2007-2017'!$M14</f>
        <v>1196143.8373609092</v>
      </c>
      <c r="C14" s="37">
        <f>'Jan to October 2007 to 2018'!C14+'Avg of Nov Dec from 2007-2017'!$M14</f>
        <v>1312575.1971809091</v>
      </c>
      <c r="D14" s="37">
        <f>'Jan to October 2007 to 2018'!D14+'Avg of Nov Dec from 2007-2017'!$M14</f>
        <v>1427745.8197009088</v>
      </c>
      <c r="E14" s="37">
        <f>'Jan to October 2007 to 2018'!E14+'Avg of Nov Dec from 2007-2017'!$M14</f>
        <v>1544815.3091709092</v>
      </c>
      <c r="F14" s="37">
        <f>'Jan to October 2007 to 2018'!F14+'Avg of Nov Dec from 2007-2017'!$M14</f>
        <v>1655353.698690909</v>
      </c>
      <c r="G14" s="37">
        <f>'Jan to October 2007 to 2018'!G14+'Avg of Nov Dec from 2007-2017'!$M14</f>
        <v>1776059.6678909091</v>
      </c>
      <c r="H14" s="37">
        <f>'Jan to October 2007 to 2018'!H14+'Avg of Nov Dec from 2007-2017'!$M14</f>
        <v>1872658.0175909093</v>
      </c>
      <c r="I14" s="37">
        <f>'Jan to October 2007 to 2018'!I14+'Avg of Nov Dec from 2007-2017'!$M14</f>
        <v>2082394.0339909089</v>
      </c>
      <c r="J14" s="37">
        <f>'Jan to October 2007 to 2018'!J14+'Avg of Nov Dec from 2007-2017'!$M14</f>
        <v>2160129.2174909092</v>
      </c>
      <c r="K14" s="37">
        <f>'Jan to October 2007 to 2018'!K14+'Avg of Nov Dec from 2007-2017'!$M14</f>
        <v>2177944.906190909</v>
      </c>
      <c r="L14" s="37">
        <f>'Jan to October 2007 to 2018'!L14+'Avg of Nov Dec from 2007-2017'!$M14</f>
        <v>2181011.4925909089</v>
      </c>
      <c r="M14" s="37">
        <f>'Jan to October 2007 to 2018'!M14+'Avg of Nov Dec from 2007-2017'!$M14</f>
        <v>2308999.8259909092</v>
      </c>
    </row>
    <row r="15" spans="1:13" x14ac:dyDescent="0.25">
      <c r="A15" s="41" t="s">
        <v>25</v>
      </c>
      <c r="B15" s="37">
        <f>'Jan to October 2007 to 2018'!B15+'Avg of Nov Dec from 2007-2017'!$M15</f>
        <v>15987.001658081819</v>
      </c>
      <c r="C15" s="37">
        <f>'Jan to October 2007 to 2018'!C15+'Avg of Nov Dec from 2007-2017'!$M15</f>
        <v>17526.546029681816</v>
      </c>
      <c r="D15" s="37">
        <f>'Jan to October 2007 to 2018'!D15+'Avg of Nov Dec from 2007-2017'!$M15</f>
        <v>23336.254392381816</v>
      </c>
      <c r="E15" s="37">
        <f>'Jan to October 2007 to 2018'!E15+'Avg of Nov Dec from 2007-2017'!$M15</f>
        <v>27389.066801281817</v>
      </c>
      <c r="F15" s="37">
        <f>'Jan to October 2007 to 2018'!F15+'Avg of Nov Dec from 2007-2017'!$M15</f>
        <v>28897.412541681817</v>
      </c>
      <c r="G15" s="37">
        <f>'Jan to October 2007 to 2018'!G15+'Avg of Nov Dec from 2007-2017'!$M15</f>
        <v>28168.779675281818</v>
      </c>
      <c r="H15" s="37">
        <f>'Jan to October 2007 to 2018'!H15+'Avg of Nov Dec from 2007-2017'!$M15</f>
        <v>23888.352224481816</v>
      </c>
      <c r="I15" s="37">
        <f>'Jan to October 2007 to 2018'!I15+'Avg of Nov Dec from 2007-2017'!$M15</f>
        <v>31224.221644781817</v>
      </c>
      <c r="J15" s="37">
        <f>'Jan to October 2007 to 2018'!J15+'Avg of Nov Dec from 2007-2017'!$M15</f>
        <v>28206.274136481818</v>
      </c>
      <c r="K15" s="37">
        <f>'Jan to October 2007 to 2018'!K15+'Avg of Nov Dec from 2007-2017'!$M15</f>
        <v>23980.451874081817</v>
      </c>
      <c r="L15" s="37">
        <f>'Jan to October 2007 to 2018'!L15+'Avg of Nov Dec from 2007-2017'!$M15</f>
        <v>20562.318911681818</v>
      </c>
      <c r="M15" s="37">
        <f>'Jan to October 2007 to 2018'!M15+'Avg of Nov Dec from 2007-2017'!$M15</f>
        <v>23443.159752781816</v>
      </c>
    </row>
    <row r="16" spans="1:13" x14ac:dyDescent="0.25">
      <c r="A16" s="40" t="s">
        <v>26</v>
      </c>
      <c r="B16" s="37">
        <f>'Jan to October 2007 to 2018'!B16+'Avg of Nov Dec from 2007-2017'!$M16</f>
        <v>157038.77934554545</v>
      </c>
      <c r="C16" s="37">
        <f>'Jan to October 2007 to 2018'!C16+'Avg of Nov Dec from 2007-2017'!$M16</f>
        <v>178116.67155654548</v>
      </c>
      <c r="D16" s="37">
        <f>'Jan to October 2007 to 2018'!D16+'Avg of Nov Dec from 2007-2017'!$M16</f>
        <v>187543.74672454546</v>
      </c>
      <c r="E16" s="37">
        <f>'Jan to October 2007 to 2018'!E16+'Avg of Nov Dec from 2007-2017'!$M16</f>
        <v>208624.41645454546</v>
      </c>
      <c r="F16" s="37">
        <f>'Jan to October 2007 to 2018'!F16+'Avg of Nov Dec from 2007-2017'!$M16</f>
        <v>217905.22822454546</v>
      </c>
      <c r="G16" s="37">
        <f>'Jan to October 2007 to 2018'!G16+'Avg of Nov Dec from 2007-2017'!$M16</f>
        <v>221999.56924454548</v>
      </c>
      <c r="H16" s="37">
        <f>'Jan to October 2007 to 2018'!H16+'Avg of Nov Dec from 2007-2017'!$M16</f>
        <v>255994.55669454546</v>
      </c>
      <c r="I16" s="37">
        <f>'Jan to October 2007 to 2018'!I16+'Avg of Nov Dec from 2007-2017'!$M16</f>
        <v>310340.90851454547</v>
      </c>
      <c r="J16" s="37">
        <f>'Jan to October 2007 to 2018'!J16+'Avg of Nov Dec from 2007-2017'!$M16</f>
        <v>309827.52325454546</v>
      </c>
      <c r="K16" s="37">
        <f>'Jan to October 2007 to 2018'!K16+'Avg of Nov Dec from 2007-2017'!$M16</f>
        <v>298511.53774454549</v>
      </c>
      <c r="L16" s="37">
        <f>'Jan to October 2007 to 2018'!L16+'Avg of Nov Dec from 2007-2017'!$M16</f>
        <v>228162.87404454546</v>
      </c>
      <c r="M16" s="37">
        <f>'Jan to October 2007 to 2018'!M16+'Avg of Nov Dec from 2007-2017'!$M16</f>
        <v>246253.83972454545</v>
      </c>
    </row>
    <row r="17" spans="1:13" x14ac:dyDescent="0.25">
      <c r="A17" s="41" t="s">
        <v>27</v>
      </c>
      <c r="B17" s="37">
        <f>'Jan to October 2007 to 2018'!B17+'Avg of Nov Dec from 2007-2017'!$M17</f>
        <v>258540.48111636366</v>
      </c>
      <c r="C17" s="37">
        <f>'Jan to October 2007 to 2018'!C17+'Avg of Nov Dec from 2007-2017'!$M17</f>
        <v>258430.57193736365</v>
      </c>
      <c r="D17" s="37">
        <f>'Jan to October 2007 to 2018'!D17+'Avg of Nov Dec from 2007-2017'!$M17</f>
        <v>281658.00721636362</v>
      </c>
      <c r="E17" s="37">
        <f>'Jan to October 2007 to 2018'!E17+'Avg of Nov Dec from 2007-2017'!$M17</f>
        <v>369011.08026636363</v>
      </c>
      <c r="F17" s="37">
        <f>'Jan to October 2007 to 2018'!F17+'Avg of Nov Dec from 2007-2017'!$M17</f>
        <v>394856.3693563636</v>
      </c>
      <c r="G17" s="37">
        <f>'Jan to October 2007 to 2018'!G17+'Avg of Nov Dec from 2007-2017'!$M17</f>
        <v>436091.62906636362</v>
      </c>
      <c r="H17" s="37">
        <f>'Jan to October 2007 to 2018'!H17+'Avg of Nov Dec from 2007-2017'!$M17</f>
        <v>440137.55657636363</v>
      </c>
      <c r="I17" s="37">
        <f>'Jan to October 2007 to 2018'!I17+'Avg of Nov Dec from 2007-2017'!$M17</f>
        <v>463495.80656636361</v>
      </c>
      <c r="J17" s="37">
        <f>'Jan to October 2007 to 2018'!J17+'Avg of Nov Dec from 2007-2017'!$M17</f>
        <v>475932.91314636363</v>
      </c>
      <c r="K17" s="37">
        <f>'Jan to October 2007 to 2018'!K17+'Avg of Nov Dec from 2007-2017'!$M17</f>
        <v>474031.27924636361</v>
      </c>
      <c r="L17" s="37">
        <f>'Jan to October 2007 to 2018'!L17+'Avg of Nov Dec from 2007-2017'!$M17</f>
        <v>512561.8925563636</v>
      </c>
      <c r="M17" s="37">
        <f>'Jan to October 2007 to 2018'!M17+'Avg of Nov Dec from 2007-2017'!$M17</f>
        <v>525401.07451636367</v>
      </c>
    </row>
    <row r="18" spans="1:13" x14ac:dyDescent="0.25">
      <c r="A18" s="40" t="s">
        <v>28</v>
      </c>
      <c r="B18" s="37">
        <f>'Jan to October 2007 to 2018'!B18+'Avg of Nov Dec from 2007-2017'!$M18</f>
        <v>12044.650119409091</v>
      </c>
      <c r="C18" s="37">
        <f>'Jan to October 2007 to 2018'!C18+'Avg of Nov Dec from 2007-2017'!$M18</f>
        <v>12860.767969109091</v>
      </c>
      <c r="D18" s="37">
        <f>'Jan to October 2007 to 2018'!D18+'Avg of Nov Dec from 2007-2017'!$M18</f>
        <v>15397.638844209092</v>
      </c>
      <c r="E18" s="37">
        <f>'Jan to October 2007 to 2018'!E18+'Avg of Nov Dec from 2007-2017'!$M18</f>
        <v>18288.845217309092</v>
      </c>
      <c r="F18" s="37">
        <f>'Jan to October 2007 to 2018'!F18+'Avg of Nov Dec from 2007-2017'!$M18</f>
        <v>19166.613564309089</v>
      </c>
      <c r="G18" s="37">
        <f>'Jan to October 2007 to 2018'!G18+'Avg of Nov Dec from 2007-2017'!$M18</f>
        <v>25378.843822209092</v>
      </c>
      <c r="H18" s="37">
        <f>'Jan to October 2007 to 2018'!H18+'Avg of Nov Dec from 2007-2017'!$M18</f>
        <v>23250.867913209091</v>
      </c>
      <c r="I18" s="37">
        <f>'Jan to October 2007 to 2018'!I18+'Avg of Nov Dec from 2007-2017'!$M18</f>
        <v>25835.951890909091</v>
      </c>
      <c r="J18" s="37">
        <f>'Jan to October 2007 to 2018'!J18+'Avg of Nov Dec from 2007-2017'!$M18</f>
        <v>27593.839029209092</v>
      </c>
      <c r="K18" s="37">
        <f>'Jan to October 2007 to 2018'!K18+'Avg of Nov Dec from 2007-2017'!$M18</f>
        <v>21575.114282209091</v>
      </c>
      <c r="L18" s="37">
        <f>'Jan to October 2007 to 2018'!L18+'Avg of Nov Dec from 2007-2017'!$M18</f>
        <v>19044.034091209091</v>
      </c>
      <c r="M18" s="37">
        <f>'Jan to October 2007 to 2018'!M18+'Avg of Nov Dec from 2007-2017'!$M18</f>
        <v>20731.941928209089</v>
      </c>
    </row>
    <row r="19" spans="1:13" x14ac:dyDescent="0.25">
      <c r="A19" s="41" t="s">
        <v>29</v>
      </c>
      <c r="B19" s="37">
        <f>'Jan to October 2007 to 2018'!B19+'Avg of Nov Dec from 2007-2017'!$M19</f>
        <v>412772.08377636364</v>
      </c>
      <c r="C19" s="37">
        <f>'Jan to October 2007 to 2018'!C19+'Avg of Nov Dec from 2007-2017'!$M19</f>
        <v>452814.40421636368</v>
      </c>
      <c r="D19" s="37">
        <f>'Jan to October 2007 to 2018'!D19+'Avg of Nov Dec from 2007-2017'!$M19</f>
        <v>474225.00954636361</v>
      </c>
      <c r="E19" s="37">
        <f>'Jan to October 2007 to 2018'!E19+'Avg of Nov Dec from 2007-2017'!$M19</f>
        <v>492672.6699363637</v>
      </c>
      <c r="F19" s="37">
        <f>'Jan to October 2007 to 2018'!F19+'Avg of Nov Dec from 2007-2017'!$M19</f>
        <v>526376.00501636369</v>
      </c>
      <c r="G19" s="37">
        <f>'Jan to October 2007 to 2018'!G19+'Avg of Nov Dec from 2007-2017'!$M19</f>
        <v>555211.01328636368</v>
      </c>
      <c r="H19" s="37">
        <f>'Jan to October 2007 to 2018'!H19+'Avg of Nov Dec from 2007-2017'!$M19</f>
        <v>577516.24265636364</v>
      </c>
      <c r="I19" s="37">
        <f>'Jan to October 2007 to 2018'!I19+'Avg of Nov Dec from 2007-2017'!$M19</f>
        <v>621524.04266636365</v>
      </c>
      <c r="J19" s="37">
        <f>'Jan to October 2007 to 2018'!J19+'Avg of Nov Dec from 2007-2017'!$M19</f>
        <v>635951.36997636361</v>
      </c>
      <c r="K19" s="37">
        <f>'Jan to October 2007 to 2018'!K19+'Avg of Nov Dec from 2007-2017'!$M19</f>
        <v>640805.40931636363</v>
      </c>
      <c r="L19" s="37">
        <f>'Jan to October 2007 to 2018'!L19+'Avg of Nov Dec from 2007-2017'!$M19</f>
        <v>638638.71265636361</v>
      </c>
      <c r="M19" s="37">
        <f>'Jan to October 2007 to 2018'!M19+'Avg of Nov Dec from 2007-2017'!$M19</f>
        <v>663319.02149636368</v>
      </c>
    </row>
    <row r="20" spans="1:13" x14ac:dyDescent="0.25">
      <c r="A20" s="40" t="s">
        <v>30</v>
      </c>
      <c r="B20" s="37">
        <f>'Jan to October 2007 to 2018'!B20+'Avg of Nov Dec from 2007-2017'!$M20</f>
        <v>339195.76442999998</v>
      </c>
      <c r="C20" s="37">
        <f>'Jan to October 2007 to 2018'!C20+'Avg of Nov Dec from 2007-2017'!$M20</f>
        <v>392194.17174000002</v>
      </c>
      <c r="D20" s="37">
        <f>'Jan to October 2007 to 2018'!D20+'Avg of Nov Dec from 2007-2017'!$M20</f>
        <v>444880.19621000002</v>
      </c>
      <c r="E20" s="37">
        <f>'Jan to October 2007 to 2018'!E20+'Avg of Nov Dec from 2007-2017'!$M20</f>
        <v>427856.47378</v>
      </c>
      <c r="F20" s="37">
        <f>'Jan to October 2007 to 2018'!F20+'Avg of Nov Dec from 2007-2017'!$M20</f>
        <v>467164.71049000003</v>
      </c>
      <c r="G20" s="37">
        <f>'Jan to October 2007 to 2018'!G20+'Avg of Nov Dec from 2007-2017'!$M20</f>
        <v>508482.91672000004</v>
      </c>
      <c r="H20" s="37">
        <f>'Jan to October 2007 to 2018'!H20+'Avg of Nov Dec from 2007-2017'!$M20</f>
        <v>550843.93911000004</v>
      </c>
      <c r="I20" s="37">
        <f>'Jan to October 2007 to 2018'!I20+'Avg of Nov Dec from 2007-2017'!$M20</f>
        <v>628934.28729000001</v>
      </c>
      <c r="J20" s="37">
        <f>'Jan to October 2007 to 2018'!J20+'Avg of Nov Dec from 2007-2017'!$M20</f>
        <v>681052.42174999998</v>
      </c>
      <c r="K20" s="37">
        <f>'Jan to October 2007 to 2018'!K20+'Avg of Nov Dec from 2007-2017'!$M20</f>
        <v>718148.20246000006</v>
      </c>
      <c r="L20" s="37">
        <f>'Jan to October 2007 to 2018'!L20+'Avg of Nov Dec from 2007-2017'!$M20</f>
        <v>761371.70816000004</v>
      </c>
      <c r="M20" s="37">
        <f>'Jan to October 2007 to 2018'!M20+'Avg of Nov Dec from 2007-2017'!$M20</f>
        <v>829187.33175000001</v>
      </c>
    </row>
    <row r="21" spans="1:13" x14ac:dyDescent="0.25">
      <c r="A21" s="41" t="s">
        <v>31</v>
      </c>
      <c r="B21" s="37">
        <f>'Jan to October 2007 to 2018'!B21+'Avg of Nov Dec from 2007-2017'!$M21</f>
        <v>565.07697372727273</v>
      </c>
      <c r="C21" s="37">
        <f>'Jan to October 2007 to 2018'!C21+'Avg of Nov Dec from 2007-2017'!$M21</f>
        <v>632.06373472727273</v>
      </c>
      <c r="D21" s="37">
        <f>'Jan to October 2007 to 2018'!D21+'Avg of Nov Dec from 2007-2017'!$M21</f>
        <v>704.96690672727277</v>
      </c>
      <c r="E21" s="37">
        <f>'Jan to October 2007 to 2018'!E21+'Avg of Nov Dec from 2007-2017'!$M21</f>
        <v>972.75684572727278</v>
      </c>
      <c r="F21" s="37">
        <f>'Jan to October 2007 to 2018'!F21+'Avg of Nov Dec from 2007-2017'!$M21</f>
        <v>987.35952672727274</v>
      </c>
      <c r="G21" s="37">
        <f>'Jan to October 2007 to 2018'!G21+'Avg of Nov Dec from 2007-2017'!$M21</f>
        <v>726.91607472727276</v>
      </c>
      <c r="H21" s="37">
        <f>'Jan to October 2007 to 2018'!H21+'Avg of Nov Dec from 2007-2017'!$M21</f>
        <v>1026.5025457272727</v>
      </c>
      <c r="I21" s="37">
        <f>'Jan to October 2007 to 2018'!I21+'Avg of Nov Dec from 2007-2017'!$M21</f>
        <v>1038.8154327272728</v>
      </c>
      <c r="J21" s="37">
        <f>'Jan to October 2007 to 2018'!J21+'Avg of Nov Dec from 2007-2017'!$M21</f>
        <v>1564.8762477272726</v>
      </c>
      <c r="K21" s="37">
        <f>'Jan to October 2007 to 2018'!K21+'Avg of Nov Dec from 2007-2017'!$M21</f>
        <v>892.9111897272727</v>
      </c>
      <c r="L21" s="37">
        <f>'Jan to October 2007 to 2018'!L21+'Avg of Nov Dec from 2007-2017'!$M21</f>
        <v>669.95213872727277</v>
      </c>
      <c r="M21" s="37">
        <f>'Jan to October 2007 to 2018'!M21+'Avg of Nov Dec from 2007-2017'!$M21</f>
        <v>663.45676354727266</v>
      </c>
    </row>
    <row r="22" spans="1:13" x14ac:dyDescent="0.25">
      <c r="A22" s="42" t="s">
        <v>32</v>
      </c>
      <c r="B22" s="37">
        <f>'Jan to October 2007 to 2018'!B22+'Avg of Nov Dec from 2007-2017'!$M22</f>
        <v>626280.12999727274</v>
      </c>
      <c r="C22" s="37">
        <f>'Jan to October 2007 to 2018'!C22+'Avg of Nov Dec from 2007-2017'!$M22</f>
        <v>735116.77100727276</v>
      </c>
      <c r="D22" s="37">
        <f>'Jan to October 2007 to 2018'!D22+'Avg of Nov Dec from 2007-2017'!$M22</f>
        <v>903657.05452727282</v>
      </c>
      <c r="E22" s="37">
        <f>'Jan to October 2007 to 2018'!E22+'Avg of Nov Dec from 2007-2017'!$M22</f>
        <v>860923.16853727272</v>
      </c>
      <c r="F22" s="37">
        <f>'Jan to October 2007 to 2018'!F22+'Avg of Nov Dec from 2007-2017'!$M22</f>
        <v>911281.92944727279</v>
      </c>
      <c r="G22" s="37">
        <f>'Jan to October 2007 to 2018'!G22+'Avg of Nov Dec from 2007-2017'!$M22</f>
        <v>1016968.7084272727</v>
      </c>
      <c r="H22" s="37">
        <f>'Jan to October 2007 to 2018'!H22+'Avg of Nov Dec from 2007-2017'!$M22</f>
        <v>1068522.5229972727</v>
      </c>
      <c r="I22" s="37">
        <f>'Jan to October 2007 to 2018'!I22+'Avg of Nov Dec from 2007-2017'!$M22</f>
        <v>1179268.8858072727</v>
      </c>
      <c r="J22" s="37">
        <f>'Jan to October 2007 to 2018'!J22+'Avg of Nov Dec from 2007-2017'!$M22</f>
        <v>1169222.7988572726</v>
      </c>
      <c r="K22" s="37">
        <f>'Jan to October 2007 to 2018'!K22+'Avg of Nov Dec from 2007-2017'!$M22</f>
        <v>1273898.2736872728</v>
      </c>
      <c r="L22" s="37">
        <f>'Jan to October 2007 to 2018'!L22+'Avg of Nov Dec from 2007-2017'!$M22</f>
        <v>1110276.5716172727</v>
      </c>
      <c r="M22" s="37">
        <f>'Jan to October 2007 to 2018'!M22+'Avg of Nov Dec from 2007-2017'!$M22</f>
        <v>1279518.4564572726</v>
      </c>
    </row>
    <row r="23" spans="1:13" x14ac:dyDescent="0.25">
      <c r="A23" s="41" t="s">
        <v>33</v>
      </c>
      <c r="B23" s="37">
        <f>'Jan to October 2007 to 2018'!B23+'Avg of Nov Dec from 2007-2017'!$M23</f>
        <v>13504.21049640909</v>
      </c>
      <c r="C23" s="37">
        <f>'Jan to October 2007 to 2018'!C23+'Avg of Nov Dec from 2007-2017'!$M23</f>
        <v>19848.14071800909</v>
      </c>
      <c r="D23" s="37">
        <f>'Jan to October 2007 to 2018'!D23+'Avg of Nov Dec from 2007-2017'!$M23</f>
        <v>22633.970871709091</v>
      </c>
      <c r="E23" s="37">
        <f>'Jan to October 2007 to 2018'!E23+'Avg of Nov Dec from 2007-2017'!$M23</f>
        <v>19941.025473709091</v>
      </c>
      <c r="F23" s="37">
        <f>'Jan to October 2007 to 2018'!F23+'Avg of Nov Dec from 2007-2017'!$M23</f>
        <v>22093.283495609092</v>
      </c>
      <c r="G23" s="37">
        <f>'Jan to October 2007 to 2018'!G23+'Avg of Nov Dec from 2007-2017'!$M23</f>
        <v>27275.503462709094</v>
      </c>
      <c r="H23" s="37">
        <f>'Jan to October 2007 to 2018'!H23+'Avg of Nov Dec from 2007-2017'!$M23</f>
        <v>24828.038222909094</v>
      </c>
      <c r="I23" s="37">
        <f>'Jan to October 2007 to 2018'!I23+'Avg of Nov Dec from 2007-2017'!$M23</f>
        <v>26624.516277109091</v>
      </c>
      <c r="J23" s="37">
        <f>'Jan to October 2007 to 2018'!J23+'Avg of Nov Dec from 2007-2017'!$M23</f>
        <v>23161.016250409091</v>
      </c>
      <c r="K23" s="37">
        <f>'Jan to October 2007 to 2018'!K23+'Avg of Nov Dec from 2007-2017'!$M23</f>
        <v>20254.615824509092</v>
      </c>
      <c r="L23" s="37">
        <f>'Jan to October 2007 to 2018'!L23+'Avg of Nov Dec from 2007-2017'!$M23</f>
        <v>14999.39615020909</v>
      </c>
      <c r="M23" s="37">
        <f>'Jan to October 2007 to 2018'!M23+'Avg of Nov Dec from 2007-2017'!$M23</f>
        <v>16780.442929109093</v>
      </c>
    </row>
    <row r="24" spans="1:13" x14ac:dyDescent="0.25">
      <c r="A24" s="40" t="s">
        <v>34</v>
      </c>
      <c r="B24" s="37">
        <f>'Jan to October 2007 to 2018'!B24+'Avg of Nov Dec from 2007-2017'!$M24</f>
        <v>70303.398052727265</v>
      </c>
      <c r="C24" s="37">
        <f>'Jan to October 2007 to 2018'!C24+'Avg of Nov Dec from 2007-2017'!$M24</f>
        <v>77552.479173727275</v>
      </c>
      <c r="D24" s="37">
        <f>'Jan to October 2007 to 2018'!D24+'Avg of Nov Dec from 2007-2017'!$M24</f>
        <v>80909.48368072728</v>
      </c>
      <c r="E24" s="37">
        <f>'Jan to October 2007 to 2018'!E24+'Avg of Nov Dec from 2007-2017'!$M24</f>
        <v>83459.05350772728</v>
      </c>
      <c r="F24" s="37">
        <f>'Jan to October 2007 to 2018'!F24+'Avg of Nov Dec from 2007-2017'!$M24</f>
        <v>90776.59141972728</v>
      </c>
      <c r="G24" s="37">
        <f>'Jan to October 2007 to 2018'!G24+'Avg of Nov Dec from 2007-2017'!$M24</f>
        <v>88763.148450727269</v>
      </c>
      <c r="H24" s="37">
        <f>'Jan to October 2007 to 2018'!H24+'Avg of Nov Dec from 2007-2017'!$M24</f>
        <v>90115.358259127272</v>
      </c>
      <c r="I24" s="37">
        <f>'Jan to October 2007 to 2018'!I24+'Avg of Nov Dec from 2007-2017'!$M24</f>
        <v>99086.302931727274</v>
      </c>
      <c r="J24" s="37">
        <f>'Jan to October 2007 to 2018'!J24+'Avg of Nov Dec from 2007-2017'!$M24</f>
        <v>95530.655631727277</v>
      </c>
      <c r="K24" s="37">
        <f>'Jan to October 2007 to 2018'!K24+'Avg of Nov Dec from 2007-2017'!$M24</f>
        <v>94138.68355172727</v>
      </c>
      <c r="L24" s="37">
        <f>'Jan to October 2007 to 2018'!L24+'Avg of Nov Dec from 2007-2017'!$M24</f>
        <v>69954.341892727272</v>
      </c>
      <c r="M24" s="37">
        <f>'Jan to October 2007 to 2018'!M24+'Avg of Nov Dec from 2007-2017'!$M24</f>
        <v>84022.900480727272</v>
      </c>
    </row>
    <row r="25" spans="1:13" x14ac:dyDescent="0.25">
      <c r="A25" s="41" t="s">
        <v>35</v>
      </c>
      <c r="B25" s="37">
        <f>'Jan to October 2007 to 2018'!B25+'Avg of Nov Dec from 2007-2017'!$M25</f>
        <v>443701.12952636363</v>
      </c>
      <c r="C25" s="37">
        <f>'Jan to October 2007 to 2018'!C25+'Avg of Nov Dec from 2007-2017'!$M25</f>
        <v>544658.76999636367</v>
      </c>
      <c r="D25" s="37">
        <f>'Jan to October 2007 to 2018'!D25+'Avg of Nov Dec from 2007-2017'!$M25</f>
        <v>695954.28304636362</v>
      </c>
      <c r="E25" s="37">
        <f>'Jan to October 2007 to 2018'!E25+'Avg of Nov Dec from 2007-2017'!$M25</f>
        <v>648957.60835636361</v>
      </c>
      <c r="F25" s="37">
        <f>'Jan to October 2007 to 2018'!F25+'Avg of Nov Dec from 2007-2017'!$M25</f>
        <v>677925.87285636365</v>
      </c>
      <c r="G25" s="37">
        <f>'Jan to October 2007 to 2018'!G25+'Avg of Nov Dec from 2007-2017'!$M25</f>
        <v>768083.7879363636</v>
      </c>
      <c r="H25" s="37">
        <f>'Jan to October 2007 to 2018'!H25+'Avg of Nov Dec from 2007-2017'!$M25</f>
        <v>815957.32752636354</v>
      </c>
      <c r="I25" s="37">
        <f>'Jan to October 2007 to 2018'!I25+'Avg of Nov Dec from 2007-2017'!$M25</f>
        <v>877702.44495636364</v>
      </c>
      <c r="J25" s="37">
        <f>'Jan to October 2007 to 2018'!J25+'Avg of Nov Dec from 2007-2017'!$M25</f>
        <v>871577.51468636363</v>
      </c>
      <c r="K25" s="37">
        <f>'Jan to October 2007 to 2018'!K25+'Avg of Nov Dec from 2007-2017'!$M25</f>
        <v>989627.65826636355</v>
      </c>
      <c r="L25" s="37">
        <f>'Jan to October 2007 to 2018'!L25+'Avg of Nov Dec from 2007-2017'!$M25</f>
        <v>805691.34904636361</v>
      </c>
      <c r="M25" s="37">
        <f>'Jan to October 2007 to 2018'!M25+'Avg of Nov Dec from 2007-2017'!$M25</f>
        <v>883329.04389636358</v>
      </c>
    </row>
    <row r="26" spans="1:13" x14ac:dyDescent="0.25">
      <c r="A26" s="40" t="s">
        <v>36</v>
      </c>
      <c r="B26" s="37">
        <f>'Jan to October 2007 to 2018'!B26+'Avg of Nov Dec from 2007-2017'!$M26</f>
        <v>18.397845490000002</v>
      </c>
      <c r="C26" s="37">
        <f>'Jan to October 2007 to 2018'!C26+'Avg of Nov Dec from 2007-2017'!$M26</f>
        <v>18.397845490000002</v>
      </c>
      <c r="D26" s="37">
        <f>'Jan to October 2007 to 2018'!D26+'Avg of Nov Dec from 2007-2017'!$M26</f>
        <v>39.345955050000001</v>
      </c>
      <c r="E26" s="37">
        <f>'Jan to October 2007 to 2018'!E26+'Avg of Nov Dec from 2007-2017'!$M26</f>
        <v>61.075397840000001</v>
      </c>
      <c r="F26" s="37">
        <f>'Jan to October 2007 to 2018'!F26+'Avg of Nov Dec from 2007-2017'!$M26</f>
        <v>63.804229220000003</v>
      </c>
      <c r="G26" s="37">
        <f>'Jan to October 2007 to 2018'!G26+'Avg of Nov Dec from 2007-2017'!$M26</f>
        <v>83.150277140000014</v>
      </c>
      <c r="H26" s="37">
        <f>'Jan to October 2007 to 2018'!H26+'Avg of Nov Dec from 2007-2017'!$M26</f>
        <v>88.218574710000013</v>
      </c>
      <c r="I26" s="37">
        <f>'Jan to October 2007 to 2018'!I26+'Avg of Nov Dec from 2007-2017'!$M26</f>
        <v>90.673787470000008</v>
      </c>
      <c r="J26" s="37">
        <f>'Jan to October 2007 to 2018'!J26+'Avg of Nov Dec from 2007-2017'!$M26</f>
        <v>89.876364179999996</v>
      </c>
      <c r="K26" s="37">
        <f>'Jan to October 2007 to 2018'!K26+'Avg of Nov Dec from 2007-2017'!$M26</f>
        <v>104.69427218000001</v>
      </c>
      <c r="L26" s="37">
        <f>'Jan to October 2007 to 2018'!L26+'Avg of Nov Dec from 2007-2017'!$M26</f>
        <v>152.95257462000001</v>
      </c>
      <c r="M26" s="37">
        <f>'Jan to October 2007 to 2018'!M26+'Avg of Nov Dec from 2007-2017'!$M26</f>
        <v>128.00796389999999</v>
      </c>
    </row>
    <row r="27" spans="1:13" x14ac:dyDescent="0.25">
      <c r="A27" s="41" t="s">
        <v>37</v>
      </c>
      <c r="B27" s="37">
        <f>'Jan to October 2007 to 2018'!B27+'Avg of Nov Dec from 2007-2017'!$M27</f>
        <v>65275.819585090911</v>
      </c>
      <c r="C27" s="37">
        <f>'Jan to October 2007 to 2018'!C27+'Avg of Nov Dec from 2007-2017'!$M27</f>
        <v>53879.137183590909</v>
      </c>
      <c r="D27" s="37">
        <f>'Jan to October 2007 to 2018'!D27+'Avg of Nov Dec from 2007-2017'!$M27</f>
        <v>61873.560648290906</v>
      </c>
      <c r="E27" s="37">
        <f>'Jan to October 2007 to 2018'!E27+'Avg of Nov Dec from 2007-2017'!$M27</f>
        <v>63797.57811989091</v>
      </c>
      <c r="F27" s="37">
        <f>'Jan to October 2007 to 2018'!F27+'Avg of Nov Dec from 2007-2017'!$M27</f>
        <v>67476.381580790912</v>
      </c>
      <c r="G27" s="37">
        <f>'Jan to October 2007 to 2018'!G27+'Avg of Nov Dec from 2007-2017'!$M27</f>
        <v>69518.619718690912</v>
      </c>
      <c r="H27" s="37">
        <f>'Jan to October 2007 to 2018'!H27+'Avg of Nov Dec from 2007-2017'!$M27</f>
        <v>73699.525941990913</v>
      </c>
      <c r="I27" s="37">
        <f>'Jan to October 2007 to 2018'!I27+'Avg of Nov Dec from 2007-2017'!$M27</f>
        <v>97387.700961090901</v>
      </c>
      <c r="J27" s="37">
        <f>'Jan to October 2007 to 2018'!J27+'Avg of Nov Dec from 2007-2017'!$M27</f>
        <v>90756.9862070909</v>
      </c>
      <c r="K27" s="37">
        <f>'Jan to October 2007 to 2018'!K27+'Avg of Nov Dec from 2007-2017'!$M27</f>
        <v>96936.0892850909</v>
      </c>
      <c r="L27" s="37">
        <f>'Jan to October 2007 to 2018'!L27+'Avg of Nov Dec from 2007-2017'!$M27</f>
        <v>82115.196600090901</v>
      </c>
      <c r="M27" s="37">
        <f>'Jan to October 2007 to 2018'!M27+'Avg of Nov Dec from 2007-2017'!$M27</f>
        <v>138743.4774964909</v>
      </c>
    </row>
    <row r="28" spans="1:13" x14ac:dyDescent="0.25">
      <c r="A28" s="40" t="s">
        <v>38</v>
      </c>
      <c r="B28" s="37">
        <f>'Jan to October 2007 to 2018'!B28+'Avg of Nov Dec from 2007-2017'!$M28</f>
        <v>3691.5274343818182</v>
      </c>
      <c r="C28" s="37">
        <f>'Jan to October 2007 to 2018'!C28+'Avg of Nov Dec from 2007-2017'!$M28</f>
        <v>3532.0484262618183</v>
      </c>
      <c r="D28" s="37">
        <f>'Jan to October 2007 to 2018'!D28+'Avg of Nov Dec from 2007-2017'!$M28</f>
        <v>3995.3108568218181</v>
      </c>
      <c r="E28" s="37">
        <f>'Jan to October 2007 to 2018'!E28+'Avg of Nov Dec from 2007-2017'!$M28</f>
        <v>5546.6110438018186</v>
      </c>
      <c r="F28" s="37">
        <f>'Jan to October 2007 to 2018'!F28+'Avg of Nov Dec from 2007-2017'!$M28</f>
        <v>9873.147108881818</v>
      </c>
      <c r="G28" s="37">
        <f>'Jan to October 2007 to 2018'!G28+'Avg of Nov Dec from 2007-2017'!$M28</f>
        <v>14100.263265981817</v>
      </c>
      <c r="H28" s="37">
        <f>'Jan to October 2007 to 2018'!H28+'Avg of Nov Dec from 2007-2017'!$M28</f>
        <v>12124.063170081818</v>
      </c>
      <c r="I28" s="37">
        <f>'Jan to October 2007 to 2018'!I28+'Avg of Nov Dec from 2007-2017'!$M28</f>
        <v>15825.909254081818</v>
      </c>
      <c r="J28" s="37">
        <f>'Jan to October 2007 to 2018'!J28+'Avg of Nov Dec from 2007-2017'!$M28</f>
        <v>21097.608015281818</v>
      </c>
      <c r="K28" s="37">
        <f>'Jan to October 2007 to 2018'!K28+'Avg of Nov Dec from 2007-2017'!$M28</f>
        <v>9283.4100585818178</v>
      </c>
      <c r="L28" s="37">
        <f>'Jan to October 2007 to 2018'!L28+'Avg of Nov Dec from 2007-2017'!$M28</f>
        <v>7271.3542914818181</v>
      </c>
      <c r="M28" s="37">
        <f>'Jan to October 2007 to 2018'!M28+'Avg of Nov Dec from 2007-2017'!$M28</f>
        <v>7846.909405381818</v>
      </c>
    </row>
    <row r="29" spans="1:13" x14ac:dyDescent="0.25">
      <c r="A29" s="41" t="s">
        <v>39</v>
      </c>
      <c r="B29" s="37">
        <f>'Jan to October 2007 to 2018'!B29+'Avg of Nov Dec from 2007-2017'!$M29</f>
        <v>3372.8905028727272</v>
      </c>
      <c r="C29" s="37">
        <f>'Jan to October 2007 to 2018'!C29+'Avg of Nov Dec from 2007-2017'!$M29</f>
        <v>5306.3946099727273</v>
      </c>
      <c r="D29" s="37">
        <f>'Jan to October 2007 to 2018'!D29+'Avg of Nov Dec from 2007-2017'!$M29</f>
        <v>6146.4074620727279</v>
      </c>
      <c r="E29" s="37">
        <f>'Jan to October 2007 to 2018'!E29+'Avg of Nov Dec from 2007-2017'!$M29</f>
        <v>5774.0314452527273</v>
      </c>
      <c r="F29" s="37">
        <f>'Jan to October 2007 to 2018'!F29+'Avg of Nov Dec from 2007-2017'!$M29</f>
        <v>6976.0649946727272</v>
      </c>
      <c r="G29" s="37">
        <f>'Jan to October 2007 to 2018'!G29+'Avg of Nov Dec from 2007-2017'!$M29</f>
        <v>7239.8073751727279</v>
      </c>
      <c r="H29" s="37">
        <f>'Jan to October 2007 to 2018'!H29+'Avg of Nov Dec from 2007-2017'!$M29</f>
        <v>5313.4638013127269</v>
      </c>
      <c r="I29" s="37">
        <f>'Jan to October 2007 to 2018'!I29+'Avg of Nov Dec from 2007-2017'!$M29</f>
        <v>7865.2143029727276</v>
      </c>
      <c r="J29" s="37">
        <f>'Jan to October 2007 to 2018'!J29+'Avg of Nov Dec from 2007-2017'!$M29</f>
        <v>9751.1591612727279</v>
      </c>
      <c r="K29" s="37">
        <f>'Jan to October 2007 to 2018'!K29+'Avg of Nov Dec from 2007-2017'!$M29</f>
        <v>7954.2358586727278</v>
      </c>
      <c r="L29" s="37">
        <f>'Jan to October 2007 to 2018'!L29+'Avg of Nov Dec from 2007-2017'!$M29</f>
        <v>7218.7151149727279</v>
      </c>
      <c r="M29" s="37">
        <f>'Jan to October 2007 to 2018'!M29+'Avg of Nov Dec from 2007-2017'!$M29</f>
        <v>8542.9781856727277</v>
      </c>
    </row>
    <row r="30" spans="1:13" x14ac:dyDescent="0.25">
      <c r="A30" s="40" t="s">
        <v>40</v>
      </c>
      <c r="B30" s="37">
        <f>'Jan to October 2007 to 2018'!B30+'Avg of Nov Dec from 2007-2017'!$M30</f>
        <v>21811.518350181817</v>
      </c>
      <c r="C30" s="37">
        <f>'Jan to October 2007 to 2018'!C30+'Avg of Nov Dec from 2007-2017'!$M30</f>
        <v>24601.745406181821</v>
      </c>
      <c r="D30" s="37">
        <f>'Jan to October 2007 to 2018'!D30+'Avg of Nov Dec from 2007-2017'!$M30</f>
        <v>27404.33913118182</v>
      </c>
      <c r="E30" s="37">
        <f>'Jan to October 2007 to 2018'!E30+'Avg of Nov Dec from 2007-2017'!$M30</f>
        <v>28759.558018181819</v>
      </c>
      <c r="F30" s="37">
        <f>'Jan to October 2007 to 2018'!F30+'Avg of Nov Dec from 2007-2017'!$M30</f>
        <v>31476.305804181819</v>
      </c>
      <c r="G30" s="37">
        <f>'Jan to October 2007 to 2018'!G30+'Avg of Nov Dec from 2007-2017'!$M30</f>
        <v>35884.408433181816</v>
      </c>
      <c r="H30" s="37">
        <f>'Jan to October 2007 to 2018'!H30+'Avg of Nov Dec from 2007-2017'!$M30</f>
        <v>42066.56250418182</v>
      </c>
      <c r="I30" s="37">
        <f>'Jan to October 2007 to 2018'!I30+'Avg of Nov Dec from 2007-2017'!$M30</f>
        <v>50356.158353181818</v>
      </c>
      <c r="J30" s="37">
        <f>'Jan to October 2007 to 2018'!J30+'Avg of Nov Dec from 2007-2017'!$M30</f>
        <v>52928.01758418182</v>
      </c>
      <c r="K30" s="37">
        <f>'Jan to October 2007 to 2018'!K30+'Avg of Nov Dec from 2007-2017'!$M30</f>
        <v>51268.921572181818</v>
      </c>
      <c r="L30" s="37">
        <f>'Jan to October 2007 to 2018'!L30+'Avg of Nov Dec from 2007-2017'!$M30</f>
        <v>47680.839654181822</v>
      </c>
      <c r="M30" s="37">
        <f>'Jan to October 2007 to 2018'!M30+'Avg of Nov Dec from 2007-2017'!$M30</f>
        <v>49680.600398181821</v>
      </c>
    </row>
    <row r="31" spans="1:13" x14ac:dyDescent="0.25">
      <c r="A31" s="41" t="s">
        <v>41</v>
      </c>
      <c r="B31" s="37">
        <f>'Jan to October 2007 to 2018'!B31+'Avg of Nov Dec from 2007-2017'!$M31</f>
        <v>4601.2381801145466</v>
      </c>
      <c r="C31" s="37">
        <f>'Jan to October 2007 to 2018'!C31+'Avg of Nov Dec from 2007-2017'!$M31</f>
        <v>5719.6576590345467</v>
      </c>
      <c r="D31" s="37">
        <f>'Jan to October 2007 to 2018'!D31+'Avg of Nov Dec from 2007-2017'!$M31</f>
        <v>4700.3528897145461</v>
      </c>
      <c r="E31" s="37">
        <f>'Jan to October 2007 to 2018'!E31+'Avg of Nov Dec from 2007-2017'!$M31</f>
        <v>4626.6271751745462</v>
      </c>
      <c r="F31" s="37">
        <f>'Jan to October 2007 to 2018'!F31+'Avg of Nov Dec from 2007-2017'!$M31</f>
        <v>4620.4779711845467</v>
      </c>
      <c r="G31" s="37">
        <f>'Jan to October 2007 to 2018'!G31+'Avg of Nov Dec from 2007-2017'!$M31</f>
        <v>6020.019463104546</v>
      </c>
      <c r="H31" s="37">
        <f>'Jan to October 2007 to 2018'!H31+'Avg of Nov Dec from 2007-2017'!$M31</f>
        <v>4329.9649864445473</v>
      </c>
      <c r="I31" s="37">
        <f>'Jan to October 2007 to 2018'!I31+'Avg of Nov Dec from 2007-2017'!$M31</f>
        <v>4329.9649861045464</v>
      </c>
      <c r="J31" s="37">
        <f>'Jan to October 2007 to 2018'!J31+'Avg of Nov Dec from 2007-2017'!$M31</f>
        <v>4329.9649861045464</v>
      </c>
      <c r="K31" s="37">
        <f>'Jan to October 2007 to 2018'!K31+'Avg of Nov Dec from 2007-2017'!$M31</f>
        <v>4329.9649861045464</v>
      </c>
      <c r="L31" s="37">
        <f>'Jan to October 2007 to 2018'!L31+'Avg of Nov Dec from 2007-2017'!$M31</f>
        <v>75192.426286104543</v>
      </c>
      <c r="M31" s="37">
        <f>'Jan to October 2007 to 2018'!M31+'Avg of Nov Dec from 2007-2017'!$M31</f>
        <v>90444.095656104546</v>
      </c>
    </row>
    <row r="32" spans="1:13" x14ac:dyDescent="0.25">
      <c r="A32" s="42" t="s">
        <v>42</v>
      </c>
      <c r="B32" s="37">
        <f>'Jan to October 2007 to 2018'!B32+'Avg of Nov Dec from 2007-2017'!$M32</f>
        <v>54942.309018181819</v>
      </c>
      <c r="C32" s="37">
        <f>'Jan to October 2007 to 2018'!C32+'Avg of Nov Dec from 2007-2017'!$M32</f>
        <v>73507.757866181812</v>
      </c>
      <c r="D32" s="37">
        <f>'Jan to October 2007 to 2018'!D32+'Avg of Nov Dec from 2007-2017'!$M32</f>
        <v>27337.95514818182</v>
      </c>
      <c r="E32" s="37">
        <f>'Jan to October 2007 to 2018'!E32+'Avg of Nov Dec from 2007-2017'!$M32</f>
        <v>32679.687985181819</v>
      </c>
      <c r="F32" s="37">
        <f>'Jan to October 2007 to 2018'!F32+'Avg of Nov Dec from 2007-2017'!$M32</f>
        <v>46089.836885181823</v>
      </c>
      <c r="G32" s="37">
        <f>'Jan to October 2007 to 2018'!G32+'Avg of Nov Dec from 2007-2017'!$M32</f>
        <v>56614.228635181818</v>
      </c>
      <c r="H32" s="37">
        <f>'Jan to October 2007 to 2018'!H32+'Avg of Nov Dec from 2007-2017'!$M32</f>
        <v>48766.250379181816</v>
      </c>
      <c r="I32" s="37">
        <f>'Jan to October 2007 to 2018'!I32+'Avg of Nov Dec from 2007-2017'!$M32</f>
        <v>43542.532597181824</v>
      </c>
      <c r="J32" s="37">
        <f>'Jan to October 2007 to 2018'!J32+'Avg of Nov Dec from 2007-2017'!$M32</f>
        <v>79427.329369181825</v>
      </c>
      <c r="K32" s="37">
        <f>'Jan to October 2007 to 2018'!K32+'Avg of Nov Dec from 2007-2017'!$M32</f>
        <v>110309.05384918183</v>
      </c>
      <c r="L32" s="37">
        <f>'Jan to October 2007 to 2018'!L32+'Avg of Nov Dec from 2007-2017'!$M32</f>
        <v>117470.90528918183</v>
      </c>
      <c r="M32" s="37">
        <f>'Jan to October 2007 to 2018'!M32+'Avg of Nov Dec from 2007-2017'!$M32</f>
        <v>39478.262969181822</v>
      </c>
    </row>
    <row r="33" spans="1:13" x14ac:dyDescent="0.25">
      <c r="A33" s="41" t="s">
        <v>43</v>
      </c>
      <c r="B33" s="37">
        <f>'Jan to October 2007 to 2018'!B33+'Avg of Nov Dec from 2007-2017'!$M33</f>
        <v>6036.6181818181822</v>
      </c>
      <c r="C33" s="37">
        <f>'Jan to October 2007 to 2018'!C33+'Avg of Nov Dec from 2007-2017'!$M33</f>
        <v>6866.9181818181823</v>
      </c>
      <c r="D33" s="37">
        <f>'Jan to October 2007 to 2018'!D33+'Avg of Nov Dec from 2007-2017'!$M33</f>
        <v>3827.818181818182</v>
      </c>
      <c r="E33" s="37">
        <f>'Jan to October 2007 to 2018'!E33+'Avg of Nov Dec from 2007-2017'!$M33</f>
        <v>3827.818181818182</v>
      </c>
      <c r="F33" s="37">
        <f>'Jan to October 2007 to 2018'!F33+'Avg of Nov Dec from 2007-2017'!$M33</f>
        <v>3827.818181818182</v>
      </c>
      <c r="G33" s="37">
        <f>'Jan to October 2007 to 2018'!G33+'Avg of Nov Dec from 2007-2017'!$M33</f>
        <v>3827.818181818182</v>
      </c>
      <c r="H33" s="37">
        <f>'Jan to October 2007 to 2018'!H33+'Avg of Nov Dec from 2007-2017'!$M33</f>
        <v>3827.818181818182</v>
      </c>
      <c r="I33" s="37">
        <f>'Jan to October 2007 to 2018'!I33+'Avg of Nov Dec from 2007-2017'!$M33</f>
        <v>3827.818181818182</v>
      </c>
      <c r="J33" s="37">
        <f>'Jan to October 2007 to 2018'!J33+'Avg of Nov Dec from 2007-2017'!$M33</f>
        <v>3827.818181818182</v>
      </c>
      <c r="K33" s="37">
        <f>'Jan to October 2007 to 2018'!K33+'Avg of Nov Dec from 2007-2017'!$M33</f>
        <v>3827.818181818182</v>
      </c>
      <c r="L33" s="37">
        <f>'Jan to October 2007 to 2018'!L33+'Avg of Nov Dec from 2007-2017'!$M33</f>
        <v>3827.818181818182</v>
      </c>
      <c r="M33" s="37">
        <f>'Jan to October 2007 to 2018'!M33+'Avg of Nov Dec from 2007-2017'!$M33</f>
        <v>3827.818181818182</v>
      </c>
    </row>
    <row r="34" spans="1:13" x14ac:dyDescent="0.25">
      <c r="A34" s="40" t="s">
        <v>44</v>
      </c>
      <c r="B34" s="37">
        <f>'Jan to October 2007 to 2018'!B34+'Avg of Nov Dec from 2007-2017'!$M34</f>
        <v>31664.379171909095</v>
      </c>
      <c r="C34" s="37">
        <f>'Jan to October 2007 to 2018'!C34+'Avg of Nov Dec from 2007-2017'!$M34</f>
        <v>8603.1707229090916</v>
      </c>
      <c r="D34" s="37">
        <f>'Jan to October 2007 to 2018'!D34+'Avg of Nov Dec from 2007-2017'!$M34</f>
        <v>9435.7983019090916</v>
      </c>
      <c r="E34" s="37">
        <f>'Jan to October 2007 to 2018'!E34+'Avg of Nov Dec from 2007-2017'!$M34</f>
        <v>10280.949516909091</v>
      </c>
      <c r="F34" s="37">
        <f>'Jan to October 2007 to 2018'!F34+'Avg of Nov Dec from 2007-2017'!$M34</f>
        <v>10873.974891909093</v>
      </c>
      <c r="G34" s="37">
        <f>'Jan to October 2007 to 2018'!G34+'Avg of Nov Dec from 2007-2017'!$M34</f>
        <v>22116.719377909092</v>
      </c>
      <c r="H34" s="37">
        <f>'Jan to October 2007 to 2018'!H34+'Avg of Nov Dec from 2007-2017'!$M34</f>
        <v>23365.420144909091</v>
      </c>
      <c r="I34" s="37">
        <f>'Jan to October 2007 to 2018'!I34+'Avg of Nov Dec from 2007-2017'!$M34</f>
        <v>21084.651619909091</v>
      </c>
      <c r="J34" s="37">
        <f>'Jan to October 2007 to 2018'!J34+'Avg of Nov Dec from 2007-2017'!$M34</f>
        <v>25237.35532290909</v>
      </c>
      <c r="K34" s="37">
        <f>'Jan to October 2007 to 2018'!K34+'Avg of Nov Dec from 2007-2017'!$M34</f>
        <v>89296.198122909103</v>
      </c>
      <c r="L34" s="37">
        <f>'Jan to October 2007 to 2018'!L34+'Avg of Nov Dec from 2007-2017'!$M34</f>
        <v>97092.576922909095</v>
      </c>
      <c r="M34" s="37">
        <f>'Jan to October 2007 to 2018'!M34+'Avg of Nov Dec from 2007-2017'!$M34</f>
        <v>18652.627722909092</v>
      </c>
    </row>
    <row r="35" spans="1:13" x14ac:dyDescent="0.25">
      <c r="A35" s="41" t="s">
        <v>45</v>
      </c>
      <c r="B35" s="37">
        <f>'Jan to October 2007 to 2018'!B35+'Avg of Nov Dec from 2007-2017'!$M35</f>
        <v>7899.6843918181821</v>
      </c>
      <c r="C35" s="37">
        <f>'Jan to October 2007 to 2018'!C35+'Avg of Nov Dec from 2007-2017'!$M35</f>
        <v>11141.644397818181</v>
      </c>
      <c r="D35" s="37">
        <f>'Jan to October 2007 to 2018'!D35+'Avg of Nov Dec from 2007-2017'!$M35</f>
        <v>4732.7113918181822</v>
      </c>
      <c r="E35" s="37">
        <f>'Jan to October 2007 to 2018'!E35+'Avg of Nov Dec from 2007-2017'!$M35</f>
        <v>9229.2930138181819</v>
      </c>
      <c r="F35" s="37">
        <f>'Jan to October 2007 to 2018'!F35+'Avg of Nov Dec from 2007-2017'!$M35</f>
        <v>22046.416538818183</v>
      </c>
      <c r="G35" s="37">
        <f>'Jan to October 2007 to 2018'!G35+'Avg of Nov Dec from 2007-2017'!$M35</f>
        <v>21328.063803818182</v>
      </c>
      <c r="H35" s="37">
        <f>'Jan to October 2007 to 2018'!H35+'Avg of Nov Dec from 2007-2017'!$M35</f>
        <v>12231.384783818183</v>
      </c>
      <c r="I35" s="37">
        <f>'Jan to October 2007 to 2018'!I35+'Avg of Nov Dec from 2007-2017'!$M35</f>
        <v>9288.4355188181835</v>
      </c>
      <c r="J35" s="37">
        <f>'Jan to October 2007 to 2018'!J35+'Avg of Nov Dec from 2007-2017'!$M35</f>
        <v>9571.7469118181834</v>
      </c>
      <c r="K35" s="37">
        <f>'Jan to October 2007 to 2018'!K35+'Avg of Nov Dec from 2007-2017'!$M35</f>
        <v>7843.4102718181821</v>
      </c>
      <c r="L35" s="37">
        <f>'Jan to October 2007 to 2018'!L35+'Avg of Nov Dec from 2007-2017'!$M35</f>
        <v>7208.882911818182</v>
      </c>
      <c r="M35" s="37">
        <f>'Jan to October 2007 to 2018'!M35+'Avg of Nov Dec from 2007-2017'!$M35</f>
        <v>7656.1897918181821</v>
      </c>
    </row>
    <row r="36" spans="1:13" x14ac:dyDescent="0.25">
      <c r="A36" s="40" t="s">
        <v>46</v>
      </c>
      <c r="B36" s="37">
        <f>'Jan to October 2007 to 2018'!B36+'Avg of Nov Dec from 2007-2017'!$M36</f>
        <v>5497.2454545454539</v>
      </c>
      <c r="C36" s="37">
        <f>'Jan to October 2007 to 2018'!C36+'Avg of Nov Dec from 2007-2017'!$M36</f>
        <v>41955.198545545456</v>
      </c>
      <c r="D36" s="37">
        <f>'Jan to October 2007 to 2018'!D36+'Avg of Nov Dec from 2007-2017'!$M36</f>
        <v>5497.2454545454539</v>
      </c>
      <c r="E36" s="37">
        <f>'Jan to October 2007 to 2018'!E36+'Avg of Nov Dec from 2007-2017'!$M36</f>
        <v>5497.2454545454539</v>
      </c>
      <c r="F36" s="37">
        <f>'Jan to October 2007 to 2018'!F36+'Avg of Nov Dec from 2007-2017'!$M36</f>
        <v>5497.2454545454539</v>
      </c>
      <c r="G36" s="37">
        <f>'Jan to October 2007 to 2018'!G36+'Avg of Nov Dec from 2007-2017'!$M36</f>
        <v>5497.2454545454539</v>
      </c>
      <c r="H36" s="37">
        <f>'Jan to October 2007 to 2018'!H36+'Avg of Nov Dec from 2007-2017'!$M36</f>
        <v>5497.2454545454539</v>
      </c>
      <c r="I36" s="37">
        <f>'Jan to October 2007 to 2018'!I36+'Avg of Nov Dec from 2007-2017'!$M36</f>
        <v>5497.2454545454539</v>
      </c>
      <c r="J36" s="37">
        <f>'Jan to October 2007 to 2018'!J36+'Avg of Nov Dec from 2007-2017'!$M36</f>
        <v>5497.2454545454539</v>
      </c>
      <c r="K36" s="37">
        <f>'Jan to October 2007 to 2018'!K36+'Avg of Nov Dec from 2007-2017'!$M36</f>
        <v>5497.2454545454539</v>
      </c>
      <c r="L36" s="37">
        <f>'Jan to October 2007 to 2018'!L36+'Avg of Nov Dec from 2007-2017'!$M36</f>
        <v>5497.2454545454539</v>
      </c>
      <c r="M36" s="37">
        <f>'Jan to October 2007 to 2018'!M36+'Avg of Nov Dec from 2007-2017'!$M36</f>
        <v>5497.2454545454539</v>
      </c>
    </row>
    <row r="37" spans="1:13" x14ac:dyDescent="0.25">
      <c r="A37" s="41" t="s">
        <v>47</v>
      </c>
      <c r="B37" s="37">
        <f>'Jan to October 2007 to 2018'!B37+'Avg of Nov Dec from 2007-2017'!$M37</f>
        <v>1374.7454545454545</v>
      </c>
      <c r="C37" s="37">
        <f>'Jan to October 2007 to 2018'!C37+'Avg of Nov Dec from 2007-2017'!$M37</f>
        <v>2471.1896545454547</v>
      </c>
      <c r="D37" s="37">
        <f>'Jan to October 2007 to 2018'!D37+'Avg of Nov Dec from 2007-2017'!$M37</f>
        <v>1374.7454545454545</v>
      </c>
      <c r="E37" s="37">
        <f>'Jan to October 2007 to 2018'!E37+'Avg of Nov Dec from 2007-2017'!$M37</f>
        <v>1374.7454545454545</v>
      </c>
      <c r="F37" s="37">
        <f>'Jan to October 2007 to 2018'!F37+'Avg of Nov Dec from 2007-2017'!$M37</f>
        <v>1374.7454545454545</v>
      </c>
      <c r="G37" s="37">
        <f>'Jan to October 2007 to 2018'!G37+'Avg of Nov Dec from 2007-2017'!$M37</f>
        <v>1374.7454545454545</v>
      </c>
      <c r="H37" s="37">
        <f>'Jan to October 2007 to 2018'!H37+'Avg of Nov Dec from 2007-2017'!$M37</f>
        <v>1374.7454545454545</v>
      </c>
      <c r="I37" s="37">
        <f>'Jan to October 2007 to 2018'!I37+'Avg of Nov Dec from 2007-2017'!$M37</f>
        <v>1374.7454545454545</v>
      </c>
      <c r="J37" s="37">
        <f>'Jan to October 2007 to 2018'!J37+'Avg of Nov Dec from 2007-2017'!$M37</f>
        <v>1374.7454545454545</v>
      </c>
      <c r="K37" s="37">
        <f>'Jan to October 2007 to 2018'!K37+'Avg of Nov Dec from 2007-2017'!$M37</f>
        <v>1374.7454545454545</v>
      </c>
      <c r="L37" s="37">
        <f>'Jan to October 2007 to 2018'!L37+'Avg of Nov Dec from 2007-2017'!$M37</f>
        <v>1374.7454545454545</v>
      </c>
      <c r="M37" s="37">
        <f>'Jan to October 2007 to 2018'!M37+'Avg of Nov Dec from 2007-2017'!$M37</f>
        <v>1374.7454545454545</v>
      </c>
    </row>
    <row r="38" spans="1:13" x14ac:dyDescent="0.25">
      <c r="A38" s="40" t="s">
        <v>48</v>
      </c>
      <c r="B38" s="37">
        <f>'Jan to October 2007 to 2018'!B38+'Avg of Nov Dec from 2007-2017'!$M38</f>
        <v>0</v>
      </c>
      <c r="C38" s="37">
        <f>'Jan to October 2007 to 2018'!C38+'Avg of Nov Dec from 2007-2017'!$M38</f>
        <v>0</v>
      </c>
      <c r="D38" s="37">
        <f>'Jan to October 2007 to 2018'!D38+'Avg of Nov Dec from 2007-2017'!$M38</f>
        <v>0</v>
      </c>
      <c r="E38" s="37">
        <f>'Jan to October 2007 to 2018'!E38+'Avg of Nov Dec from 2007-2017'!$M38</f>
        <v>0</v>
      </c>
      <c r="F38" s="37">
        <f>'Jan to October 2007 to 2018'!F38+'Avg of Nov Dec from 2007-2017'!$M38</f>
        <v>0</v>
      </c>
      <c r="G38" s="37">
        <f>'Jan to October 2007 to 2018'!G38+'Avg of Nov Dec from 2007-2017'!$M38</f>
        <v>0</v>
      </c>
      <c r="H38" s="37">
        <f>'Jan to October 2007 to 2018'!H38+'Avg of Nov Dec from 2007-2017'!$M38</f>
        <v>0</v>
      </c>
      <c r="I38" s="37">
        <f>'Jan to October 2007 to 2018'!I38+'Avg of Nov Dec from 2007-2017'!$M38</f>
        <v>0</v>
      </c>
      <c r="J38" s="37">
        <f>'Jan to October 2007 to 2018'!J38+'Avg of Nov Dec from 2007-2017'!$M38</f>
        <v>0</v>
      </c>
      <c r="K38" s="37">
        <f>'Jan to October 2007 to 2018'!K38+'Avg of Nov Dec from 2007-2017'!$M38</f>
        <v>0</v>
      </c>
      <c r="L38" s="37">
        <f>'Jan to October 2007 to 2018'!L38+'Avg of Nov Dec from 2007-2017'!$M38</f>
        <v>0</v>
      </c>
      <c r="M38" s="37">
        <f>'Jan to October 2007 to 2018'!M38+'Avg of Nov Dec from 2007-2017'!$M38</f>
        <v>0</v>
      </c>
    </row>
    <row r="39" spans="1:13" x14ac:dyDescent="0.25">
      <c r="A39" s="41" t="s">
        <v>49</v>
      </c>
      <c r="B39" s="37" t="e">
        <f>'Jan to October 2007 to 2018'!B39+'Avg of Nov Dec from 2007-2017'!$M39</f>
        <v>#VALUE!</v>
      </c>
      <c r="C39" s="37" t="e">
        <f>'Jan to October 2007 to 2018'!C39+'Avg of Nov Dec from 2007-2017'!$M39</f>
        <v>#VALUE!</v>
      </c>
      <c r="D39" s="37" t="e">
        <f>'Jan to October 2007 to 2018'!D39+'Avg of Nov Dec from 2007-2017'!$M39</f>
        <v>#VALUE!</v>
      </c>
      <c r="E39" s="37" t="e">
        <f>'Jan to October 2007 to 2018'!E39+'Avg of Nov Dec from 2007-2017'!$M39</f>
        <v>#VALUE!</v>
      </c>
      <c r="F39" s="37" t="e">
        <f>'Jan to October 2007 to 2018'!F39+'Avg of Nov Dec from 2007-2017'!$M39</f>
        <v>#VALUE!</v>
      </c>
      <c r="G39" s="37" t="e">
        <f>'Jan to October 2007 to 2018'!G39+'Avg of Nov Dec from 2007-2017'!$M39</f>
        <v>#VALUE!</v>
      </c>
      <c r="H39" s="37" t="e">
        <f>'Jan to October 2007 to 2018'!H39+'Avg of Nov Dec from 2007-2017'!$M39</f>
        <v>#VALUE!</v>
      </c>
      <c r="I39" s="37" t="e">
        <f>'Jan to October 2007 to 2018'!I39+'Avg of Nov Dec from 2007-2017'!$M39</f>
        <v>#VALUE!</v>
      </c>
      <c r="J39" s="37" t="e">
        <f>'Jan to October 2007 to 2018'!J39+'Avg of Nov Dec from 2007-2017'!$M39</f>
        <v>#VALUE!</v>
      </c>
      <c r="K39" s="37" t="e">
        <f>'Jan to October 2007 to 2018'!K39+'Avg of Nov Dec from 2007-2017'!$M39</f>
        <v>#VALUE!</v>
      </c>
      <c r="L39" s="37" t="e">
        <f>'Jan to October 2007 to 2018'!L39+'Avg of Nov Dec from 2007-2017'!$M39</f>
        <v>#VALUE!</v>
      </c>
      <c r="M39" s="37" t="e">
        <f>'Jan to October 2007 to 2018'!M39+'Avg of Nov Dec from 2007-2017'!$M39</f>
        <v>#VALUE!</v>
      </c>
    </row>
    <row r="40" spans="1:13" x14ac:dyDescent="0.25">
      <c r="A40" s="42" t="s">
        <v>51</v>
      </c>
      <c r="B40" s="37">
        <f>'Jan to October 2007 to 2018'!B40+'Avg of Nov Dec from 2007-2017'!$M40</f>
        <v>19297.109329999999</v>
      </c>
      <c r="C40" s="37">
        <f>'Jan to October 2007 to 2018'!C40+'Avg of Nov Dec from 2007-2017'!$M40</f>
        <v>0</v>
      </c>
      <c r="D40" s="37">
        <f>'Jan to October 2007 to 2018'!D40+'Avg of Nov Dec from 2007-2017'!$M40</f>
        <v>0</v>
      </c>
      <c r="E40" s="37">
        <f>'Jan to October 2007 to 2018'!E40+'Avg of Nov Dec from 2007-2017'!$M40</f>
        <v>0</v>
      </c>
      <c r="F40" s="37">
        <f>'Jan to October 2007 to 2018'!F40+'Avg of Nov Dec from 2007-2017'!$M40</f>
        <v>0</v>
      </c>
      <c r="G40" s="37">
        <f>'Jan to October 2007 to 2018'!G40+'Avg of Nov Dec from 2007-2017'!$M40</f>
        <v>0</v>
      </c>
      <c r="H40" s="37">
        <f>'Jan to October 2007 to 2018'!H40+'Avg of Nov Dec from 2007-2017'!$M40</f>
        <v>0</v>
      </c>
      <c r="I40" s="37">
        <f>'Jan to October 2007 to 2018'!I40+'Avg of Nov Dec from 2007-2017'!$M40</f>
        <v>0</v>
      </c>
      <c r="J40" s="37">
        <f>'Jan to October 2007 to 2018'!J40+'Avg of Nov Dec from 2007-2017'!$M40</f>
        <v>0</v>
      </c>
      <c r="K40" s="37">
        <f>'Jan to October 2007 to 2018'!K40+'Avg of Nov Dec from 2007-2017'!$M40</f>
        <v>0</v>
      </c>
      <c r="L40" s="37">
        <f>'Jan to October 2007 to 2018'!L40+'Avg of Nov Dec from 2007-2017'!$M40</f>
        <v>0</v>
      </c>
      <c r="M40" s="37">
        <f>'Jan to October 2007 to 2018'!M40+'Avg of Nov Dec from 2007-2017'!$M40</f>
        <v>0</v>
      </c>
    </row>
    <row r="41" spans="1:13" x14ac:dyDescent="0.25">
      <c r="A41" s="38" t="s">
        <v>52</v>
      </c>
      <c r="B41" s="37" t="e">
        <f>'Jan to October 2007 to 2018'!B41+'Avg of Nov Dec from 2007-2017'!$M41</f>
        <v>#VALUE!</v>
      </c>
      <c r="C41" s="37" t="e">
        <f>'Jan to October 2007 to 2018'!C41+'Avg of Nov Dec from 2007-2017'!$M41</f>
        <v>#VALUE!</v>
      </c>
      <c r="D41" s="37" t="e">
        <f>'Jan to October 2007 to 2018'!D41+'Avg of Nov Dec from 2007-2017'!$M41</f>
        <v>#VALUE!</v>
      </c>
      <c r="E41" s="37" t="e">
        <f>'Jan to October 2007 to 2018'!E41+'Avg of Nov Dec from 2007-2017'!$M41</f>
        <v>#VALUE!</v>
      </c>
      <c r="F41" s="37" t="e">
        <f>'Jan to October 2007 to 2018'!F41+'Avg of Nov Dec from 2007-2017'!$M41</f>
        <v>#VALUE!</v>
      </c>
      <c r="G41" s="37" t="e">
        <f>'Jan to October 2007 to 2018'!G41+'Avg of Nov Dec from 2007-2017'!$M41</f>
        <v>#VALUE!</v>
      </c>
      <c r="H41" s="37" t="e">
        <f>'Jan to October 2007 to 2018'!H41+'Avg of Nov Dec from 2007-2017'!$M41</f>
        <v>#VALUE!</v>
      </c>
      <c r="I41" s="37" t="e">
        <f>'Jan to October 2007 to 2018'!I41+'Avg of Nov Dec from 2007-2017'!$M41</f>
        <v>#VALUE!</v>
      </c>
      <c r="J41" s="37" t="e">
        <f>'Jan to October 2007 to 2018'!J41+'Avg of Nov Dec from 2007-2017'!$M41</f>
        <v>#VALUE!</v>
      </c>
      <c r="K41" s="37" t="e">
        <f>'Jan to October 2007 to 2018'!K41+'Avg of Nov Dec from 2007-2017'!$M41</f>
        <v>#VALUE!</v>
      </c>
      <c r="L41" s="37" t="e">
        <f>'Jan to October 2007 to 2018'!L41+'Avg of Nov Dec from 2007-2017'!$M41</f>
        <v>#VALUE!</v>
      </c>
      <c r="M41" s="37" t="e">
        <f>'Jan to October 2007 to 2018'!M41+'Avg of Nov Dec from 2007-2017'!$M41</f>
        <v>#VALUE!</v>
      </c>
    </row>
    <row r="42" spans="1:13" x14ac:dyDescent="0.25">
      <c r="A42" s="44"/>
    </row>
    <row r="43" spans="1:13" ht="48" x14ac:dyDescent="0.25">
      <c r="A43" s="44" t="s">
        <v>53</v>
      </c>
    </row>
    <row r="44" spans="1:13" ht="48" x14ac:dyDescent="0.25">
      <c r="A44" s="44" t="s">
        <v>54</v>
      </c>
    </row>
    <row r="45" spans="1:13" ht="24" x14ac:dyDescent="0.25">
      <c r="A45" s="44" t="s">
        <v>55</v>
      </c>
    </row>
    <row r="46" spans="1:13" ht="24" x14ac:dyDescent="0.25">
      <c r="A46" s="44" t="s">
        <v>56</v>
      </c>
    </row>
    <row r="47" spans="1:13" x14ac:dyDescent="0.25">
      <c r="A47" s="44" t="s">
        <v>57</v>
      </c>
    </row>
    <row r="48" spans="1:13" ht="36" x14ac:dyDescent="0.25">
      <c r="A48" s="44" t="s">
        <v>58</v>
      </c>
    </row>
    <row r="49" spans="1:1" ht="132" x14ac:dyDescent="0.25">
      <c r="A49" s="44" t="s">
        <v>59</v>
      </c>
    </row>
    <row r="50" spans="1:1" ht="84" x14ac:dyDescent="0.25">
      <c r="A50" s="44" t="s">
        <v>60</v>
      </c>
    </row>
    <row r="51" spans="1:1" ht="84" x14ac:dyDescent="0.25">
      <c r="A51" s="44" t="s">
        <v>61</v>
      </c>
    </row>
    <row r="52" spans="1:1" x14ac:dyDescent="0.25">
      <c r="A52" s="44" t="s">
        <v>62</v>
      </c>
    </row>
    <row r="53" spans="1:1" ht="36" x14ac:dyDescent="0.25">
      <c r="A53" s="44" t="s">
        <v>63</v>
      </c>
    </row>
  </sheetData>
  <mergeCells count="3">
    <mergeCell ref="A1:M1"/>
    <mergeCell ref="A2:A3"/>
    <mergeCell ref="B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>
      <selection activeCell="K24" sqref="K24"/>
    </sheetView>
  </sheetViews>
  <sheetFormatPr defaultColWidth="13.42578125" defaultRowHeight="15" x14ac:dyDescent="0.25"/>
  <cols>
    <col min="1" max="14" width="13.42578125" style="34"/>
    <col min="15" max="15" width="18" style="34" customWidth="1"/>
    <col min="16" max="21" width="13.42578125" style="34"/>
    <col min="22" max="22" width="16.28515625" style="34" bestFit="1" customWidth="1"/>
    <col min="23" max="16384" width="13.42578125" style="34"/>
  </cols>
  <sheetData>
    <row r="1" spans="1:28" x14ac:dyDescent="0.25">
      <c r="A1" s="47" t="s">
        <v>67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O1" s="47" t="s">
        <v>67</v>
      </c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8" x14ac:dyDescent="0.25">
      <c r="A2" s="48" t="s">
        <v>1</v>
      </c>
      <c r="B2" s="50" t="s">
        <v>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O2" s="48" t="s">
        <v>1</v>
      </c>
      <c r="P2" s="50" t="s">
        <v>2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2"/>
    </row>
    <row r="3" spans="1:28" ht="24.75" x14ac:dyDescent="0.25">
      <c r="A3" s="49"/>
      <c r="B3" s="35" t="s">
        <v>3</v>
      </c>
      <c r="C3" s="35" t="s">
        <v>4</v>
      </c>
      <c r="D3" s="35" t="s">
        <v>5</v>
      </c>
      <c r="E3" s="35" t="s">
        <v>6</v>
      </c>
      <c r="F3" s="35" t="s">
        <v>7</v>
      </c>
      <c r="G3" s="35" t="s">
        <v>8</v>
      </c>
      <c r="H3" s="35" t="s">
        <v>9</v>
      </c>
      <c r="I3" s="35" t="s">
        <v>10</v>
      </c>
      <c r="J3" s="35" t="s">
        <v>11</v>
      </c>
      <c r="K3" s="35" t="s">
        <v>12</v>
      </c>
      <c r="L3" s="35" t="s">
        <v>13</v>
      </c>
      <c r="M3" s="35" t="s">
        <v>65</v>
      </c>
      <c r="O3" s="49"/>
      <c r="P3" s="35" t="s">
        <v>3</v>
      </c>
      <c r="Q3" s="35" t="s">
        <v>4</v>
      </c>
      <c r="R3" s="35" t="s">
        <v>5</v>
      </c>
      <c r="S3" s="35" t="s">
        <v>6</v>
      </c>
      <c r="T3" s="35" t="s">
        <v>7</v>
      </c>
      <c r="U3" s="35" t="s">
        <v>8</v>
      </c>
      <c r="V3" s="35" t="s">
        <v>9</v>
      </c>
      <c r="W3" s="35" t="s">
        <v>10</v>
      </c>
      <c r="X3" s="35" t="s">
        <v>11</v>
      </c>
      <c r="Y3" s="35" t="s">
        <v>12</v>
      </c>
      <c r="Z3" s="35" t="s">
        <v>13</v>
      </c>
      <c r="AA3" s="35" t="s">
        <v>65</v>
      </c>
      <c r="AB3" s="16" t="s">
        <v>70</v>
      </c>
    </row>
    <row r="4" spans="1:28" x14ac:dyDescent="0.25">
      <c r="A4" s="36" t="s">
        <v>14</v>
      </c>
      <c r="B4" s="37">
        <f>'2018 adjusted (Jan - Dec)'!B4-'all years adjusted'!B4</f>
        <v>-156932.33587272698</v>
      </c>
      <c r="C4" s="37">
        <f>'2018 adjusted (Jan - Dec)'!C4-'all years adjusted'!C4</f>
        <v>-104442.29937272705</v>
      </c>
      <c r="D4" s="37">
        <f>'2018 adjusted (Jan - Dec)'!D4-'all years adjusted'!D4</f>
        <v>-146996.41337272758</v>
      </c>
      <c r="E4" s="37">
        <f>'2018 adjusted (Jan - Dec)'!E4-'all years adjusted'!E4</f>
        <v>-55333.95797272725</v>
      </c>
      <c r="F4" s="37">
        <f>'2018 adjusted (Jan - Dec)'!F4-'all years adjusted'!F4</f>
        <v>-6747.261672727298</v>
      </c>
      <c r="G4" s="37">
        <f>'2018 adjusted (Jan - Dec)'!G4-'all years adjusted'!G4</f>
        <v>-32067.180572727229</v>
      </c>
      <c r="H4" s="37">
        <f>'2018 adjusted (Jan - Dec)'!H4-'all years adjusted'!H4</f>
        <v>57104.10582727287</v>
      </c>
      <c r="I4" s="37">
        <f>'2018 adjusted (Jan - Dec)'!I4-'all years adjusted'!I4</f>
        <v>-30420.448172727134</v>
      </c>
      <c r="J4" s="37">
        <f>'2018 adjusted (Jan - Dec)'!J4-'all years adjusted'!J4</f>
        <v>94226.226427272428</v>
      </c>
      <c r="K4" s="37">
        <f>'2018 adjusted (Jan - Dec)'!K4-'all years adjusted'!K4</f>
        <v>260376.73592727259</v>
      </c>
      <c r="L4" s="37">
        <f>'2018 adjusted (Jan - Dec)'!L4-'all years adjusted'!L4</f>
        <v>121232.82882727263</v>
      </c>
      <c r="M4" s="37">
        <f>'2018 adjusted (Jan - Dec)'!M4-'all years adjusted'!M4</f>
        <v>0</v>
      </c>
      <c r="O4" s="36" t="s">
        <v>14</v>
      </c>
      <c r="P4" s="14">
        <f>B4/'Jan to Dec 2007 to 2017'!B4</f>
        <v>-8.2815954890036611E-2</v>
      </c>
      <c r="Q4" s="14">
        <f>C4/'Jan to Dec 2007 to 2017'!C4</f>
        <v>-4.725474647529343E-2</v>
      </c>
      <c r="R4" s="14">
        <f>D4/'Jan to Dec 2007 to 2017'!D4</f>
        <v>-6.0329763324084983E-2</v>
      </c>
      <c r="S4" s="14">
        <f>E4/'Jan to Dec 2007 to 2017'!E4</f>
        <v>-2.112864273533855E-2</v>
      </c>
      <c r="T4" s="14">
        <f>F4/'Jan to Dec 2007 to 2017'!F4</f>
        <v>-2.3584061581556864E-3</v>
      </c>
      <c r="U4" s="14">
        <f>G4/'Jan to Dec 2007 to 2017'!G4</f>
        <v>-1.0336923428120249E-2</v>
      </c>
      <c r="V4" s="14">
        <f>H4/'Jan to Dec 2007 to 2017'!H4</f>
        <v>1.7217619364259203E-2</v>
      </c>
      <c r="W4" s="14">
        <f>I4/'Jan to Dec 2007 to 2017'!I4</f>
        <v>-8.5026677440535638E-3</v>
      </c>
      <c r="X4" s="14">
        <f>J4/'Jan to Dec 2007 to 2017'!J4</f>
        <v>2.4623984702899861E-2</v>
      </c>
      <c r="Y4" s="14">
        <f>K4/'Jan to Dec 2007 to 2017'!K4</f>
        <v>6.2600560889148352E-2</v>
      </c>
      <c r="Z4" s="14">
        <f>L4/'Jan to Dec 2007 to 2017'!L4</f>
        <v>3.1430904228839561E-2</v>
      </c>
      <c r="AA4" s="14">
        <f>'2018 adjusted (Jan - Dec)'!AA4-'all years adjusted'!AA4</f>
        <v>0</v>
      </c>
      <c r="AB4" s="22">
        <f>AVERAGE(P4:Z4)</f>
        <v>-8.8049123245396484E-3</v>
      </c>
    </row>
    <row r="5" spans="1:28" x14ac:dyDescent="0.25">
      <c r="A5" s="38" t="s">
        <v>15</v>
      </c>
      <c r="B5" s="37">
        <f>'2018 adjusted (Jan - Dec)'!B5-'all years adjusted'!B5</f>
        <v>-16657.34828181818</v>
      </c>
      <c r="C5" s="37">
        <f>'2018 adjusted (Jan - Dec)'!C5-'all years adjusted'!C5</f>
        <v>-31322.374071818165</v>
      </c>
      <c r="D5" s="37">
        <f>'2018 adjusted (Jan - Dec)'!D5-'all years adjusted'!D5</f>
        <v>-15375.443361818179</v>
      </c>
      <c r="E5" s="37">
        <f>'2018 adjusted (Jan - Dec)'!E5-'all years adjusted'!E5</f>
        <v>-8526.4504118181649</v>
      </c>
      <c r="F5" s="37">
        <f>'2018 adjusted (Jan - Dec)'!F5-'all years adjusted'!F5</f>
        <v>2690.7562481818022</v>
      </c>
      <c r="G5" s="37">
        <f>'2018 adjusted (Jan - Dec)'!G5-'all years adjusted'!G5</f>
        <v>3649.7820481818053</v>
      </c>
      <c r="H5" s="37">
        <f>'2018 adjusted (Jan - Dec)'!H5-'all years adjusted'!H5</f>
        <v>-833.27103181817802</v>
      </c>
      <c r="I5" s="37">
        <f>'2018 adjusted (Jan - Dec)'!I5-'all years adjusted'!I5</f>
        <v>10750.378908181796</v>
      </c>
      <c r="J5" s="37">
        <f>'2018 adjusted (Jan - Dec)'!J5-'all years adjusted'!J5</f>
        <v>20052.269188181846</v>
      </c>
      <c r="K5" s="37">
        <f>'2018 adjusted (Jan - Dec)'!K5-'all years adjusted'!K5</f>
        <v>20931.659518181812</v>
      </c>
      <c r="L5" s="37">
        <f>'2018 adjusted (Jan - Dec)'!L5-'all years adjusted'!L5</f>
        <v>14640.041248181777</v>
      </c>
      <c r="M5" s="37">
        <f>'2018 adjusted (Jan - Dec)'!M5-'all years adjusted'!M5</f>
        <v>0</v>
      </c>
      <c r="O5" s="38" t="s">
        <v>15</v>
      </c>
      <c r="P5" s="14">
        <f>B5/'Jan to Dec 2007 to 2017'!B5</f>
        <v>-0.12021365624188098</v>
      </c>
      <c r="Q5" s="14">
        <f>C5/'Jan to Dec 2007 to 2017'!C5</f>
        <v>-0.19320819912708373</v>
      </c>
      <c r="R5" s="14">
        <f>D5/'Jan to Dec 2007 to 2017'!D5</f>
        <v>-7.341603401145283E-2</v>
      </c>
      <c r="S5" s="14">
        <f>E5/'Jan to Dec 2007 to 2017'!E5</f>
        <v>-3.7512424643279918E-2</v>
      </c>
      <c r="T5" s="14">
        <f>F5/'Jan to Dec 2007 to 2017'!F5</f>
        <v>1.0443297498412498E-2</v>
      </c>
      <c r="U5" s="14">
        <f>G5/'Jan to Dec 2007 to 2017'!G5</f>
        <v>1.2660892209584494E-2</v>
      </c>
      <c r="V5" s="14">
        <f>H5/'Jan to Dec 2007 to 2017'!H5</f>
        <v>-3.1008374582086108E-3</v>
      </c>
      <c r="W5" s="14">
        <f>I5/'Jan to Dec 2007 to 2017'!I5</f>
        <v>3.4267569611928818E-2</v>
      </c>
      <c r="X5" s="14">
        <f>J5/'Jan to Dec 2007 to 2017'!J5</f>
        <v>5.8350812753203349E-2</v>
      </c>
      <c r="Y5" s="14">
        <f>K5/'Jan to Dec 2007 to 2017'!K5</f>
        <v>5.8511110740385723E-2</v>
      </c>
      <c r="Z5" s="14">
        <f>L5/'Jan to Dec 2007 to 2017'!L5</f>
        <v>4.2835928883040122E-2</v>
      </c>
      <c r="AA5" s="14">
        <f>'2018 adjusted (Jan - Dec)'!AA5-'all years adjusted'!AA5</f>
        <v>0</v>
      </c>
      <c r="AB5" s="22">
        <f t="shared" ref="AB5:AB40" si="0">AVERAGE(P5:Z5)</f>
        <v>-1.9125594525941002E-2</v>
      </c>
    </row>
    <row r="6" spans="1:28" x14ac:dyDescent="0.25">
      <c r="A6" s="40" t="s">
        <v>16</v>
      </c>
      <c r="B6" s="37">
        <f>'2018 adjusted (Jan - Dec)'!B6-'all years adjusted'!B6</f>
        <v>-989.52348072727273</v>
      </c>
      <c r="C6" s="37">
        <f>'2018 adjusted (Jan - Dec)'!C6-'all years adjusted'!C6</f>
        <v>-757.91632822727297</v>
      </c>
      <c r="D6" s="37">
        <f>'2018 adjusted (Jan - Dec)'!D6-'all years adjusted'!D6</f>
        <v>-908.47572322727319</v>
      </c>
      <c r="E6" s="37">
        <f>'2018 adjusted (Jan - Dec)'!E6-'all years adjusted'!E6</f>
        <v>-916.44511722727293</v>
      </c>
      <c r="F6" s="37">
        <f>'2018 adjusted (Jan - Dec)'!F6-'all years adjusted'!F6</f>
        <v>-802.12978322727395</v>
      </c>
      <c r="G6" s="37">
        <f>'2018 adjusted (Jan - Dec)'!G6-'all years adjusted'!G6</f>
        <v>-434.92411422727309</v>
      </c>
      <c r="H6" s="37">
        <f>'2018 adjusted (Jan - Dec)'!H6-'all years adjusted'!H6</f>
        <v>-291.76633722727274</v>
      </c>
      <c r="I6" s="37">
        <f>'2018 adjusted (Jan - Dec)'!I6-'all years adjusted'!I6</f>
        <v>1217.0691597727255</v>
      </c>
      <c r="J6" s="37">
        <f>'2018 adjusted (Jan - Dec)'!J6-'all years adjusted'!J6</f>
        <v>1091.2938307727272</v>
      </c>
      <c r="K6" s="37">
        <f>'2018 adjusted (Jan - Dec)'!K6-'all years adjusted'!K6</f>
        <v>1363.2523317727264</v>
      </c>
      <c r="L6" s="37">
        <f>'2018 adjusted (Jan - Dec)'!L6-'all years adjusted'!L6</f>
        <v>1429.5655617727261</v>
      </c>
      <c r="M6" s="37">
        <f>'2018 adjusted (Jan - Dec)'!M6-'all years adjusted'!M6</f>
        <v>0</v>
      </c>
      <c r="O6" s="40" t="s">
        <v>16</v>
      </c>
      <c r="P6" s="14">
        <f>B6/'Jan to Dec 2007 to 2017'!B6</f>
        <v>-0.13005390692509183</v>
      </c>
      <c r="Q6" s="14">
        <f>C6/'Jan to Dec 2007 to 2017'!C6</f>
        <v>-8.3496474700637008E-2</v>
      </c>
      <c r="R6" s="14">
        <f>D6/'Jan to Dec 2007 to 2017'!D6</f>
        <v>-9.6581225731925721E-2</v>
      </c>
      <c r="S6" s="14">
        <f>E6/'Jan to Dec 2007 to 2017'!E6</f>
        <v>-9.5208351319614901E-2</v>
      </c>
      <c r="T6" s="14">
        <f>F6/'Jan to Dec 2007 to 2017'!F6</f>
        <v>-7.7955936980187171E-2</v>
      </c>
      <c r="U6" s="14">
        <f>G6/'Jan to Dec 2007 to 2017'!G6</f>
        <v>-3.7422456670208382E-2</v>
      </c>
      <c r="V6" s="14">
        <f>H6/'Jan to Dec 2007 to 2017'!H6</f>
        <v>-2.342897745647371E-2</v>
      </c>
      <c r="W6" s="14">
        <f>I6/'Jan to Dec 2007 to 2017'!I6</f>
        <v>9.5119465779675852E-2</v>
      </c>
      <c r="X6" s="14">
        <f>J6/'Jan to Dec 2007 to 2017'!J6</f>
        <v>8.005600456810158E-2</v>
      </c>
      <c r="Y6" s="14">
        <f>K6/'Jan to Dec 2007 to 2017'!K6</f>
        <v>0.10033992448558522</v>
      </c>
      <c r="Z6" s="14">
        <f>L6/'Jan to Dec 2007 to 2017'!L6</f>
        <v>0.10180662716485396</v>
      </c>
      <c r="AA6" s="14">
        <f>'2018 adjusted (Jan - Dec)'!AA6-'all years adjusted'!AA6</f>
        <v>0</v>
      </c>
      <c r="AB6" s="22">
        <f t="shared" si="0"/>
        <v>-1.5165937071447477E-2</v>
      </c>
    </row>
    <row r="7" spans="1:28" s="56" customFormat="1" x14ac:dyDescent="0.25">
      <c r="A7" s="54" t="s">
        <v>17</v>
      </c>
      <c r="B7" s="55">
        <f>'2018 adjusted (Jan - Dec)'!B7-'all years adjusted'!B7</f>
        <v>-7733.2252624545436</v>
      </c>
      <c r="C7" s="55">
        <f>'2018 adjusted (Jan - Dec)'!C7-'all years adjusted'!C7</f>
        <v>-6753.7197014545454</v>
      </c>
      <c r="D7" s="55">
        <f>'2018 adjusted (Jan - Dec)'!D7-'all years adjusted'!D7</f>
        <v>-7041.820887454538</v>
      </c>
      <c r="E7" s="55">
        <f>'2018 adjusted (Jan - Dec)'!E7-'all years adjusted'!E7</f>
        <v>-5918.6733964545419</v>
      </c>
      <c r="F7" s="55">
        <f>'2018 adjusted (Jan - Dec)'!F7-'all years adjusted'!F7</f>
        <v>-3481.7368654545498</v>
      </c>
      <c r="G7" s="55">
        <f>'2018 adjusted (Jan - Dec)'!G7-'all years adjusted'!G7</f>
        <v>405.86930254545587</v>
      </c>
      <c r="H7" s="55">
        <f>'2018 adjusted (Jan - Dec)'!H7-'all years adjusted'!H7</f>
        <v>-505.68784545455128</v>
      </c>
      <c r="I7" s="55">
        <f>'2018 adjusted (Jan - Dec)'!I7-'all years adjusted'!I7</f>
        <v>6946.0175865454512</v>
      </c>
      <c r="J7" s="55">
        <f>'2018 adjusted (Jan - Dec)'!J7-'all years adjusted'!J7</f>
        <v>6712.3709265454672</v>
      </c>
      <c r="K7" s="55">
        <f>'2018 adjusted (Jan - Dec)'!K7-'all years adjusted'!K7</f>
        <v>11497.601036545457</v>
      </c>
      <c r="L7" s="55">
        <f>'2018 adjusted (Jan - Dec)'!L7-'all years adjusted'!L7</f>
        <v>5873.0051065454609</v>
      </c>
      <c r="M7" s="55">
        <f>'2018 adjusted (Jan - Dec)'!M7-'all years adjusted'!M7</f>
        <v>0</v>
      </c>
      <c r="O7" s="54" t="s">
        <v>17</v>
      </c>
      <c r="P7" s="57">
        <f>B7/'Jan to Dec 2007 to 2017'!B7</f>
        <v>-0.19618007400526297</v>
      </c>
      <c r="Q7" s="57">
        <f>C7/'Jan to Dec 2007 to 2017'!C7</f>
        <v>-0.1520569986459244</v>
      </c>
      <c r="R7" s="57">
        <f>D7/'Jan to Dec 2007 to 2017'!D7</f>
        <v>-0.1418916289671662</v>
      </c>
      <c r="S7" s="57">
        <f>E7/'Jan to Dec 2007 to 2017'!E7</f>
        <v>-0.109279035827064</v>
      </c>
      <c r="T7" s="57">
        <f>F7/'Jan to Dec 2007 to 2017'!F7</f>
        <v>-5.4890999337512771E-2</v>
      </c>
      <c r="U7" s="57">
        <f>G7/'Jan to Dec 2007 to 2017'!G7</f>
        <v>5.3768231873098076E-3</v>
      </c>
      <c r="V7" s="57">
        <f>H7/'Jan to Dec 2007 to 2017'!H7</f>
        <v>-6.7914760292199046E-3</v>
      </c>
      <c r="W7" s="57">
        <f>I7/'Jan to Dec 2007 to 2017'!I7</f>
        <v>8.026940945824601E-2</v>
      </c>
      <c r="X7" s="57">
        <f>J7/'Jan to Dec 2007 to 2017'!J7</f>
        <v>7.235485843186408E-2</v>
      </c>
      <c r="Y7" s="57">
        <f>K7/'Jan to Dec 2007 to 2017'!K7</f>
        <v>0.10776973252822235</v>
      </c>
      <c r="Z7" s="57">
        <f>L7/'Jan to Dec 2007 to 2017'!L7</f>
        <v>5.8712961408624809E-2</v>
      </c>
      <c r="AA7" s="57">
        <f>'2018 adjusted (Jan - Dec)'!AA7-'all years adjusted'!AA7</f>
        <v>0</v>
      </c>
      <c r="AB7" s="58">
        <f>AVERAGE(P7:Z7)</f>
        <v>-3.0600584345262104E-2</v>
      </c>
    </row>
    <row r="8" spans="1:28" x14ac:dyDescent="0.25">
      <c r="A8" s="40" t="s">
        <v>18</v>
      </c>
      <c r="B8" s="37">
        <f>'2018 adjusted (Jan - Dec)'!B8-'all years adjusted'!B8</f>
        <v>-1680.4943560909087</v>
      </c>
      <c r="C8" s="37">
        <f>'2018 adjusted (Jan - Dec)'!C8-'all years adjusted'!C8</f>
        <v>-460.50173909090881</v>
      </c>
      <c r="D8" s="37">
        <f>'2018 adjusted (Jan - Dec)'!D8-'all years adjusted'!D8</f>
        <v>197.65631390909039</v>
      </c>
      <c r="E8" s="37">
        <f>'2018 adjusted (Jan - Dec)'!E8-'all years adjusted'!E8</f>
        <v>-973.92687109090912</v>
      </c>
      <c r="F8" s="37">
        <f>'2018 adjusted (Jan - Dec)'!F8-'all years adjusted'!F8</f>
        <v>-377.00243209090695</v>
      </c>
      <c r="G8" s="37">
        <f>'2018 adjusted (Jan - Dec)'!G8-'all years adjusted'!G8</f>
        <v>-768.12338609091239</v>
      </c>
      <c r="H8" s="37">
        <f>'2018 adjusted (Jan - Dec)'!H8-'all years adjusted'!H8</f>
        <v>-569.88189709091239</v>
      </c>
      <c r="I8" s="37">
        <f>'2018 adjusted (Jan - Dec)'!I8-'all years adjusted'!I8</f>
        <v>759.8222239090901</v>
      </c>
      <c r="J8" s="37">
        <f>'2018 adjusted (Jan - Dec)'!J8-'all years adjusted'!J8</f>
        <v>904.5324329090945</v>
      </c>
      <c r="K8" s="37">
        <f>'2018 adjusted (Jan - Dec)'!K8-'all years adjusted'!K8</f>
        <v>1610.0741319090885</v>
      </c>
      <c r="L8" s="37">
        <f>'2018 adjusted (Jan - Dec)'!L8-'all years adjusted'!L8</f>
        <v>1357.8455789090913</v>
      </c>
      <c r="M8" s="37">
        <f>'2018 adjusted (Jan - Dec)'!M8-'all years adjusted'!M8</f>
        <v>0</v>
      </c>
      <c r="O8" s="40" t="s">
        <v>18</v>
      </c>
      <c r="P8" s="14">
        <f>B8/'Jan to Dec 2007 to 2017'!B8</f>
        <v>-0.10316585169327169</v>
      </c>
      <c r="Q8" s="14">
        <f>C8/'Jan to Dec 2007 to 2017'!C8</f>
        <v>-2.2372065108398606E-2</v>
      </c>
      <c r="R8" s="14">
        <f>D8/'Jan to Dec 2007 to 2017'!D8</f>
        <v>7.7423870166201756E-3</v>
      </c>
      <c r="S8" s="14">
        <f>E8/'Jan to Dec 2007 to 2017'!E8</f>
        <v>-4.5729156221651697E-2</v>
      </c>
      <c r="T8" s="14">
        <f>F8/'Jan to Dec 2007 to 2017'!F8</f>
        <v>-1.5951649243141547E-2</v>
      </c>
      <c r="U8" s="14">
        <f>G8/'Jan to Dec 2007 to 2017'!G8</f>
        <v>-2.2215106726440462E-2</v>
      </c>
      <c r="V8" s="14">
        <f>H8/'Jan to Dec 2007 to 2017'!H8</f>
        <v>-2.5211684583840672E-2</v>
      </c>
      <c r="W8" s="14">
        <f>I8/'Jan to Dec 2007 to 2017'!I8</f>
        <v>3.0014689661279164E-2</v>
      </c>
      <c r="X8" s="14">
        <f>J8/'Jan to Dec 2007 to 2017'!J8</f>
        <v>2.6759774429042295E-2</v>
      </c>
      <c r="Y8" s="14">
        <f>K8/'Jan to Dec 2007 to 2017'!K8</f>
        <v>5.1813429518930136E-2</v>
      </c>
      <c r="Z8" s="14">
        <f>L8/'Jan to Dec 2007 to 2017'!L8</f>
        <v>4.4881215190337644E-2</v>
      </c>
      <c r="AA8" s="14">
        <f>'2018 adjusted (Jan - Dec)'!AA8-'all years adjusted'!AA8</f>
        <v>0</v>
      </c>
      <c r="AB8" s="22">
        <f t="shared" si="0"/>
        <v>-6.6758197964123019E-3</v>
      </c>
    </row>
    <row r="9" spans="1:28" x14ac:dyDescent="0.25">
      <c r="A9" s="41" t="s">
        <v>19</v>
      </c>
      <c r="B9" s="37">
        <f>'2018 adjusted (Jan - Dec)'!B9-'all years adjusted'!B9</f>
        <v>209.61198241818238</v>
      </c>
      <c r="C9" s="37">
        <f>'2018 adjusted (Jan - Dec)'!C9-'all years adjusted'!C9</f>
        <v>-345.87782118181804</v>
      </c>
      <c r="D9" s="37">
        <f>'2018 adjusted (Jan - Dec)'!D9-'all years adjusted'!D9</f>
        <v>-825.89202618181844</v>
      </c>
      <c r="E9" s="37">
        <f>'2018 adjusted (Jan - Dec)'!E9-'all years adjusted'!E9</f>
        <v>44.513020318182498</v>
      </c>
      <c r="F9" s="37">
        <f>'2018 adjusted (Jan - Dec)'!F9-'all years adjusted'!F9</f>
        <v>-668.80568008181763</v>
      </c>
      <c r="G9" s="37">
        <f>'2018 adjusted (Jan - Dec)'!G9-'all years adjusted'!G9</f>
        <v>1107.0779307181829</v>
      </c>
      <c r="H9" s="37">
        <f>'2018 adjusted (Jan - Dec)'!H9-'all years adjusted'!H9</f>
        <v>-342.25144918181832</v>
      </c>
      <c r="I9" s="37">
        <f>'2018 adjusted (Jan - Dec)'!I9-'all years adjusted'!I9</f>
        <v>-523.39259338181728</v>
      </c>
      <c r="J9" s="37">
        <f>'2018 adjusted (Jan - Dec)'!J9-'all years adjusted'!J9</f>
        <v>-209.32332388181749</v>
      </c>
      <c r="K9" s="37">
        <f>'2018 adjusted (Jan - Dec)'!K9-'all years adjusted'!K9</f>
        <v>1144.7141187181824</v>
      </c>
      <c r="L9" s="37">
        <f>'2018 adjusted (Jan - Dec)'!L9-'all years adjusted'!L9</f>
        <v>409.62584171818344</v>
      </c>
      <c r="M9" s="37">
        <f>'2018 adjusted (Jan - Dec)'!M9-'all years adjusted'!M9</f>
        <v>0</v>
      </c>
      <c r="O9" s="41" t="s">
        <v>19</v>
      </c>
      <c r="P9" s="14">
        <f>B9/'Jan to Dec 2007 to 2017'!B9</f>
        <v>3.0844923292910251E-2</v>
      </c>
      <c r="Q9" s="14">
        <f>C9/'Jan to Dec 2007 to 2017'!C9</f>
        <v>-5.2330399369684213E-2</v>
      </c>
      <c r="R9" s="14">
        <f>D9/'Jan to Dec 2007 to 2017'!D9</f>
        <v>-0.12181314067141347</v>
      </c>
      <c r="S9" s="14">
        <f>E9/'Jan to Dec 2007 to 2017'!E9</f>
        <v>5.5830865809272214E-3</v>
      </c>
      <c r="T9" s="14">
        <f>F9/'Jan to Dec 2007 to 2017'!F9</f>
        <v>-9.6429192602811978E-2</v>
      </c>
      <c r="U9" s="14">
        <f>G9/'Jan to Dec 2007 to 2017'!G9</f>
        <v>0.12110927694457453</v>
      </c>
      <c r="V9" s="14">
        <f>H9/'Jan to Dec 2007 to 2017'!H9</f>
        <v>-4.5193875676353287E-2</v>
      </c>
      <c r="W9" s="14">
        <f>I9/'Jan to Dec 2007 to 2017'!I9</f>
        <v>-6.1209741723057841E-2</v>
      </c>
      <c r="X9" s="14">
        <f>J9/'Jan to Dec 2007 to 2017'!J9</f>
        <v>-2.030741530631635E-2</v>
      </c>
      <c r="Y9" s="14">
        <f>K9/'Jan to Dec 2007 to 2017'!K9</f>
        <v>9.2764409067434939E-2</v>
      </c>
      <c r="Z9" s="14">
        <f>L9/'Jan to Dec 2007 to 2017'!L9</f>
        <v>3.4611432009387037E-2</v>
      </c>
      <c r="AA9" s="14">
        <f>'2018 adjusted (Jan - Dec)'!AA9-'all years adjusted'!AA9</f>
        <v>0</v>
      </c>
      <c r="AB9" s="22">
        <f t="shared" si="0"/>
        <v>-1.0215512495854834E-2</v>
      </c>
    </row>
    <row r="10" spans="1:28" x14ac:dyDescent="0.25">
      <c r="A10" s="40" t="s">
        <v>20</v>
      </c>
      <c r="B10" s="37">
        <f>'2018 adjusted (Jan - Dec)'!B10-'all years adjusted'!B10</f>
        <v>2030.9799616363644</v>
      </c>
      <c r="C10" s="37">
        <f>'2018 adjusted (Jan - Dec)'!C10-'all years adjusted'!C10</f>
        <v>-13320.528633363636</v>
      </c>
      <c r="D10" s="37">
        <f>'2018 adjusted (Jan - Dec)'!D10-'all years adjusted'!D10</f>
        <v>-267.1620563636352</v>
      </c>
      <c r="E10" s="37">
        <f>'2018 adjusted (Jan - Dec)'!E10-'all years adjusted'!E10</f>
        <v>767.03982263636135</v>
      </c>
      <c r="F10" s="37">
        <f>'2018 adjusted (Jan - Dec)'!F10-'all years adjusted'!F10</f>
        <v>3069.499940636364</v>
      </c>
      <c r="G10" s="37">
        <f>'2018 adjusted (Jan - Dec)'!G10-'all years adjusted'!G10</f>
        <v>743.942349636367</v>
      </c>
      <c r="H10" s="37">
        <f>'2018 adjusted (Jan - Dec)'!H10-'all years adjusted'!H10</f>
        <v>1039.8699566363612</v>
      </c>
      <c r="I10" s="37">
        <f>'2018 adjusted (Jan - Dec)'!I10-'all years adjusted'!I10</f>
        <v>817.23700863636259</v>
      </c>
      <c r="J10" s="37">
        <f>'2018 adjusted (Jan - Dec)'!J10-'all years adjusted'!J10</f>
        <v>2175.7785296363654</v>
      </c>
      <c r="K10" s="37">
        <f>'2018 adjusted (Jan - Dec)'!K10-'all years adjusted'!K10</f>
        <v>1041.1504016363651</v>
      </c>
      <c r="L10" s="37">
        <f>'2018 adjusted (Jan - Dec)'!L10-'all years adjusted'!L10</f>
        <v>1902.1927186363646</v>
      </c>
      <c r="M10" s="37">
        <f>'2018 adjusted (Jan - Dec)'!M10-'all years adjusted'!M10</f>
        <v>0</v>
      </c>
      <c r="O10" s="40" t="s">
        <v>20</v>
      </c>
      <c r="P10" s="14">
        <f>B10/'Jan to Dec 2007 to 2017'!B10</f>
        <v>5.3879918379749885</v>
      </c>
      <c r="Q10" s="14">
        <f>C10/'Jan to Dec 2007 to 2017'!C10</f>
        <v>-2.3763571630909857</v>
      </c>
      <c r="R10" s="14">
        <f>D10/'Jan to Dec 2007 to 2017'!D10</f>
        <v>-1.2254659201588889E-2</v>
      </c>
      <c r="S10" s="14">
        <f>E10/'Jan to Dec 2007 to 2017'!E10</f>
        <v>3.2672747437353773E-2</v>
      </c>
      <c r="T10" s="14">
        <f>F10/'Jan to Dec 2007 to 2017'!F10</f>
        <v>0.1206276285737517</v>
      </c>
      <c r="U10" s="14">
        <f>G10/'Jan to Dec 2007 to 2017'!G10</f>
        <v>2.5520924994852257E-2</v>
      </c>
      <c r="V10" s="14">
        <f>H10/'Jan to Dec 2007 to 2017'!H10</f>
        <v>4.4331956942279212E-2</v>
      </c>
      <c r="W10" s="14">
        <f>I10/'Jan to Dec 2007 to 2017'!I10</f>
        <v>2.7205647634751709E-2</v>
      </c>
      <c r="X10" s="14">
        <f>J10/'Jan to Dec 2007 to 2017'!J10</f>
        <v>7.8335694581301935E-2</v>
      </c>
      <c r="Y10" s="14">
        <f>K10/'Jan to Dec 2007 to 2017'!K10</f>
        <v>3.6540640186979334E-2</v>
      </c>
      <c r="Z10" s="14">
        <f>L10/'Jan to Dec 2007 to 2017'!L10</f>
        <v>6.3317972988584631E-2</v>
      </c>
      <c r="AA10" s="14">
        <f>'2018 adjusted (Jan - Dec)'!AA10-'all years adjusted'!AA10</f>
        <v>0</v>
      </c>
      <c r="AB10" s="22">
        <f t="shared" si="0"/>
        <v>0.3116302935474789</v>
      </c>
    </row>
    <row r="11" spans="1:28" s="56" customFormat="1" x14ac:dyDescent="0.25">
      <c r="A11" s="54" t="s">
        <v>21</v>
      </c>
      <c r="B11" s="55">
        <f>'2018 adjusted (Jan - Dec)'!B11-'all years adjusted'!B11</f>
        <v>-6238.3796797272735</v>
      </c>
      <c r="C11" s="55">
        <f>'2018 adjusted (Jan - Dec)'!C11-'all years adjusted'!C11</f>
        <v>-5669.992931727269</v>
      </c>
      <c r="D11" s="55">
        <f>'2018 adjusted (Jan - Dec)'!D11-'all years adjusted'!D11</f>
        <v>-5101.4994007272762</v>
      </c>
      <c r="E11" s="55">
        <f>'2018 adjusted (Jan - Dec)'!E11-'all years adjusted'!E11</f>
        <v>-2030.6413297272738</v>
      </c>
      <c r="F11" s="55">
        <f>'2018 adjusted (Jan - Dec)'!F11-'all years adjusted'!F11</f>
        <v>2499.7382052727189</v>
      </c>
      <c r="G11" s="55">
        <f>'2018 adjusted (Jan - Dec)'!G11-'all years adjusted'!G11</f>
        <v>143.9812402727257</v>
      </c>
      <c r="H11" s="55">
        <f>'2018 adjusted (Jan - Dec)'!H11-'all years adjusted'!H11</f>
        <v>1842.7324382727238</v>
      </c>
      <c r="I11" s="55">
        <f>'2018 adjusted (Jan - Dec)'!I11-'all years adjusted'!I11</f>
        <v>279.56280527272611</v>
      </c>
      <c r="J11" s="55">
        <f>'2018 adjusted (Jan - Dec)'!J11-'all years adjusted'!J11</f>
        <v>6868.3084342727234</v>
      </c>
      <c r="K11" s="55">
        <f>'2018 adjusted (Jan - Dec)'!K11-'all years adjusted'!K11</f>
        <v>3625.1892742727359</v>
      </c>
      <c r="L11" s="55">
        <f>'2018 adjusted (Jan - Dec)'!L11-'all years adjusted'!L11</f>
        <v>3781.0009442727169</v>
      </c>
      <c r="M11" s="55">
        <f>'2018 adjusted (Jan - Dec)'!M11-'all years adjusted'!M11</f>
        <v>0</v>
      </c>
      <c r="O11" s="54" t="s">
        <v>21</v>
      </c>
      <c r="P11" s="57">
        <f>B11/'Jan to Dec 2007 to 2017'!B11</f>
        <v>-0.14920134512103592</v>
      </c>
      <c r="Q11" s="57">
        <f>C11/'Jan to Dec 2007 to 2017'!C11</f>
        <v>-0.11940387264474848</v>
      </c>
      <c r="R11" s="57">
        <f>D11/'Jan to Dec 2007 to 2017'!D11</f>
        <v>-9.1447512077015916E-2</v>
      </c>
      <c r="S11" s="57">
        <f>E11/'Jan to Dec 2007 to 2017'!E11</f>
        <v>-3.1728348404257145E-2</v>
      </c>
      <c r="T11" s="57">
        <f>F11/'Jan to Dec 2007 to 2017'!F11</f>
        <v>3.238998217127774E-2</v>
      </c>
      <c r="U11" s="57">
        <f>G11/'Jan to Dec 2007 to 2017'!G11</f>
        <v>1.9276076031685206E-3</v>
      </c>
      <c r="V11" s="57">
        <f>H11/'Jan to Dec 2007 to 2017'!H11</f>
        <v>2.3329945032210437E-2</v>
      </c>
      <c r="W11" s="57">
        <f>I11/'Jan to Dec 2007 to 2017'!I11</f>
        <v>3.08100141901367E-3</v>
      </c>
      <c r="X11" s="57">
        <f>J11/'Jan to Dec 2007 to 2017'!J11</f>
        <v>6.815352100320235E-2</v>
      </c>
      <c r="Y11" s="57">
        <f>K11/'Jan to Dec 2007 to 2017'!K11</f>
        <v>3.6778811166596259E-2</v>
      </c>
      <c r="Z11" s="57">
        <f>L11/'Jan to Dec 2007 to 2017'!L11</f>
        <v>3.8134288415271889E-2</v>
      </c>
      <c r="AA11" s="57">
        <f>'2018 adjusted (Jan - Dec)'!AA11-'all years adjusted'!AA11</f>
        <v>0</v>
      </c>
      <c r="AB11" s="58">
        <f t="shared" si="0"/>
        <v>-1.7089629221483327E-2</v>
      </c>
    </row>
    <row r="12" spans="1:28" s="56" customFormat="1" x14ac:dyDescent="0.25">
      <c r="A12" s="54" t="s">
        <v>22</v>
      </c>
      <c r="B12" s="55">
        <f>'2018 adjusted (Jan - Dec)'!B12-'all years adjusted'!B12</f>
        <v>-2063.3127396363634</v>
      </c>
      <c r="C12" s="55">
        <f>'2018 adjusted (Jan - Dec)'!C12-'all years adjusted'!C12</f>
        <v>-3053.7836662363625</v>
      </c>
      <c r="D12" s="55">
        <f>'2018 adjusted (Jan - Dec)'!D12-'all years adjusted'!D12</f>
        <v>-517.11044323636088</v>
      </c>
      <c r="E12" s="55">
        <f>'2018 adjusted (Jan - Dec)'!E12-'all years adjusted'!E12</f>
        <v>-213.25211423636938</v>
      </c>
      <c r="F12" s="55">
        <f>'2018 adjusted (Jan - Dec)'!F12-'all years adjusted'!F12</f>
        <v>3338.4370057636406</v>
      </c>
      <c r="G12" s="55">
        <f>'2018 adjusted (Jan - Dec)'!G12-'all years adjusted'!G12</f>
        <v>2751.6225667636318</v>
      </c>
      <c r="H12" s="55">
        <f>'2018 adjusted (Jan - Dec)'!H12-'all years adjusted'!H12</f>
        <v>-1401.4867412363674</v>
      </c>
      <c r="I12" s="55">
        <f>'2018 adjusted (Jan - Dec)'!I12-'all years adjusted'!I12</f>
        <v>532.45230176363111</v>
      </c>
      <c r="J12" s="55">
        <f>'2018 adjusted (Jan - Dec)'!J12-'all years adjusted'!J12</f>
        <v>1519.0355297636343</v>
      </c>
      <c r="K12" s="55">
        <f>'2018 adjusted (Jan - Dec)'!K12-'all years adjusted'!K12</f>
        <v>-282.99720423636609</v>
      </c>
      <c r="L12" s="55">
        <f>'2018 adjusted (Jan - Dec)'!L12-'all years adjusted'!L12</f>
        <v>-609.60449523636635</v>
      </c>
      <c r="M12" s="55">
        <f>'2018 adjusted (Jan - Dec)'!M12-'all years adjusted'!M12</f>
        <v>0</v>
      </c>
      <c r="O12" s="54" t="s">
        <v>22</v>
      </c>
      <c r="P12" s="57">
        <f>B12/'Jan to Dec 2007 to 2017'!B12</f>
        <v>-0.10721594984886862</v>
      </c>
      <c r="Q12" s="57">
        <f>C12/'Jan to Dec 2007 to 2017'!C12</f>
        <v>-0.13329321247444886</v>
      </c>
      <c r="R12" s="57">
        <f>D12/'Jan to Dec 2007 to 2017'!D12</f>
        <v>-1.6160141106956131E-2</v>
      </c>
      <c r="S12" s="57">
        <f>E12/'Jan to Dec 2007 to 2017'!E12</f>
        <v>-6.1559236950933889E-3</v>
      </c>
      <c r="T12" s="57">
        <f>F12/'Jan to Dec 2007 to 2017'!F12</f>
        <v>7.7331099234804995E-2</v>
      </c>
      <c r="U12" s="57">
        <f>G12/'Jan to Dec 2007 to 2017'!G12</f>
        <v>6.0735274144543945E-2</v>
      </c>
      <c r="V12" s="57">
        <f>H12/'Jan to Dec 2007 to 2017'!H12</f>
        <v>-3.405673248936994E-2</v>
      </c>
      <c r="W12" s="57">
        <f>I12/'Jan to Dec 2007 to 2017'!I12</f>
        <v>1.1148914704494584E-2</v>
      </c>
      <c r="X12" s="57">
        <f>J12/'Jan to Dec 2007 to 2017'!J12</f>
        <v>3.0061269471138515E-2</v>
      </c>
      <c r="Y12" s="57">
        <f>K12/'Jan to Dec 2007 to 2017'!K12</f>
        <v>-5.9723885744695487E-3</v>
      </c>
      <c r="Z12" s="57">
        <f>L12/'Jan to Dec 2007 to 2017'!L12</f>
        <v>-1.3694065795389385E-2</v>
      </c>
      <c r="AA12" s="57">
        <f>'2018 adjusted (Jan - Dec)'!AA12-'all years adjusted'!AA12</f>
        <v>0</v>
      </c>
      <c r="AB12" s="58">
        <f t="shared" si="0"/>
        <v>-1.2479259675419437E-2</v>
      </c>
    </row>
    <row r="13" spans="1:28" x14ac:dyDescent="0.25">
      <c r="A13" s="41" t="s">
        <v>23</v>
      </c>
      <c r="B13" s="37">
        <f>'2018 adjusted (Jan - Dec)'!B13-'all years adjusted'!B13</f>
        <v>-193.00469836363754</v>
      </c>
      <c r="C13" s="37">
        <f>'2018 adjusted (Jan - Dec)'!C13-'all years adjusted'!C13</f>
        <v>-960.05326476363734</v>
      </c>
      <c r="D13" s="37">
        <f>'2018 adjusted (Jan - Dec)'!D13-'all years adjusted'!D13</f>
        <v>-911.13914166363611</v>
      </c>
      <c r="E13" s="37">
        <f>'2018 adjusted (Jan - Dec)'!E13-'all years adjusted'!E13</f>
        <v>714.93557493636399</v>
      </c>
      <c r="F13" s="37">
        <f>'2018 adjusted (Jan - Dec)'!F13-'all years adjusted'!F13</f>
        <v>-887.24414346363665</v>
      </c>
      <c r="G13" s="37">
        <f>'2018 adjusted (Jan - Dec)'!G13-'all years adjusted'!G13</f>
        <v>-299.66383216363647</v>
      </c>
      <c r="H13" s="37">
        <f>'2018 adjusted (Jan - Dec)'!H13-'all years adjusted'!H13</f>
        <v>-604.79915176363556</v>
      </c>
      <c r="I13" s="37">
        <f>'2018 adjusted (Jan - Dec)'!I13-'all years adjusted'!I13</f>
        <v>721.61040113636409</v>
      </c>
      <c r="J13" s="37">
        <f>'2018 adjusted (Jan - Dec)'!J13-'all years adjusted'!J13</f>
        <v>990.27282293636381</v>
      </c>
      <c r="K13" s="37">
        <f>'2018 adjusted (Jan - Dec)'!K13-'all years adjusted'!K13</f>
        <v>932.67543413636304</v>
      </c>
      <c r="L13" s="37">
        <f>'2018 adjusted (Jan - Dec)'!L13-'all years adjusted'!L13</f>
        <v>496.40999903636293</v>
      </c>
      <c r="M13" s="37">
        <f>'2018 adjusted (Jan - Dec)'!M13-'all years adjusted'!M13</f>
        <v>0</v>
      </c>
      <c r="O13" s="41" t="s">
        <v>23</v>
      </c>
      <c r="P13" s="14">
        <f>B13/'Jan to Dec 2007 to 2017'!B13</f>
        <v>-2.7498235993224231E-2</v>
      </c>
      <c r="Q13" s="14">
        <f>C13/'Jan to Dec 2007 to 2017'!C13</f>
        <v>-0.1768236539098571</v>
      </c>
      <c r="R13" s="14">
        <f>D13/'Jan to Dec 2007 to 2017'!D13</f>
        <v>-0.10720208323879442</v>
      </c>
      <c r="S13" s="14">
        <f>E13/'Jan to Dec 2007 to 2017'!E13</f>
        <v>5.8986650845370137E-2</v>
      </c>
      <c r="T13" s="14">
        <f>F13/'Jan to Dec 2007 to 2017'!F13</f>
        <v>-0.11718184215801834</v>
      </c>
      <c r="U13" s="14">
        <f>G13/'Jan to Dec 2007 to 2017'!G13</f>
        <v>-3.6114425778127825E-2</v>
      </c>
      <c r="V13" s="14">
        <f>H13/'Jan to Dec 2007 to 2017'!H13</f>
        <v>-7.5209202222263905E-2</v>
      </c>
      <c r="W13" s="14">
        <f>I13/'Jan to Dec 2007 to 2017'!I13</f>
        <v>6.0190105884393656E-2</v>
      </c>
      <c r="X13" s="14">
        <f>J13/'Jan to Dec 2007 to 2017'!J13</f>
        <v>7.0455126131483886E-2</v>
      </c>
      <c r="Y13" s="14">
        <f>K13/'Jan to Dec 2007 to 2017'!K13</f>
        <v>4.7570624527471003E-2</v>
      </c>
      <c r="Z13" s="14">
        <f>L13/'Jan to Dec 2007 to 2017'!L13</f>
        <v>4.1706863556585608E-2</v>
      </c>
      <c r="AA13" s="14">
        <f>'2018 adjusted (Jan - Dec)'!AA13-'all years adjusted'!AA13</f>
        <v>0</v>
      </c>
      <c r="AB13" s="22">
        <f t="shared" si="0"/>
        <v>-2.3738188395907411E-2</v>
      </c>
    </row>
    <row r="14" spans="1:28" x14ac:dyDescent="0.25">
      <c r="A14" s="42" t="s">
        <v>24</v>
      </c>
      <c r="B14" s="37">
        <f>'2018 adjusted (Jan - Dec)'!B14-'all years adjusted'!B14</f>
        <v>-86923.869790909113</v>
      </c>
      <c r="C14" s="37">
        <f>'2018 adjusted (Jan - Dec)'!C14-'all years adjusted'!C14</f>
        <v>-65801.162790909177</v>
      </c>
      <c r="D14" s="37">
        <f>'2018 adjusted (Jan - Dec)'!D14-'all years adjusted'!D14</f>
        <v>-89582.401090908796</v>
      </c>
      <c r="E14" s="37">
        <f>'2018 adjusted (Jan - Dec)'!E14-'all years adjusted'!E14</f>
        <v>-58636.047990909312</v>
      </c>
      <c r="F14" s="37">
        <f>'2018 adjusted (Jan - Dec)'!F14-'all years adjusted'!F14</f>
        <v>-14004.561390908901</v>
      </c>
      <c r="G14" s="37">
        <f>'2018 adjusted (Jan - Dec)'!G14-'all years adjusted'!G14</f>
        <v>-15589.768190909177</v>
      </c>
      <c r="H14" s="37">
        <f>'2018 adjusted (Jan - Dec)'!H14-'all years adjusted'!H14</f>
        <v>12597.192809090717</v>
      </c>
      <c r="I14" s="37">
        <f>'2018 adjusted (Jan - Dec)'!I14-'all years adjusted'!I14</f>
        <v>2340.2294090911746</v>
      </c>
      <c r="J14" s="37">
        <f>'2018 adjusted (Jan - Dec)'!J14-'all years adjusted'!J14</f>
        <v>90801.460409090854</v>
      </c>
      <c r="K14" s="37">
        <f>'2018 adjusted (Jan - Dec)'!K14-'all years adjusted'!K14</f>
        <v>131772.82350909105</v>
      </c>
      <c r="L14" s="37">
        <f>'2018 adjusted (Jan - Dec)'!L14-'all years adjusted'!L14</f>
        <v>93026.105109090917</v>
      </c>
      <c r="M14" s="37">
        <f>'2018 adjusted (Jan - Dec)'!M14-'all years adjusted'!M14</f>
        <v>0</v>
      </c>
      <c r="O14" s="42" t="s">
        <v>24</v>
      </c>
      <c r="P14" s="14">
        <f>B14/'Jan to Dec 2007 to 2017'!B14</f>
        <v>-7.8364862094337989E-2</v>
      </c>
      <c r="Q14" s="14">
        <f>C14/'Jan to Dec 2007 to 2017'!C14</f>
        <v>-5.2777136013346021E-2</v>
      </c>
      <c r="R14" s="14">
        <f>D14/'Jan to Dec 2007 to 2017'!D14</f>
        <v>-6.6944290843013302E-2</v>
      </c>
      <c r="S14" s="14">
        <f>E14/'Jan to Dec 2007 to 2017'!E14</f>
        <v>-3.9454223001573398E-2</v>
      </c>
      <c r="T14" s="14">
        <f>F14/'Jan to Dec 2007 to 2017'!F14</f>
        <v>-8.5323476112743688E-3</v>
      </c>
      <c r="U14" s="14">
        <f>G14/'Jan to Dec 2007 to 2017'!G14</f>
        <v>-8.8554585304558824E-3</v>
      </c>
      <c r="V14" s="14">
        <f>H14/'Jan to Dec 2007 to 2017'!H14</f>
        <v>6.681956235738468E-3</v>
      </c>
      <c r="W14" s="14">
        <f>I14/'Jan to Dec 2007 to 2017'!I14</f>
        <v>1.1225552580857413E-3</v>
      </c>
      <c r="X14" s="14">
        <f>J14/'Jan to Dec 2007 to 2017'!J14</f>
        <v>4.033951880464122E-2</v>
      </c>
      <c r="Y14" s="14">
        <f>K14/'Jan to Dec 2007 to 2017'!K14</f>
        <v>5.7051483743949305E-2</v>
      </c>
      <c r="Z14" s="14">
        <f>L14/'Jan to Dec 2007 to 2017'!L14</f>
        <v>4.0907901084475957E-2</v>
      </c>
      <c r="AA14" s="14">
        <f>'2018 adjusted (Jan - Dec)'!AA14-'all years adjusted'!AA14</f>
        <v>0</v>
      </c>
      <c r="AB14" s="22">
        <f t="shared" si="0"/>
        <v>-9.8931729970100201E-3</v>
      </c>
    </row>
    <row r="15" spans="1:28" x14ac:dyDescent="0.25">
      <c r="A15" s="41" t="s">
        <v>25</v>
      </c>
      <c r="B15" s="37">
        <f>'2018 adjusted (Jan - Dec)'!B15-'all years adjusted'!B15</f>
        <v>5177.2954678181814</v>
      </c>
      <c r="C15" s="37">
        <f>'2018 adjusted (Jan - Dec)'!C15-'all years adjusted'!C15</f>
        <v>599.79485461818331</v>
      </c>
      <c r="D15" s="37">
        <f>'2018 adjusted (Jan - Dec)'!D15-'all years adjusted'!D15</f>
        <v>-303.36400338181556</v>
      </c>
      <c r="E15" s="37">
        <f>'2018 adjusted (Jan - Dec)'!E15-'all years adjusted'!E15</f>
        <v>1417.8108306181821</v>
      </c>
      <c r="F15" s="37">
        <f>'2018 adjusted (Jan - Dec)'!F15-'all years adjusted'!F15</f>
        <v>-1061.5841753818167</v>
      </c>
      <c r="G15" s="37">
        <f>'2018 adjusted (Jan - Dec)'!G15-'all years adjusted'!G15</f>
        <v>-1525.1967663818177</v>
      </c>
      <c r="H15" s="37">
        <f>'2018 adjusted (Jan - Dec)'!H15-'all years adjusted'!H15</f>
        <v>1477.2513186181823</v>
      </c>
      <c r="I15" s="37">
        <f>'2018 adjusted (Jan - Dec)'!I15-'all years adjusted'!I15</f>
        <v>-1934.1454413818174</v>
      </c>
      <c r="J15" s="37">
        <f>'2018 adjusted (Jan - Dec)'!J15-'all years adjusted'!J15</f>
        <v>-1214.4840583818186</v>
      </c>
      <c r="K15" s="37">
        <f>'2018 adjusted (Jan - Dec)'!K15-'all years adjusted'!K15</f>
        <v>-37.56422338181801</v>
      </c>
      <c r="L15" s="37">
        <f>'2018 adjusted (Jan - Dec)'!L15-'all years adjusted'!L15</f>
        <v>-2595.8138033818177</v>
      </c>
      <c r="M15" s="37">
        <f>'2018 adjusted (Jan - Dec)'!M15-'all years adjusted'!M15</f>
        <v>0</v>
      </c>
      <c r="O15" s="41" t="s">
        <v>25</v>
      </c>
      <c r="P15" s="14">
        <f>B15/'Jan to Dec 2007 to 2017'!B15</f>
        <v>0.24462402115317211</v>
      </c>
      <c r="Q15" s="14">
        <f>C15/'Jan to Dec 2007 to 2017'!C15</f>
        <v>3.3089681941140772E-2</v>
      </c>
      <c r="R15" s="14">
        <f>D15/'Jan to Dec 2007 to 2017'!D15</f>
        <v>-1.3170904661044865E-2</v>
      </c>
      <c r="S15" s="14">
        <f>E15/'Jan to Dec 2007 to 2017'!E15</f>
        <v>4.9217789193790815E-2</v>
      </c>
      <c r="T15" s="14">
        <f>F15/'Jan to Dec 2007 to 2017'!F15</f>
        <v>-3.8137330113266713E-2</v>
      </c>
      <c r="U15" s="14">
        <f>G15/'Jan to Dec 2007 to 2017'!G15</f>
        <v>-5.7244431861765192E-2</v>
      </c>
      <c r="V15" s="14">
        <f>H15/'Jan to Dec 2007 to 2017'!H15</f>
        <v>5.8238366617538145E-2</v>
      </c>
      <c r="W15" s="14">
        <f>I15/'Jan to Dec 2007 to 2017'!I15</f>
        <v>-6.6034155321087945E-2</v>
      </c>
      <c r="X15" s="14">
        <f>J15/'Jan to Dec 2007 to 2017'!J15</f>
        <v>-4.4994572604030433E-2</v>
      </c>
      <c r="Y15" s="14">
        <f>K15/'Jan to Dec 2007 to 2017'!K15</f>
        <v>-1.568909478665986E-3</v>
      </c>
      <c r="Z15" s="14">
        <f>L15/'Jan to Dec 2007 to 2017'!L15</f>
        <v>-0.14448073165785746</v>
      </c>
      <c r="AA15" s="14">
        <f>'2018 adjusted (Jan - Dec)'!AA15-'all years adjusted'!AA15</f>
        <v>0</v>
      </c>
      <c r="AB15" s="22">
        <f t="shared" si="0"/>
        <v>1.7762566552657496E-3</v>
      </c>
    </row>
    <row r="16" spans="1:28" x14ac:dyDescent="0.25">
      <c r="A16" s="40" t="s">
        <v>26</v>
      </c>
      <c r="B16" s="37">
        <f>'2018 adjusted (Jan - Dec)'!B16-'all years adjusted'!B16</f>
        <v>11213.458455454558</v>
      </c>
      <c r="C16" s="37">
        <f>'2018 adjusted (Jan - Dec)'!C16-'all years adjusted'!C16</f>
        <v>14510.424265454523</v>
      </c>
      <c r="D16" s="37">
        <f>'2018 adjusted (Jan - Dec)'!D16-'all years adjusted'!D16</f>
        <v>-19203.848484545451</v>
      </c>
      <c r="E16" s="37">
        <f>'2018 adjusted (Jan - Dec)'!E16-'all years adjusted'!E16</f>
        <v>-8920.3477345454448</v>
      </c>
      <c r="F16" s="37">
        <f>'2018 adjusted (Jan - Dec)'!F16-'all years adjusted'!F16</f>
        <v>773.13292545455624</v>
      </c>
      <c r="G16" s="37">
        <f>'2018 adjusted (Jan - Dec)'!G16-'all years adjusted'!G16</f>
        <v>-16769.141224545485</v>
      </c>
      <c r="H16" s="37">
        <f>'2018 adjusted (Jan - Dec)'!H16-'all years adjusted'!H16</f>
        <v>-811.73496454546694</v>
      </c>
      <c r="I16" s="37">
        <f>'2018 adjusted (Jan - Dec)'!I16-'all years adjusted'!I16</f>
        <v>-3121.3244245454553</v>
      </c>
      <c r="J16" s="37">
        <f>'2018 adjusted (Jan - Dec)'!J16-'all years adjusted'!J16</f>
        <v>20797.24254545453</v>
      </c>
      <c r="K16" s="37">
        <f>'2018 adjusted (Jan - Dec)'!K16-'all years adjusted'!K16</f>
        <v>25353.021925454494</v>
      </c>
      <c r="L16" s="37">
        <f>'2018 adjusted (Jan - Dec)'!L16-'all years adjusted'!L16</f>
        <v>-23820.883284545474</v>
      </c>
      <c r="M16" s="37">
        <f>'2018 adjusted (Jan - Dec)'!M16-'all years adjusted'!M16</f>
        <v>0</v>
      </c>
      <c r="O16" s="40" t="s">
        <v>26</v>
      </c>
      <c r="P16" s="14">
        <f>B16/'Jan to Dec 2007 to 2017'!B16</f>
        <v>6.6646712115159226E-2</v>
      </c>
      <c r="Q16" s="14">
        <f>C16/'Jan to Dec 2007 to 2017'!C16</f>
        <v>7.5329092221081403E-2</v>
      </c>
      <c r="R16" s="14">
        <f>D16/'Jan to Dec 2007 to 2017'!D16</f>
        <v>-0.11407781925332267</v>
      </c>
      <c r="S16" s="14">
        <f>E16/'Jan to Dec 2007 to 2017'!E16</f>
        <v>-4.4667831715799626E-2</v>
      </c>
      <c r="T16" s="14">
        <f>F16/'Jan to Dec 2007 to 2017'!F16</f>
        <v>3.5354797858770958E-3</v>
      </c>
      <c r="U16" s="14">
        <f>G16/'Jan to Dec 2007 to 2017'!G16</f>
        <v>-8.170884496187529E-2</v>
      </c>
      <c r="V16" s="14">
        <f>H16/'Jan to Dec 2007 to 2017'!H16</f>
        <v>-3.1809937637743316E-3</v>
      </c>
      <c r="W16" s="14">
        <f>I16/'Jan to Dec 2007 to 2017'!I16</f>
        <v>-1.0159913580349952E-2</v>
      </c>
      <c r="X16" s="14">
        <f>J16/'Jan to Dec 2007 to 2017'!J16</f>
        <v>6.2902857549501007E-2</v>
      </c>
      <c r="Y16" s="14">
        <f>K16/'Jan to Dec 2007 to 2017'!K16</f>
        <v>7.8282791890807113E-2</v>
      </c>
      <c r="Z16" s="14">
        <f>L16/'Jan to Dec 2007 to 2017'!L16</f>
        <v>-0.11657360876220073</v>
      </c>
      <c r="AA16" s="14">
        <f>'2018 adjusted (Jan - Dec)'!AA16-'all years adjusted'!AA16</f>
        <v>0</v>
      </c>
      <c r="AB16" s="22">
        <f t="shared" si="0"/>
        <v>-7.606552588626977E-3</v>
      </c>
    </row>
    <row r="17" spans="1:28" x14ac:dyDescent="0.25">
      <c r="A17" s="41" t="s">
        <v>27</v>
      </c>
      <c r="B17" s="37">
        <f>'2018 adjusted (Jan - Dec)'!B17-'all years adjusted'!B17</f>
        <v>-29618.431166363676</v>
      </c>
      <c r="C17" s="37">
        <f>'2018 adjusted (Jan - Dec)'!C17-'all years adjusted'!C17</f>
        <v>-27543.870136363665</v>
      </c>
      <c r="D17" s="37">
        <f>'2018 adjusted (Jan - Dec)'!D17-'all years adjusted'!D17</f>
        <v>-29728.454266363609</v>
      </c>
      <c r="E17" s="37">
        <f>'2018 adjusted (Jan - Dec)'!E17-'all years adjusted'!E17</f>
        <v>-13837.228046363627</v>
      </c>
      <c r="F17" s="37">
        <f>'2018 adjusted (Jan - Dec)'!F17-'all years adjusted'!F17</f>
        <v>3986.7686736363685</v>
      </c>
      <c r="G17" s="37">
        <f>'2018 adjusted (Jan - Dec)'!G17-'all years adjusted'!G17</f>
        <v>-831.3110363635933</v>
      </c>
      <c r="H17" s="37">
        <f>'2018 adjusted (Jan - Dec)'!H17-'all years adjusted'!H17</f>
        <v>4525.7065836363472</v>
      </c>
      <c r="I17" s="37">
        <f>'2018 adjusted (Jan - Dec)'!I17-'all years adjusted'!I17</f>
        <v>1510.0828536364133</v>
      </c>
      <c r="J17" s="37">
        <f>'2018 adjusted (Jan - Dec)'!J17-'all years adjusted'!J17</f>
        <v>22708.687063636375</v>
      </c>
      <c r="K17" s="37">
        <f>'2018 adjusted (Jan - Dec)'!K17-'all years adjusted'!K17</f>
        <v>38187.872103636386</v>
      </c>
      <c r="L17" s="37">
        <f>'2018 adjusted (Jan - Dec)'!L17-'all years adjusted'!L17</f>
        <v>30640.177373636398</v>
      </c>
      <c r="M17" s="37">
        <f>'2018 adjusted (Jan - Dec)'!M17-'all years adjusted'!M17</f>
        <v>0</v>
      </c>
      <c r="O17" s="41" t="s">
        <v>27</v>
      </c>
      <c r="P17" s="14">
        <f>B17/'Jan to Dec 2007 to 2017'!B17</f>
        <v>-0.1293821681783506</v>
      </c>
      <c r="Q17" s="14">
        <f>C17/'Jan to Dec 2007 to 2017'!C17</f>
        <v>-0.11929604399695387</v>
      </c>
      <c r="R17" s="14">
        <f>D17/'Jan to Dec 2007 to 2017'!D17</f>
        <v>-0.11800304457438449</v>
      </c>
      <c r="S17" s="14">
        <f>E17/'Jan to Dec 2007 to 2017'!E17</f>
        <v>-3.8959027979888115E-2</v>
      </c>
      <c r="T17" s="14">
        <f>F17/'Jan to Dec 2007 to 2017'!F17</f>
        <v>9.9958311764573819E-3</v>
      </c>
      <c r="U17" s="14">
        <f>G17/'Jan to Dec 2007 to 2017'!G17</f>
        <v>-1.9099168978374357E-3</v>
      </c>
      <c r="V17" s="14">
        <f>H17/'Jan to Dec 2007 to 2017'!H17</f>
        <v>1.0177828839455746E-2</v>
      </c>
      <c r="W17" s="14">
        <f>I17/'Jan to Dec 2007 to 2017'!I17</f>
        <v>3.2474488775183765E-3</v>
      </c>
      <c r="X17" s="14">
        <f>J17/'Jan to Dec 2007 to 2017'!J17</f>
        <v>4.5541100169084858E-2</v>
      </c>
      <c r="Y17" s="14">
        <f>K17/'Jan to Dec 2007 to 2017'!K17</f>
        <v>7.4553776450936651E-2</v>
      </c>
      <c r="Z17" s="14">
        <f>L17/'Jan to Dec 2007 to 2017'!L17</f>
        <v>5.6406591708284284E-2</v>
      </c>
      <c r="AA17" s="14">
        <f>'2018 adjusted (Jan - Dec)'!AA17-'all years adjusted'!AA17</f>
        <v>0</v>
      </c>
      <c r="AB17" s="22">
        <f t="shared" si="0"/>
        <v>-1.8875238582334298E-2</v>
      </c>
    </row>
    <row r="18" spans="1:28" x14ac:dyDescent="0.25">
      <c r="A18" s="40" t="s">
        <v>28</v>
      </c>
      <c r="B18" s="37">
        <f>'2018 adjusted (Jan - Dec)'!B18-'all years adjusted'!B18</f>
        <v>-1789.647263109091</v>
      </c>
      <c r="C18" s="37">
        <f>'2018 adjusted (Jan - Dec)'!C18-'all years adjusted'!C18</f>
        <v>-1035.1763140090916</v>
      </c>
      <c r="D18" s="37">
        <f>'2018 adjusted (Jan - Dec)'!D18-'all years adjusted'!D18</f>
        <v>-506.10626920909272</v>
      </c>
      <c r="E18" s="37">
        <f>'2018 adjusted (Jan - Dec)'!E18-'all years adjusted'!E18</f>
        <v>-202.56702020909142</v>
      </c>
      <c r="F18" s="37">
        <f>'2018 adjusted (Jan - Dec)'!F18-'all years adjusted'!F18</f>
        <v>889.86799079090997</v>
      </c>
      <c r="G18" s="37">
        <f>'2018 adjusted (Jan - Dec)'!G18-'all years adjusted'!G18</f>
        <v>219.51147879090786</v>
      </c>
      <c r="H18" s="37">
        <f>'2018 adjusted (Jan - Dec)'!H18-'all years adjusted'!H18</f>
        <v>2315.9901867909102</v>
      </c>
      <c r="I18" s="37">
        <f>'2018 adjusted (Jan - Dec)'!I18-'all years adjusted'!I18</f>
        <v>-603.1215282090925</v>
      </c>
      <c r="J18" s="37">
        <f>'2018 adjusted (Jan - Dec)'!J18-'all years adjusted'!J18</f>
        <v>-146.96806520909013</v>
      </c>
      <c r="K18" s="37">
        <f>'2018 adjusted (Jan - Dec)'!K18-'all years adjusted'!K18</f>
        <v>670.64622479090758</v>
      </c>
      <c r="L18" s="37">
        <f>'2018 adjusted (Jan - Dec)'!L18-'all years adjusted'!L18</f>
        <v>187.57057879091008</v>
      </c>
      <c r="M18" s="37">
        <f>'2018 adjusted (Jan - Dec)'!M18-'all years adjusted'!M18</f>
        <v>0</v>
      </c>
      <c r="O18" s="40" t="s">
        <v>28</v>
      </c>
      <c r="P18" s="14">
        <f>B18/'Jan to Dec 2007 to 2017'!B18</f>
        <v>-0.17451455530406307</v>
      </c>
      <c r="Q18" s="14">
        <f>C18/'Jan to Dec 2007 to 2017'!C18</f>
        <v>-8.7536957490211759E-2</v>
      </c>
      <c r="R18" s="14">
        <f>D18/'Jan to Dec 2007 to 2017'!D18</f>
        <v>-3.3986177491143334E-2</v>
      </c>
      <c r="S18" s="14">
        <f>E18/'Jan to Dec 2007 to 2017'!E18</f>
        <v>-1.120003894673983E-2</v>
      </c>
      <c r="T18" s="14">
        <f>F18/'Jan to Dec 2007 to 2017'!F18</f>
        <v>4.4368100573683754E-2</v>
      </c>
      <c r="U18" s="14">
        <f>G18/'Jan to Dec 2007 to 2017'!G18</f>
        <v>8.5752180641985483E-3</v>
      </c>
      <c r="V18" s="14">
        <f>H18/'Jan to Dec 2007 to 2017'!H18</f>
        <v>9.0585639335594006E-2</v>
      </c>
      <c r="W18" s="14">
        <f>I18/'Jan to Dec 2007 to 2017'!I18</f>
        <v>-2.3902254306779894E-2</v>
      </c>
      <c r="X18" s="14">
        <f>J18/'Jan to Dec 2007 to 2017'!J18</f>
        <v>-5.3546382537323503E-3</v>
      </c>
      <c r="Y18" s="14">
        <f>K18/'Jan to Dec 2007 to 2017'!K18</f>
        <v>3.0147147569078502E-2</v>
      </c>
      <c r="Z18" s="14">
        <f>L18/'Jan to Dec 2007 to 2017'!L18</f>
        <v>9.7532463884049923E-3</v>
      </c>
      <c r="AA18" s="14">
        <f>'2018 adjusted (Jan - Dec)'!AA18-'all years adjusted'!AA18</f>
        <v>0</v>
      </c>
      <c r="AB18" s="22">
        <f t="shared" si="0"/>
        <v>-1.3915024532882776E-2</v>
      </c>
    </row>
    <row r="19" spans="1:28" x14ac:dyDescent="0.25">
      <c r="A19" s="41" t="s">
        <v>29</v>
      </c>
      <c r="B19" s="37">
        <f>'2018 adjusted (Jan - Dec)'!B19-'all years adjusted'!B19</f>
        <v>-35296.600416363624</v>
      </c>
      <c r="C19" s="37">
        <f>'2018 adjusted (Jan - Dec)'!C19-'all years adjusted'!C19</f>
        <v>-35186.81858636369</v>
      </c>
      <c r="D19" s="37">
        <f>'2018 adjusted (Jan - Dec)'!D19-'all years adjusted'!D19</f>
        <v>-26488.006336363615</v>
      </c>
      <c r="E19" s="37">
        <f>'2018 adjusted (Jan - Dec)'!E19-'all years adjusted'!E19</f>
        <v>-18020.536246363714</v>
      </c>
      <c r="F19" s="37">
        <f>'2018 adjusted (Jan - Dec)'!F19-'all years adjusted'!F19</f>
        <v>-12383.797606363718</v>
      </c>
      <c r="G19" s="37">
        <f>'2018 adjusted (Jan - Dec)'!G19-'all years adjusted'!G19</f>
        <v>617.94222363631707</v>
      </c>
      <c r="H19" s="37">
        <f>'2018 adjusted (Jan - Dec)'!H19-'all years adjusted'!H19</f>
        <v>1535.1887136363657</v>
      </c>
      <c r="I19" s="37">
        <f>'2018 adjusted (Jan - Dec)'!I19-'all years adjusted'!I19</f>
        <v>2574.5554836363299</v>
      </c>
      <c r="J19" s="37">
        <f>'2018 adjusted (Jan - Dec)'!J19-'all years adjusted'!J19</f>
        <v>35533.004493636428</v>
      </c>
      <c r="K19" s="37">
        <f>'2018 adjusted (Jan - Dec)'!K19-'all years adjusted'!K19</f>
        <v>39212.659753636341</v>
      </c>
      <c r="L19" s="37">
        <f>'2018 adjusted (Jan - Dec)'!L19-'all years adjusted'!L19</f>
        <v>47902.408523636404</v>
      </c>
      <c r="M19" s="37">
        <f>'2018 adjusted (Jan - Dec)'!M19-'all years adjusted'!M19</f>
        <v>0</v>
      </c>
      <c r="O19" s="41" t="s">
        <v>29</v>
      </c>
      <c r="P19" s="14">
        <f>B19/'Jan to Dec 2007 to 2017'!B19</f>
        <v>-9.3507001043299814E-2</v>
      </c>
      <c r="Q19" s="14">
        <f>C19/'Jan to Dec 2007 to 2017'!C19</f>
        <v>-8.4254057435606503E-2</v>
      </c>
      <c r="R19" s="14">
        <f>D19/'Jan to Dec 2007 to 2017'!D19</f>
        <v>-5.915974365857822E-2</v>
      </c>
      <c r="S19" s="14">
        <f>E19/'Jan to Dec 2007 to 2017'!E19</f>
        <v>-3.7965775285302109E-2</v>
      </c>
      <c r="T19" s="14">
        <f>F19/'Jan to Dec 2007 to 2017'!F19</f>
        <v>-2.4093356723763407E-2</v>
      </c>
      <c r="U19" s="14">
        <f>G19/'Jan to Dec 2007 to 2017'!G19</f>
        <v>1.1117488887733909E-3</v>
      </c>
      <c r="V19" s="14">
        <f>H19/'Jan to Dec 2007 to 2017'!H19</f>
        <v>2.6512130537424006E-3</v>
      </c>
      <c r="W19" s="14">
        <f>I19/'Jan to Dec 2007 to 2017'!I19</f>
        <v>4.1252383698153162E-3</v>
      </c>
      <c r="X19" s="14">
        <f>J19/'Jan to Dec 2007 to 2017'!J19</f>
        <v>5.2917098066030933E-2</v>
      </c>
      <c r="Y19" s="14">
        <f>K19/'Jan to Dec 2007 to 2017'!K19</f>
        <v>5.7664143847330401E-2</v>
      </c>
      <c r="Z19" s="14">
        <f>L19/'Jan to Dec 2007 to 2017'!L19</f>
        <v>6.9773546035091991E-2</v>
      </c>
      <c r="AA19" s="14">
        <f>'2018 adjusted (Jan - Dec)'!AA19-'all years adjusted'!AA19</f>
        <v>0</v>
      </c>
      <c r="AB19" s="22">
        <f t="shared" si="0"/>
        <v>-1.0066995080524147E-2</v>
      </c>
    </row>
    <row r="20" spans="1:28" x14ac:dyDescent="0.25">
      <c r="A20" s="40" t="s">
        <v>30</v>
      </c>
      <c r="B20" s="37">
        <f>'2018 adjusted (Jan - Dec)'!B20-'all years adjusted'!B20</f>
        <v>-36471.124089999998</v>
      </c>
      <c r="C20" s="37">
        <f>'2018 adjusted (Jan - Dec)'!C20-'all years adjusted'!C20</f>
        <v>-17000.146240000031</v>
      </c>
      <c r="D20" s="37">
        <f>'2018 adjusted (Jan - Dec)'!D20-'all years adjusted'!D20</f>
        <v>-13420.990370000014</v>
      </c>
      <c r="E20" s="37">
        <f>'2018 adjusted (Jan - Dec)'!E20-'all years adjusted'!E20</f>
        <v>-19409.531030000013</v>
      </c>
      <c r="F20" s="37">
        <f>'2018 adjusted (Jan - Dec)'!F20-'all years adjusted'!F20</f>
        <v>-6196.2382199999993</v>
      </c>
      <c r="G20" s="37">
        <f>'2018 adjusted (Jan - Dec)'!G20-'all years adjusted'!G20</f>
        <v>2606.0002599999425</v>
      </c>
      <c r="H20" s="37">
        <f>'2018 adjusted (Jan - Dec)'!H20-'all years adjusted'!H20</f>
        <v>3402.1842099999776</v>
      </c>
      <c r="I20" s="37">
        <f>'2018 adjusted (Jan - Dec)'!I20-'all years adjusted'!I20</f>
        <v>4147.0092899999581</v>
      </c>
      <c r="J20" s="37">
        <f>'2018 adjusted (Jan - Dec)'!J20-'all years adjusted'!J20</f>
        <v>13056.27733000007</v>
      </c>
      <c r="K20" s="37">
        <f>'2018 adjusted (Jan - Dec)'!K20-'all years adjusted'!K20</f>
        <v>28477.880799999926</v>
      </c>
      <c r="L20" s="37">
        <f>'2018 adjusted (Jan - Dec)'!L20-'all years adjusted'!L20</f>
        <v>40808.678059999947</v>
      </c>
      <c r="M20" s="37">
        <f>'2018 adjusted (Jan - Dec)'!M20-'all years adjusted'!M20</f>
        <v>0</v>
      </c>
      <c r="O20" s="40" t="s">
        <v>30</v>
      </c>
      <c r="P20" s="14">
        <f>B20/'Jan to Dec 2007 to 2017'!B20</f>
        <v>-0.12047623229162344</v>
      </c>
      <c r="Q20" s="14">
        <f>C20/'Jan to Dec 2007 to 2017'!C20</f>
        <v>-4.5310279707532368E-2</v>
      </c>
      <c r="R20" s="14">
        <f>D20/'Jan to Dec 2007 to 2017'!D20</f>
        <v>-3.110604708009633E-2</v>
      </c>
      <c r="S20" s="14">
        <f>E20/'Jan to Dec 2007 to 2017'!E20</f>
        <v>-4.7520323935635614E-2</v>
      </c>
      <c r="T20" s="14">
        <f>F20/'Jan to Dec 2007 to 2017'!F20</f>
        <v>-1.3441783099584124E-2</v>
      </c>
      <c r="U20" s="14">
        <f>G20/'Jan to Dec 2007 to 2017'!G20</f>
        <v>5.098917572696887E-3</v>
      </c>
      <c r="V20" s="14">
        <f>H20/'Jan to Dec 2007 to 2017'!H20</f>
        <v>6.1383996510800849E-3</v>
      </c>
      <c r="W20" s="14">
        <f>I20/'Jan to Dec 2007 to 2017'!I20</f>
        <v>6.5505162013199947E-3</v>
      </c>
      <c r="X20" s="14">
        <f>J20/'Jan to Dec 2007 to 2017'!J20</f>
        <v>1.8810133553008906E-2</v>
      </c>
      <c r="Y20" s="14">
        <f>K20/'Jan to Dec 2007 to 2017'!K20</f>
        <v>3.8142092057187056E-2</v>
      </c>
      <c r="Z20" s="14">
        <f>L20/'Jan to Dec 2007 to 2017'!L20</f>
        <v>5.0872196280311525E-2</v>
      </c>
      <c r="AA20" s="14">
        <f>'2018 adjusted (Jan - Dec)'!AA20-'all years adjusted'!AA20</f>
        <v>0</v>
      </c>
      <c r="AB20" s="22">
        <f t="shared" si="0"/>
        <v>-1.2022037345351582E-2</v>
      </c>
    </row>
    <row r="21" spans="1:28" x14ac:dyDescent="0.25">
      <c r="A21" s="41" t="s">
        <v>31</v>
      </c>
      <c r="B21" s="37">
        <f>'2018 adjusted (Jan - Dec)'!B21-'all years adjusted'!B21</f>
        <v>-138.82079572727275</v>
      </c>
      <c r="C21" s="37">
        <f>'2018 adjusted (Jan - Dec)'!C21-'all years adjusted'!C21</f>
        <v>-145.37062872727273</v>
      </c>
      <c r="D21" s="37">
        <f>'2018 adjusted (Jan - Dec)'!D21-'all years adjusted'!D21</f>
        <v>68.368682272727256</v>
      </c>
      <c r="E21" s="37">
        <f>'2018 adjusted (Jan - Dec)'!E21-'all years adjusted'!E21</f>
        <v>336.35124227272718</v>
      </c>
      <c r="F21" s="37">
        <f>'2018 adjusted (Jan - Dec)'!F21-'all years adjusted'!F21</f>
        <v>-12.711028727272719</v>
      </c>
      <c r="G21" s="37">
        <f>'2018 adjusted (Jan - Dec)'!G21-'all years adjusted'!G21</f>
        <v>92.426882272727198</v>
      </c>
      <c r="H21" s="37">
        <f>'2018 adjusted (Jan - Dec)'!H21-'all years adjusted'!H21</f>
        <v>152.60674827272737</v>
      </c>
      <c r="I21" s="37">
        <f>'2018 adjusted (Jan - Dec)'!I21-'all years adjusted'!I21</f>
        <v>-232.82681872727278</v>
      </c>
      <c r="J21" s="37">
        <f>'2018 adjusted (Jan - Dec)'!J21-'all years adjusted'!J21</f>
        <v>67.701112272727414</v>
      </c>
      <c r="K21" s="37">
        <f>'2018 adjusted (Jan - Dec)'!K21-'all years adjusted'!K21</f>
        <v>-91.69308572727266</v>
      </c>
      <c r="L21" s="37">
        <f>'2018 adjusted (Jan - Dec)'!L21-'all years adjusted'!L21</f>
        <v>-96.032309727272718</v>
      </c>
      <c r="M21" s="37">
        <f>'2018 adjusted (Jan - Dec)'!M21-'all years adjusted'!M21</f>
        <v>0</v>
      </c>
      <c r="O21" s="41" t="s">
        <v>31</v>
      </c>
      <c r="P21" s="14">
        <f>B21/'Jan to Dec 2007 to 2017'!B21</f>
        <v>-0.32567456588810489</v>
      </c>
      <c r="Q21" s="14">
        <f>C21/'Jan to Dec 2007 to 2017'!C21</f>
        <v>-0.29869054427755287</v>
      </c>
      <c r="R21" s="14">
        <f>D21/'Jan to Dec 2007 to 2017'!D21</f>
        <v>8.8407520932968789E-2</v>
      </c>
      <c r="S21" s="14">
        <f>E21/'Jan to Dec 2007 to 2017'!E21</f>
        <v>0.25693160507975349</v>
      </c>
      <c r="T21" s="14">
        <f>F21/'Jan to Dec 2007 to 2017'!F21</f>
        <v>-1.3041654251102862E-2</v>
      </c>
      <c r="U21" s="14">
        <f>G21/'Jan to Dec 2007 to 2017'!G21</f>
        <v>0.11280609845130725</v>
      </c>
      <c r="V21" s="14">
        <f>H21/'Jan to Dec 2007 to 2017'!H21</f>
        <v>0.1294254477080963</v>
      </c>
      <c r="W21" s="14">
        <f>I21/'Jan to Dec 2007 to 2017'!I21</f>
        <v>-0.28887110150575002</v>
      </c>
      <c r="X21" s="14">
        <f>J21/'Jan to Dec 2007 to 2017'!J21</f>
        <v>4.1468854053401435E-2</v>
      </c>
      <c r="Y21" s="14">
        <f>K21/'Jan to Dec 2007 to 2017'!K21</f>
        <v>-0.11444210417800627</v>
      </c>
      <c r="Z21" s="14">
        <f>L21/'Jan to Dec 2007 to 2017'!L21</f>
        <v>-0.16732704617402705</v>
      </c>
      <c r="AA21" s="14">
        <f>'2018 adjusted (Jan - Dec)'!AA21-'all years adjusted'!AA21</f>
        <v>0</v>
      </c>
      <c r="AB21" s="22">
        <f t="shared" si="0"/>
        <v>-5.2637044549910611E-2</v>
      </c>
    </row>
    <row r="22" spans="1:28" x14ac:dyDescent="0.25">
      <c r="A22" s="42" t="s">
        <v>32</v>
      </c>
      <c r="B22" s="37">
        <f>'2018 adjusted (Jan - Dec)'!B22-'all years adjusted'!B22</f>
        <v>-78357.484227272798</v>
      </c>
      <c r="C22" s="37">
        <f>'2018 adjusted (Jan - Dec)'!C22-'all years adjusted'!C22</f>
        <v>-76496.234927272773</v>
      </c>
      <c r="D22" s="37">
        <f>'2018 adjusted (Jan - Dec)'!D22-'all years adjusted'!D22</f>
        <v>-40511.04109727277</v>
      </c>
      <c r="E22" s="37">
        <f>'2018 adjusted (Jan - Dec)'!E22-'all years adjusted'!E22</f>
        <v>34410.755802727304</v>
      </c>
      <c r="F22" s="37">
        <f>'2018 adjusted (Jan - Dec)'!F22-'all years adjusted'!F22</f>
        <v>21323.334602727205</v>
      </c>
      <c r="G22" s="37">
        <f>'2018 adjusted (Jan - Dec)'!G22-'all years adjusted'!G22</f>
        <v>9.8519027272704989</v>
      </c>
      <c r="H22" s="37">
        <f>'2018 adjusted (Jan - Dec)'!H22-'all years adjusted'!H22</f>
        <v>53515.712022727355</v>
      </c>
      <c r="I22" s="37">
        <f>'2018 adjusted (Jan - Dec)'!I22-'all years adjusted'!I22</f>
        <v>-20227.093597272644</v>
      </c>
      <c r="J22" s="37">
        <f>'2018 adjusted (Jan - Dec)'!J22-'all years adjusted'!J22</f>
        <v>9877.8244027274195</v>
      </c>
      <c r="K22" s="37">
        <f>'2018 adjusted (Jan - Dec)'!K22-'all years adjusted'!K22</f>
        <v>134177.58047272731</v>
      </c>
      <c r="L22" s="37">
        <f>'2018 adjusted (Jan - Dec)'!L22-'all years adjusted'!L22</f>
        <v>-37723.205357272644</v>
      </c>
      <c r="M22" s="37">
        <f>'2018 adjusted (Jan - Dec)'!M22-'all years adjusted'!M22</f>
        <v>0</v>
      </c>
      <c r="O22" s="42" t="s">
        <v>32</v>
      </c>
      <c r="P22" s="14">
        <f>B22/'Jan to Dec 2007 to 2017'!B22</f>
        <v>-0.14300829657652936</v>
      </c>
      <c r="Q22" s="14">
        <f>C22/'Jan to Dec 2007 to 2017'!C22</f>
        <v>-0.11614614294076776</v>
      </c>
      <c r="R22" s="14">
        <f>D22/'Jan to Dec 2007 to 2017'!D22</f>
        <v>-4.6934169267941778E-2</v>
      </c>
      <c r="S22" s="14">
        <f>E22/'Jan to Dec 2007 to 2017'!E22</f>
        <v>3.8433432339887455E-2</v>
      </c>
      <c r="T22" s="14">
        <f>F22/'Jan to Dec 2007 to 2017'!F22</f>
        <v>2.2864265756046592E-2</v>
      </c>
      <c r="U22" s="14">
        <f>G22/'Jan to Dec 2007 to 2017'!G22</f>
        <v>9.6874242108640415E-6</v>
      </c>
      <c r="V22" s="14">
        <f>H22/'Jan to Dec 2007 to 2017'!H22</f>
        <v>4.7695087700619622E-2</v>
      </c>
      <c r="W22" s="14">
        <f>I22/'Jan to Dec 2007 to 2017'!I22</f>
        <v>-1.745156536478696E-2</v>
      </c>
      <c r="X22" s="14">
        <f>J22/'Jan to Dec 2007 to 2017'!J22</f>
        <v>8.3774227643244065E-3</v>
      </c>
      <c r="Y22" s="14">
        <f>K22/'Jan to Dec 2007 to 2017'!K22</f>
        <v>9.529144333830801E-2</v>
      </c>
      <c r="Z22" s="14">
        <f>L22/'Jan to Dec 2007 to 2017'!L22</f>
        <v>-3.5171401763264873E-2</v>
      </c>
      <c r="AA22" s="14">
        <f>'2018 adjusted (Jan - Dec)'!AA22-'all years adjusted'!AA22</f>
        <v>0</v>
      </c>
      <c r="AB22" s="22">
        <f t="shared" si="0"/>
        <v>-1.3276385144535802E-2</v>
      </c>
    </row>
    <row r="23" spans="1:28" x14ac:dyDescent="0.25">
      <c r="A23" s="41" t="s">
        <v>33</v>
      </c>
      <c r="B23" s="37">
        <f>'2018 adjusted (Jan - Dec)'!B23-'all years adjusted'!B23</f>
        <v>2131.9626047909096</v>
      </c>
      <c r="C23" s="37">
        <f>'2018 adjusted (Jan - Dec)'!C23-'all years adjusted'!C23</f>
        <v>7760.2523677909085</v>
      </c>
      <c r="D23" s="37">
        <f>'2018 adjusted (Jan - Dec)'!D23-'all years adjusted'!D23</f>
        <v>-3487.4791231090894</v>
      </c>
      <c r="E23" s="37">
        <f>'2018 adjusted (Jan - Dec)'!E23-'all years adjusted'!E23</f>
        <v>-864.87188020909161</v>
      </c>
      <c r="F23" s="37">
        <f>'2018 adjusted (Jan - Dec)'!F23-'all years adjusted'!F23</f>
        <v>-797.25328820909272</v>
      </c>
      <c r="G23" s="37">
        <f>'2018 adjusted (Jan - Dec)'!G23-'all years adjusted'!G23</f>
        <v>-2511.2760520090924</v>
      </c>
      <c r="H23" s="37">
        <f>'2018 adjusted (Jan - Dec)'!H23-'all years adjusted'!H23</f>
        <v>-1306.0508752090936</v>
      </c>
      <c r="I23" s="37">
        <f>'2018 adjusted (Jan - Dec)'!I23-'all years adjusted'!I23</f>
        <v>-1031.8274432090911</v>
      </c>
      <c r="J23" s="37">
        <f>'2018 adjusted (Jan - Dec)'!J23-'all years adjusted'!J23</f>
        <v>-205.24834420909247</v>
      </c>
      <c r="K23" s="37">
        <f>'2018 adjusted (Jan - Dec)'!K23-'all years adjusted'!K23</f>
        <v>-659.04679420909088</v>
      </c>
      <c r="L23" s="37">
        <f>'2018 adjusted (Jan - Dec)'!L23-'all years adjusted'!L23</f>
        <v>970.83882779091073</v>
      </c>
      <c r="M23" s="37">
        <f>'2018 adjusted (Jan - Dec)'!M23-'all years adjusted'!M23</f>
        <v>0</v>
      </c>
      <c r="O23" s="41" t="s">
        <v>33</v>
      </c>
      <c r="P23" s="14">
        <f>B23/'Jan to Dec 2007 to 2017'!B23</f>
        <v>0.13634810710987152</v>
      </c>
      <c r="Q23" s="14">
        <f>C23/'Jan to Dec 2007 to 2017'!C23</f>
        <v>0.28108308743917038</v>
      </c>
      <c r="R23" s="14">
        <f>D23/'Jan to Dec 2007 to 2017'!D23</f>
        <v>-0.18214716141739623</v>
      </c>
      <c r="S23" s="14">
        <f>E23/'Jan to Dec 2007 to 2017'!E23</f>
        <v>-4.5337854718457901E-2</v>
      </c>
      <c r="T23" s="14">
        <f>F23/'Jan to Dec 2007 to 2017'!F23</f>
        <v>-3.7436709116427769E-2</v>
      </c>
      <c r="U23" s="14">
        <f>G23/'Jan to Dec 2007 to 2017'!G23</f>
        <v>-0.10140740554353143</v>
      </c>
      <c r="V23" s="14">
        <f>H23/'Jan to Dec 2007 to 2017'!H23</f>
        <v>-5.552468232820474E-2</v>
      </c>
      <c r="W23" s="14">
        <f>I23/'Jan to Dec 2007 to 2017'!I23</f>
        <v>-4.0317273808382945E-2</v>
      </c>
      <c r="X23" s="14">
        <f>J23/'Jan to Dec 2007 to 2017'!J23</f>
        <v>-8.9410358672278641E-3</v>
      </c>
      <c r="Y23" s="14">
        <f>K23/'Jan to Dec 2007 to 2017'!K23</f>
        <v>-3.3632439720940377E-2</v>
      </c>
      <c r="Z23" s="14">
        <f>L23/'Jan to Dec 2007 to 2017'!L23</f>
        <v>6.0790516177645602E-2</v>
      </c>
      <c r="AA23" s="14">
        <f>'2018 adjusted (Jan - Dec)'!AA23-'all years adjusted'!AA23</f>
        <v>0</v>
      </c>
      <c r="AB23" s="22">
        <f t="shared" si="0"/>
        <v>-2.4111683448983456E-3</v>
      </c>
    </row>
    <row r="24" spans="1:28" x14ac:dyDescent="0.25">
      <c r="A24" s="40" t="s">
        <v>34</v>
      </c>
      <c r="B24" s="37">
        <f>'2018 adjusted (Jan - Dec)'!B24-'all years adjusted'!B24</f>
        <v>952.36619327274093</v>
      </c>
      <c r="C24" s="37">
        <f>'2018 adjusted (Jan - Dec)'!C24-'all years adjusted'!C24</f>
        <v>-444.46430272726866</v>
      </c>
      <c r="D24" s="37">
        <f>'2018 adjusted (Jan - Dec)'!D24-'all years adjusted'!D24</f>
        <v>1963.2927202727151</v>
      </c>
      <c r="E24" s="37">
        <f>'2018 adjusted (Jan - Dec)'!E24-'all years adjusted'!E24</f>
        <v>1593.8260122727224</v>
      </c>
      <c r="F24" s="37">
        <f>'2018 adjusted (Jan - Dec)'!F24-'all years adjusted'!F24</f>
        <v>1608.0090552727197</v>
      </c>
      <c r="G24" s="37">
        <f>'2018 adjusted (Jan - Dec)'!G24-'all years adjusted'!G24</f>
        <v>-1750.9261947272753</v>
      </c>
      <c r="H24" s="37">
        <f>'2018 adjusted (Jan - Dec)'!H24-'all years adjusted'!H24</f>
        <v>-403.38318972727575</v>
      </c>
      <c r="I24" s="37">
        <f>'2018 adjusted (Jan - Dec)'!I24-'all years adjusted'!I24</f>
        <v>-1239.3994837272767</v>
      </c>
      <c r="J24" s="37">
        <f>'2018 adjusted (Jan - Dec)'!J24-'all years adjusted'!J24</f>
        <v>-119.04955272727238</v>
      </c>
      <c r="K24" s="37">
        <f>'2018 adjusted (Jan - Dec)'!K24-'all years adjusted'!K24</f>
        <v>-3298.5927007272694</v>
      </c>
      <c r="L24" s="37">
        <f>'2018 adjusted (Jan - Dec)'!L24-'all years adjusted'!L24</f>
        <v>1138.3214432727254</v>
      </c>
      <c r="M24" s="37">
        <f>'2018 adjusted (Jan - Dec)'!M24-'all years adjusted'!M24</f>
        <v>0</v>
      </c>
      <c r="O24" s="40" t="s">
        <v>34</v>
      </c>
      <c r="P24" s="14">
        <f>B24/'Jan to Dec 2007 to 2017'!B24</f>
        <v>1.3365461774921636E-2</v>
      </c>
      <c r="Q24" s="14">
        <f>C24/'Jan to Dec 2007 to 2017'!C24</f>
        <v>-5.7641777378246292E-3</v>
      </c>
      <c r="R24" s="14">
        <f>D24/'Jan to Dec 2007 to 2017'!D24</f>
        <v>2.3690442211961718E-2</v>
      </c>
      <c r="S24" s="14">
        <f>E24/'Jan to Dec 2007 to 2017'!E24</f>
        <v>1.8739236358222743E-2</v>
      </c>
      <c r="T24" s="14">
        <f>F24/'Jan to Dec 2007 to 2017'!F24</f>
        <v>1.7405596246615362E-2</v>
      </c>
      <c r="U24" s="14">
        <f>G24/'Jan to Dec 2007 to 2017'!G24</f>
        <v>-2.012276148488483E-2</v>
      </c>
      <c r="V24" s="14">
        <f>H24/'Jan to Dec 2007 to 2017'!H24</f>
        <v>-4.4964252477467347E-3</v>
      </c>
      <c r="W24" s="14">
        <f>I24/'Jan to Dec 2007 to 2017'!I24</f>
        <v>-1.2666721582926191E-2</v>
      </c>
      <c r="X24" s="14">
        <f>J24/'Jan to Dec 2007 to 2017'!J24</f>
        <v>-1.2477470783659207E-3</v>
      </c>
      <c r="Y24" s="14">
        <f>K24/'Jan to Dec 2007 to 2017'!K24</f>
        <v>-3.6312080600379069E-2</v>
      </c>
      <c r="Z24" s="14">
        <f>L24/'Jan to Dec 2007 to 2017'!L24</f>
        <v>1.6011799106368556E-2</v>
      </c>
      <c r="AA24" s="14">
        <f>'2018 adjusted (Jan - Dec)'!AA24-'all years adjusted'!AA24</f>
        <v>0</v>
      </c>
      <c r="AB24" s="22">
        <f t="shared" si="0"/>
        <v>7.820565423602388E-4</v>
      </c>
    </row>
    <row r="25" spans="1:28" x14ac:dyDescent="0.25">
      <c r="A25" s="41" t="s">
        <v>35</v>
      </c>
      <c r="B25" s="37">
        <f>'2018 adjusted (Jan - Dec)'!B25-'all years adjusted'!B25</f>
        <v>-79667.844166363648</v>
      </c>
      <c r="C25" s="37">
        <f>'2018 adjusted (Jan - Dec)'!C25-'all years adjusted'!C25</f>
        <v>-82237.253486363683</v>
      </c>
      <c r="D25" s="37">
        <f>'2018 adjusted (Jan - Dec)'!D25-'all years adjusted'!D25</f>
        <v>-27675.961156363599</v>
      </c>
      <c r="E25" s="37">
        <f>'2018 adjusted (Jan - Dec)'!E25-'all years adjusted'!E25</f>
        <v>41878.787333636428</v>
      </c>
      <c r="F25" s="37">
        <f>'2018 adjusted (Jan - Dec)'!F25-'all years adjusted'!F25</f>
        <v>24135.379383636289</v>
      </c>
      <c r="G25" s="37">
        <f>'2018 adjusted (Jan - Dec)'!G25-'all years adjusted'!G25</f>
        <v>14946.874803636456</v>
      </c>
      <c r="H25" s="37">
        <f>'2018 adjusted (Jan - Dec)'!H25-'all years adjusted'!H25</f>
        <v>63986.915023636422</v>
      </c>
      <c r="I25" s="37">
        <f>'2018 adjusted (Jan - Dec)'!I25-'all years adjusted'!I25</f>
        <v>-4082.205866363598</v>
      </c>
      <c r="J25" s="37">
        <f>'2018 adjusted (Jan - Dec)'!J25-'all years adjusted'!J25</f>
        <v>12124.052843636367</v>
      </c>
      <c r="K25" s="37">
        <f>'2018 adjusted (Jan - Dec)'!K25-'all years adjusted'!K25</f>
        <v>116150.8362836364</v>
      </c>
      <c r="L25" s="37">
        <f>'2018 adjusted (Jan - Dec)'!L25-'all years adjusted'!L25</f>
        <v>-79559.580996363657</v>
      </c>
      <c r="M25" s="37">
        <f>'2018 adjusted (Jan - Dec)'!M25-'all years adjusted'!M25</f>
        <v>0</v>
      </c>
      <c r="O25" s="41" t="s">
        <v>35</v>
      </c>
      <c r="P25" s="14">
        <f>B25/'Jan to Dec 2007 to 2017'!B25</f>
        <v>-0.21884769159935055</v>
      </c>
      <c r="Q25" s="14">
        <f>C25/'Jan to Dec 2007 to 2017'!C25</f>
        <v>-0.17784045627250841</v>
      </c>
      <c r="R25" s="14">
        <f>D25/'Jan to Dec 2007 to 2017'!D25</f>
        <v>-4.1413824524625414E-2</v>
      </c>
      <c r="S25" s="14">
        <f>E25/'Jan to Dec 2007 to 2017'!E25</f>
        <v>6.0620412582357279E-2</v>
      </c>
      <c r="T25" s="14">
        <f>F25/'Jan to Dec 2007 to 2017'!F25</f>
        <v>3.4377882708424422E-2</v>
      </c>
      <c r="U25" s="14">
        <f>G25/'Jan to Dec 2007 to 2017'!G25</f>
        <v>1.9088492334813537E-2</v>
      </c>
      <c r="V25" s="14">
        <f>H25/'Jan to Dec 2007 to 2017'!H25</f>
        <v>7.2717010839468701E-2</v>
      </c>
      <c r="W25" s="14">
        <f>I25/'Jan to Dec 2007 to 2017'!I25</f>
        <v>-4.6727464448577758E-3</v>
      </c>
      <c r="X25" s="14">
        <f>J25/'Jan to Dec 2007 to 2017'!J25</f>
        <v>1.3719623557445798E-2</v>
      </c>
      <c r="Y25" s="14">
        <f>K25/'Jan to Dec 2007 to 2017'!K25</f>
        <v>0.10503987630081768</v>
      </c>
      <c r="Z25" s="14">
        <f>L25/'Jan to Dec 2007 to 2017'!L25</f>
        <v>-0.10956631357696685</v>
      </c>
      <c r="AA25" s="14">
        <f>'2018 adjusted (Jan - Dec)'!AA25-'all years adjusted'!AA25</f>
        <v>0</v>
      </c>
      <c r="AB25" s="22">
        <f t="shared" si="0"/>
        <v>-2.2434339463180152E-2</v>
      </c>
    </row>
    <row r="26" spans="1:28" x14ac:dyDescent="0.25">
      <c r="A26" s="40" t="s">
        <v>36</v>
      </c>
      <c r="B26" s="37">
        <f>'2018 adjusted (Jan - Dec)'!B26-'all years adjusted'!B26</f>
        <v>-18.397845490000002</v>
      </c>
      <c r="C26" s="37">
        <f>'2018 adjusted (Jan - Dec)'!C26-'all years adjusted'!C26</f>
        <v>-18.397845490000002</v>
      </c>
      <c r="D26" s="37">
        <f>'2018 adjusted (Jan - Dec)'!D26-'all years adjusted'!D26</f>
        <v>-8.2030033200000005</v>
      </c>
      <c r="E26" s="37">
        <f>'2018 adjusted (Jan - Dec)'!E26-'all years adjusted'!E26</f>
        <v>-7.3194415000000035</v>
      </c>
      <c r="F26" s="37">
        <f>'2018 adjusted (Jan - Dec)'!F26-'all years adjusted'!F26</f>
        <v>1.3077058900000011</v>
      </c>
      <c r="G26" s="37">
        <f>'2018 adjusted (Jan - Dec)'!G26-'all years adjusted'!G26</f>
        <v>6.1400657299999892</v>
      </c>
      <c r="H26" s="37">
        <f>'2018 adjusted (Jan - Dec)'!H26-'all years adjusted'!H26</f>
        <v>9.254066999999111E-2</v>
      </c>
      <c r="I26" s="37">
        <f>'2018 adjusted (Jan - Dec)'!I26-'all years adjusted'!I26</f>
        <v>3.0644185599999929</v>
      </c>
      <c r="J26" s="37">
        <f>'2018 adjusted (Jan - Dec)'!J26-'all years adjusted'!J26</f>
        <v>5.0785188500000089</v>
      </c>
      <c r="K26" s="37">
        <f>'2018 adjusted (Jan - Dec)'!K26-'all years adjusted'!K26</f>
        <v>34.262135979999982</v>
      </c>
      <c r="L26" s="37">
        <f>'2018 adjusted (Jan - Dec)'!L26-'all years adjusted'!L26</f>
        <v>2.3727501200000063</v>
      </c>
      <c r="M26" s="37">
        <f>'2018 adjusted (Jan - Dec)'!M26-'all years adjusted'!M26</f>
        <v>0</v>
      </c>
      <c r="O26" s="40" t="s">
        <v>36</v>
      </c>
      <c r="P26" s="14" t="e">
        <f>B26/'Jan to Dec 2007 to 2017'!B26</f>
        <v>#DIV/0!</v>
      </c>
      <c r="Q26" s="14" t="e">
        <f>C26/'Jan to Dec 2007 to 2017'!C26</f>
        <v>#DIV/0!</v>
      </c>
      <c r="R26" s="14">
        <f>D26/'Jan to Dec 2007 to 2017'!D26</f>
        <v>-0.263398389180241</v>
      </c>
      <c r="S26" s="14">
        <f>E26/'Jan to Dec 2007 to 2017'!E26</f>
        <v>-0.13616056709521474</v>
      </c>
      <c r="T26" s="14">
        <f>F26/'Jan to Dec 2007 to 2017'!F26</f>
        <v>2.0083965985510412E-2</v>
      </c>
      <c r="U26" s="14">
        <f>G26/'Jan to Dec 2007 to 2017'!G26</f>
        <v>6.8765171379613368E-2</v>
      </c>
      <c r="V26" s="14">
        <f>H26/'Jan to Dec 2007 to 2017'!H26</f>
        <v>1.0478937968543536E-3</v>
      </c>
      <c r="W26" s="14">
        <f>I26/'Jan to Dec 2007 to 2017'!I26</f>
        <v>3.2691243941869931E-2</v>
      </c>
      <c r="X26" s="14">
        <f>J26/'Jan to Dec 2007 to 2017'!J26</f>
        <v>5.3483493296447998E-2</v>
      </c>
      <c r="Y26" s="14">
        <f>K26/'Jan to Dec 2007 to 2017'!K26</f>
        <v>0.24656751303293031</v>
      </c>
      <c r="Z26" s="14">
        <f>L26/'Jan to Dec 2007 to 2017'!L26</f>
        <v>1.5276002956837637E-2</v>
      </c>
      <c r="AA26" s="14">
        <f>'2018 adjusted (Jan - Dec)'!AA26-'all years adjusted'!AA26</f>
        <v>0</v>
      </c>
      <c r="AB26" s="22" t="e">
        <f t="shared" si="0"/>
        <v>#DIV/0!</v>
      </c>
    </row>
    <row r="27" spans="1:28" x14ac:dyDescent="0.25">
      <c r="A27" s="41" t="s">
        <v>37</v>
      </c>
      <c r="B27" s="37">
        <f>'2018 adjusted (Jan - Dec)'!B27-'all years adjusted'!B27</f>
        <v>6679.8841379090882</v>
      </c>
      <c r="C27" s="37">
        <f>'2018 adjusted (Jan - Dec)'!C27-'all years adjusted'!C27</f>
        <v>-8933.4836690909069</v>
      </c>
      <c r="D27" s="37">
        <f>'2018 adjusted (Jan - Dec)'!D27-'all years adjusted'!D27</f>
        <v>-5415.9113200909051</v>
      </c>
      <c r="E27" s="37">
        <f>'2018 adjusted (Jan - Dec)'!E27-'all years adjusted'!E27</f>
        <v>-3740.6063350909099</v>
      </c>
      <c r="F27" s="37">
        <f>'2018 adjusted (Jan - Dec)'!F27-'all years adjusted'!F27</f>
        <v>661.16639790908084</v>
      </c>
      <c r="G27" s="37">
        <f>'2018 adjusted (Jan - Dec)'!G27-'all years adjusted'!G27</f>
        <v>-6882.1366910909128</v>
      </c>
      <c r="H27" s="37">
        <f>'2018 adjusted (Jan - Dec)'!H27-'all years adjusted'!H27</f>
        <v>-4642.3899840909144</v>
      </c>
      <c r="I27" s="37">
        <f>'2018 adjusted (Jan - Dec)'!I27-'all years adjusted'!I27</f>
        <v>-9343.2464520908979</v>
      </c>
      <c r="J27" s="37">
        <f>'2018 adjusted (Jan - Dec)'!J27-'all years adjusted'!J27</f>
        <v>-9.5811770909058396</v>
      </c>
      <c r="K27" s="37">
        <f>'2018 adjusted (Jan - Dec)'!K27-'all years adjusted'!K27</f>
        <v>22199.915523909105</v>
      </c>
      <c r="L27" s="37">
        <f>'2018 adjusted (Jan - Dec)'!L27-'all years adjusted'!L27</f>
        <v>9426.3895689091005</v>
      </c>
      <c r="M27" s="37">
        <f>'2018 adjusted (Jan - Dec)'!M27-'all years adjusted'!M27</f>
        <v>0</v>
      </c>
      <c r="O27" s="41" t="s">
        <v>37</v>
      </c>
      <c r="P27" s="14">
        <f>B27/'Jan to Dec 2007 to 2017'!B27</f>
        <v>9.2833282037292103E-2</v>
      </c>
      <c r="Q27" s="14">
        <f>C27/'Jan to Dec 2007 to 2017'!C27</f>
        <v>-0.19876190400054722</v>
      </c>
      <c r="R27" s="14">
        <f>D27/'Jan to Dec 2007 to 2017'!D27</f>
        <v>-9.5928742775086007E-2</v>
      </c>
      <c r="S27" s="14">
        <f>E27/'Jan to Dec 2007 to 2017'!E27</f>
        <v>-6.2284298124362494E-2</v>
      </c>
      <c r="T27" s="14">
        <f>F27/'Jan to Dec 2007 to 2017'!F27</f>
        <v>9.7034075560770618E-3</v>
      </c>
      <c r="U27" s="14">
        <f>G27/'Jan to Dec 2007 to 2017'!G27</f>
        <v>-0.10987425152939036</v>
      </c>
      <c r="V27" s="14">
        <f>H27/'Jan to Dec 2007 to 2017'!H27</f>
        <v>-6.7225347818089379E-2</v>
      </c>
      <c r="W27" s="14">
        <f>I27/'Jan to Dec 2007 to 2017'!I27</f>
        <v>-0.10611964721907409</v>
      </c>
      <c r="X27" s="14">
        <f>J27/'Jan to Dec 2007 to 2017'!J27</f>
        <v>-1.0558072804107642E-4</v>
      </c>
      <c r="Y27" s="14">
        <f>K27/'Jan to Dec 2007 to 2017'!K27</f>
        <v>0.18634094335713391</v>
      </c>
      <c r="Z27" s="14">
        <f>L27/'Jan to Dec 2007 to 2017'!L27</f>
        <v>0.10297385006533008</v>
      </c>
      <c r="AA27" s="14">
        <f>'2018 adjusted (Jan - Dec)'!AA27-'all years adjusted'!AA27</f>
        <v>0</v>
      </c>
      <c r="AB27" s="22">
        <f t="shared" si="0"/>
        <v>-2.2586208107159774E-2</v>
      </c>
    </row>
    <row r="28" spans="1:28" x14ac:dyDescent="0.25">
      <c r="A28" s="40" t="s">
        <v>38</v>
      </c>
      <c r="B28" s="37">
        <f>'2018 adjusted (Jan - Dec)'!B28-'all years adjusted'!B28</f>
        <v>-1167.7328744818183</v>
      </c>
      <c r="C28" s="37">
        <f>'2018 adjusted (Jan - Dec)'!C28-'all years adjusted'!C28</f>
        <v>-1260.6106252818186</v>
      </c>
      <c r="D28" s="37">
        <f>'2018 adjusted (Jan - Dec)'!D28-'all years adjusted'!D28</f>
        <v>288.99117591818185</v>
      </c>
      <c r="E28" s="37">
        <f>'2018 adjusted (Jan - Dec)'!E28-'all years adjusted'!E28</f>
        <v>1573.682321018181</v>
      </c>
      <c r="F28" s="37">
        <f>'2018 adjusted (Jan - Dec)'!F28-'all years adjusted'!F28</f>
        <v>9.2862230181817722</v>
      </c>
      <c r="G28" s="37">
        <f>'2018 adjusted (Jan - Dec)'!G28-'all years adjusted'!G28</f>
        <v>-48.032752881817942</v>
      </c>
      <c r="H28" s="37">
        <f>'2018 adjusted (Jan - Dec)'!H28-'all years adjusted'!H28</f>
        <v>-911.94748858181811</v>
      </c>
      <c r="I28" s="37">
        <f>'2018 adjusted (Jan - Dec)'!I28-'all years adjusted'!I28</f>
        <v>119.68024601818252</v>
      </c>
      <c r="J28" s="37">
        <f>'2018 adjusted (Jan - Dec)'!J28-'all years adjusted'!J28</f>
        <v>-30.881437581818318</v>
      </c>
      <c r="K28" s="37">
        <f>'2018 adjusted (Jan - Dec)'!K28-'all years adjusted'!K28</f>
        <v>907.58024841818224</v>
      </c>
      <c r="L28" s="37">
        <f>'2018 adjusted (Jan - Dec)'!L28-'all years adjusted'!L28</f>
        <v>519.98496441818224</v>
      </c>
      <c r="M28" s="37">
        <f>'2018 adjusted (Jan - Dec)'!M28-'all years adjusted'!M28</f>
        <v>0</v>
      </c>
      <c r="O28" s="40" t="s">
        <v>38</v>
      </c>
      <c r="P28" s="14">
        <f>B28/'Jan to Dec 2007 to 2017'!B28</f>
        <v>-0.46268935397344196</v>
      </c>
      <c r="Q28" s="14">
        <f>C28/'Jan to Dec 2007 to 2017'!C28</f>
        <v>-0.5549835547942078</v>
      </c>
      <c r="R28" s="14">
        <f>D28/'Jan to Dec 2007 to 2017'!D28</f>
        <v>6.7453502042982547E-2</v>
      </c>
      <c r="S28" s="14">
        <f>E28/'Jan to Dec 2007 to 2017'!E28</f>
        <v>0.22101369148544395</v>
      </c>
      <c r="T28" s="14">
        <f>F28/'Jan to Dec 2007 to 2017'!F28</f>
        <v>9.3966968521875171E-4</v>
      </c>
      <c r="U28" s="14">
        <f>G28/'Jan to Dec 2007 to 2017'!G28</f>
        <v>-3.4181586216536987E-3</v>
      </c>
      <c r="V28" s="14">
        <f>H28/'Jan to Dec 2007 to 2017'!H28</f>
        <v>-8.1335897210419644E-2</v>
      </c>
      <c r="W28" s="14">
        <f>I28/'Jan to Dec 2007 to 2017'!I28</f>
        <v>7.5055391346573897E-3</v>
      </c>
      <c r="X28" s="14">
        <f>J28/'Jan to Dec 2007 to 2017'!J28</f>
        <v>-1.4658868556497806E-3</v>
      </c>
      <c r="Y28" s="14">
        <f>K28/'Jan to Dec 2007 to 2017'!K28</f>
        <v>8.9057120169644594E-2</v>
      </c>
      <c r="Z28" s="14">
        <f>L28/'Jan to Dec 2007 to 2017'!L28</f>
        <v>6.6738842622521291E-2</v>
      </c>
      <c r="AA28" s="14">
        <f>'2018 adjusted (Jan - Dec)'!AA28-'all years adjusted'!AA28</f>
        <v>0</v>
      </c>
      <c r="AB28" s="22">
        <f t="shared" si="0"/>
        <v>-5.9198589664991315E-2</v>
      </c>
    </row>
    <row r="29" spans="1:28" x14ac:dyDescent="0.25">
      <c r="A29" s="41" t="s">
        <v>39</v>
      </c>
      <c r="B29" s="37">
        <f>'2018 adjusted (Jan - Dec)'!B29-'all years adjusted'!B29</f>
        <v>-637.66501167272736</v>
      </c>
      <c r="C29" s="37">
        <f>'2018 adjusted (Jan - Dec)'!C29-'all years adjusted'!C29</f>
        <v>-725.51858397272736</v>
      </c>
      <c r="D29" s="37">
        <f>'2018 adjusted (Jan - Dec)'!D29-'all years adjusted'!D29</f>
        <v>-245.74150707272747</v>
      </c>
      <c r="E29" s="37">
        <f>'2018 adjusted (Jan - Dec)'!E29-'all years adjusted'!E29</f>
        <v>-750.28353787272772</v>
      </c>
      <c r="F29" s="37">
        <f>'2018 adjusted (Jan - Dec)'!F29-'all years adjusted'!F29</f>
        <v>-2.3153515727271952</v>
      </c>
      <c r="G29" s="37">
        <f>'2018 adjusted (Jan - Dec)'!G29-'all years adjusted'!G29</f>
        <v>239.00362042727193</v>
      </c>
      <c r="H29" s="37">
        <f>'2018 adjusted (Jan - Dec)'!H29-'all years adjusted'!H29</f>
        <v>1268.5333784272734</v>
      </c>
      <c r="I29" s="37">
        <f>'2018 adjusted (Jan - Dec)'!I29-'all years adjusted'!I29</f>
        <v>23.240600127272046</v>
      </c>
      <c r="J29" s="37">
        <f>'2018 adjusted (Jan - Dec)'!J29-'all years adjusted'!J29</f>
        <v>502.70959842727279</v>
      </c>
      <c r="K29" s="37">
        <f>'2018 adjusted (Jan - Dec)'!K29-'all years adjusted'!K29</f>
        <v>195.92084022727249</v>
      </c>
      <c r="L29" s="37">
        <f>'2018 adjusted (Jan - Dec)'!L29-'all years adjusted'!L29</f>
        <v>132.11595452727215</v>
      </c>
      <c r="M29" s="37">
        <f>'2018 adjusted (Jan - Dec)'!M29-'all years adjusted'!M29</f>
        <v>0</v>
      </c>
      <c r="O29" s="41" t="s">
        <v>39</v>
      </c>
      <c r="P29" s="14">
        <f>B29/'Jan to Dec 2007 to 2017'!B29</f>
        <v>-0.23313069204870951</v>
      </c>
      <c r="Q29" s="14">
        <f>C29/'Jan to Dec 2007 to 2017'!C29</f>
        <v>-0.15837987752885049</v>
      </c>
      <c r="R29" s="14">
        <f>D29/'Jan to Dec 2007 to 2017'!D29</f>
        <v>-4.164640210898491E-2</v>
      </c>
      <c r="S29" s="14">
        <f>E29/'Jan to Dec 2007 to 2017'!E29</f>
        <v>-0.14934737007216151</v>
      </c>
      <c r="T29" s="14">
        <f>F29/'Jan to Dec 2007 to 2017'!F29</f>
        <v>-3.3200956317926627E-4</v>
      </c>
      <c r="U29" s="14">
        <f>G29/'Jan to Dec 2007 to 2017'!G29</f>
        <v>3.195743555598405E-2</v>
      </c>
      <c r="V29" s="14">
        <f>H29/'Jan to Dec 2007 to 2017'!H29</f>
        <v>0.19272773047243733</v>
      </c>
      <c r="W29" s="14">
        <f>I29/'Jan to Dec 2007 to 2017'!I29</f>
        <v>2.9461536400669504E-3</v>
      </c>
      <c r="X29" s="14">
        <f>J29/'Jan to Dec 2007 to 2017'!J29</f>
        <v>4.9026334372742709E-2</v>
      </c>
      <c r="Y29" s="14">
        <f>K29/'Jan to Dec 2007 to 2017'!K29</f>
        <v>2.4038904706423041E-2</v>
      </c>
      <c r="Z29" s="14">
        <f>L29/'Jan to Dec 2007 to 2017'!L29</f>
        <v>1.7972927588479952E-2</v>
      </c>
      <c r="AA29" s="14">
        <f>'2018 adjusted (Jan - Dec)'!AA29-'all years adjusted'!AA29</f>
        <v>0</v>
      </c>
      <c r="AB29" s="22">
        <f t="shared" si="0"/>
        <v>-2.4015169544159241E-2</v>
      </c>
    </row>
    <row r="30" spans="1:28" x14ac:dyDescent="0.25">
      <c r="A30" s="40" t="s">
        <v>40</v>
      </c>
      <c r="B30" s="37">
        <f>'2018 adjusted (Jan - Dec)'!B30-'all years adjusted'!B30</f>
        <v>-2427.3142641818158</v>
      </c>
      <c r="C30" s="37">
        <f>'2018 adjusted (Jan - Dec)'!C30-'all years adjusted'!C30</f>
        <v>-1540.9753211818206</v>
      </c>
      <c r="D30" s="37">
        <f>'2018 adjusted (Jan - Dec)'!D30-'all years adjusted'!D30</f>
        <v>-1737.3649031818204</v>
      </c>
      <c r="E30" s="37">
        <f>'2018 adjusted (Jan - Dec)'!E30-'all years adjusted'!E30</f>
        <v>-1060.2476161818195</v>
      </c>
      <c r="F30" s="37">
        <f>'2018 adjusted (Jan - Dec)'!F30-'all years adjusted'!F30</f>
        <v>-75.48108118181699</v>
      </c>
      <c r="G30" s="37">
        <f>'2018 adjusted (Jan - Dec)'!G30-'all years adjusted'!G30</f>
        <v>320.17008581818664</v>
      </c>
      <c r="H30" s="37">
        <f>'2018 adjusted (Jan - Dec)'!H30-'all years adjusted'!H30</f>
        <v>-146.09234818181721</v>
      </c>
      <c r="I30" s="37">
        <f>'2018 adjusted (Jan - Dec)'!I30-'all years adjusted'!I30</f>
        <v>-346.43467018182128</v>
      </c>
      <c r="J30" s="37">
        <f>'2018 adjusted (Jan - Dec)'!J30-'all years adjusted'!J30</f>
        <v>1940.7089108181826</v>
      </c>
      <c r="K30" s="37">
        <f>'2018 adjusted (Jan - Dec)'!K30-'all years adjusted'!K30</f>
        <v>2176.6699518181849</v>
      </c>
      <c r="L30" s="37">
        <f>'2018 adjusted (Jan - Dec)'!L30-'all years adjusted'!L30</f>
        <v>2896.3612558181776</v>
      </c>
      <c r="M30" s="37">
        <f>'2018 adjusted (Jan - Dec)'!M30-'all years adjusted'!M30</f>
        <v>0</v>
      </c>
      <c r="O30" s="40" t="s">
        <v>40</v>
      </c>
      <c r="P30" s="14">
        <f>B30/'Jan to Dec 2007 to 2017'!B30</f>
        <v>-0.12522124991115385</v>
      </c>
      <c r="Q30" s="14">
        <f>C30/'Jan to Dec 2007 to 2017'!C30</f>
        <v>-6.6822370436976697E-2</v>
      </c>
      <c r="R30" s="14">
        <f>D30/'Jan to Dec 2007 to 2017'!D30</f>
        <v>-6.7688730574503642E-2</v>
      </c>
      <c r="S30" s="14">
        <f>E30/'Jan to Dec 2007 to 2017'!E30</f>
        <v>-3.8277040142676813E-2</v>
      </c>
      <c r="T30" s="14">
        <f>F30/'Jan to Dec 2007 to 2017'!F30</f>
        <v>-2.4037929528178841E-3</v>
      </c>
      <c r="U30" s="14">
        <f>G30/'Jan to Dec 2007 to 2017'!G30</f>
        <v>8.8433590146661366E-3</v>
      </c>
      <c r="V30" s="14">
        <f>H30/'Jan to Dec 2007 to 2017'!H30</f>
        <v>-3.4849883037608841E-3</v>
      </c>
      <c r="W30" s="14">
        <f>I30/'Jan to Dec 2007 to 2017'!I30</f>
        <v>-6.9273462172634677E-3</v>
      </c>
      <c r="X30" s="14">
        <f>J30/'Jan to Dec 2007 to 2017'!J30</f>
        <v>3.5370037447379661E-2</v>
      </c>
      <c r="Y30" s="14">
        <f>K30/'Jan to Dec 2007 to 2017'!K30</f>
        <v>4.0726838074955925E-2</v>
      </c>
      <c r="Z30" s="14">
        <f>L30/'Jan to Dec 2007 to 2017'!L30</f>
        <v>5.7266143711118586E-2</v>
      </c>
      <c r="AA30" s="14">
        <f>'2018 adjusted (Jan - Dec)'!AA30-'all years adjusted'!AA30</f>
        <v>0</v>
      </c>
      <c r="AB30" s="22">
        <f t="shared" si="0"/>
        <v>-1.5329012753730265E-2</v>
      </c>
    </row>
    <row r="31" spans="1:28" x14ac:dyDescent="0.25">
      <c r="A31" s="41" t="s">
        <v>41</v>
      </c>
      <c r="B31" s="37">
        <f>'2018 adjusted (Jan - Dec)'!B31-'all years adjusted'!B31</f>
        <v>-4202.743030104547</v>
      </c>
      <c r="C31" s="37">
        <f>'2018 adjusted (Jan - Dec)'!C31-'all years adjusted'!C31</f>
        <v>10904.216555985455</v>
      </c>
      <c r="D31" s="37">
        <f>'2018 adjusted (Jan - Dec)'!D31-'all years adjusted'!D31</f>
        <v>-4192.6640200045458</v>
      </c>
      <c r="E31" s="37">
        <f>'2018 adjusted (Jan - Dec)'!E31-'all years adjusted'!E31</f>
        <v>-4212.2110318245459</v>
      </c>
      <c r="F31" s="37">
        <f>'2018 adjusted (Jan - Dec)'!F31-'all years adjusted'!F31</f>
        <v>-4216.7643774245471</v>
      </c>
      <c r="G31" s="37">
        <f>'2018 adjusted (Jan - Dec)'!G31-'all years adjusted'!G31</f>
        <v>-4309.9649861045464</v>
      </c>
      <c r="H31" s="37">
        <f>'2018 adjusted (Jan - Dec)'!H31-'all years adjusted'!H31</f>
        <v>-4329.9649861045464</v>
      </c>
      <c r="I31" s="37">
        <f>'2018 adjusted (Jan - Dec)'!I31-'all years adjusted'!I31</f>
        <v>-4329.9649861045464</v>
      </c>
      <c r="J31" s="37">
        <f>'2018 adjusted (Jan - Dec)'!J31-'all years adjusted'!J31</f>
        <v>-4329.9649861045464</v>
      </c>
      <c r="K31" s="37">
        <f>'2018 adjusted (Jan - Dec)'!K31-'all years adjusted'!K31</f>
        <v>-3529.9649861045464</v>
      </c>
      <c r="L31" s="37">
        <f>'2018 adjusted (Jan - Dec)'!L31-'all years adjusted'!L31</f>
        <v>26749.990833895456</v>
      </c>
      <c r="M31" s="37">
        <f>'2018 adjusted (Jan - Dec)'!M31-'all years adjusted'!M31</f>
        <v>0</v>
      </c>
      <c r="O31" s="41" t="s">
        <v>41</v>
      </c>
      <c r="P31" s="18">
        <f>B31/'Jan to Dec 2007 to 2017'!B31</f>
        <v>-10.546534957825916</v>
      </c>
      <c r="Q31" s="18">
        <f>C31/'Jan to Dec 2007 to 2017'!C31</f>
        <v>0.65593714286729132</v>
      </c>
      <c r="R31" s="18">
        <f>D31/'Jan to Dec 2007 to 2017'!D31</f>
        <v>-8.2583335388058874</v>
      </c>
      <c r="S31" s="18">
        <f>E31/'Jan to Dec 2007 to 2017'!E31</f>
        <v>-10.16420595436861</v>
      </c>
      <c r="T31" s="18">
        <f>F31/'Jan to Dec 2007 to 2017'!F31</f>
        <v>-10.444940280934244</v>
      </c>
      <c r="U31" s="18">
        <f>G31/'Jan to Dec 2007 to 2017'!G31</f>
        <v>-2.5203670667063474</v>
      </c>
      <c r="V31" s="18">
        <f>H31/'Jan to Dec 2007 to 2017'!H31</f>
        <v>-12735153679.267256</v>
      </c>
      <c r="W31" s="14" t="e">
        <f>I31/'Jan to Dec 2007 to 2017'!I31</f>
        <v>#DIV/0!</v>
      </c>
      <c r="X31" s="14" t="e">
        <f>J31/'Jan to Dec 2007 to 2017'!J31</f>
        <v>#DIV/0!</v>
      </c>
      <c r="Y31" s="18">
        <f>K31/'Jan to Dec 2007 to 2017'!K31</f>
        <v>-4.4124562326306833</v>
      </c>
      <c r="Z31" s="14">
        <f>L31/'Jan to Dec 2007 to 2017'!L31</f>
        <v>0.26240294854306917</v>
      </c>
      <c r="AA31" s="14">
        <f>'2018 adjusted (Jan - Dec)'!AA31-'all years adjusted'!AA31</f>
        <v>0</v>
      </c>
      <c r="AB31" s="22" t="e">
        <f t="shared" si="0"/>
        <v>#DIV/0!</v>
      </c>
    </row>
    <row r="32" spans="1:28" x14ac:dyDescent="0.25">
      <c r="A32" s="42" t="s">
        <v>42</v>
      </c>
      <c r="B32" s="37">
        <f>'2018 adjusted (Jan - Dec)'!B32-'all years adjusted'!B32</f>
        <v>25006.366430818183</v>
      </c>
      <c r="C32" s="37">
        <f>'2018 adjusted (Jan - Dec)'!C32-'all years adjusted'!C32</f>
        <v>69177.47243081819</v>
      </c>
      <c r="D32" s="37">
        <f>'2018 adjusted (Jan - Dec)'!D32-'all years adjusted'!D32</f>
        <v>-1527.5278051818204</v>
      </c>
      <c r="E32" s="37">
        <f>'2018 adjusted (Jan - Dec)'!E32-'all years adjusted'!E32</f>
        <v>-22582.215334181819</v>
      </c>
      <c r="F32" s="37">
        <f>'2018 adjusted (Jan - Dec)'!F32-'all years adjusted'!F32</f>
        <v>-16756.791149181823</v>
      </c>
      <c r="G32" s="37">
        <f>'2018 adjusted (Jan - Dec)'!G32-'all years adjusted'!G32</f>
        <v>-20137.046333181817</v>
      </c>
      <c r="H32" s="37">
        <f>'2018 adjusted (Jan - Dec)'!H32-'all years adjusted'!H32</f>
        <v>-8175.5280111818138</v>
      </c>
      <c r="I32" s="37">
        <f>'2018 adjusted (Jan - Dec)'!I32-'all years adjusted'!I32</f>
        <v>-23283.962861181823</v>
      </c>
      <c r="J32" s="37">
        <f>'2018 adjusted (Jan - Dec)'!J32-'all years adjusted'!J32</f>
        <v>-26505.327569181827</v>
      </c>
      <c r="K32" s="37">
        <f>'2018 adjusted (Jan - Dec)'!K32-'all years adjusted'!K32</f>
        <v>-26505.327569181827</v>
      </c>
      <c r="L32" s="37">
        <f>'2018 adjusted (Jan - Dec)'!L32-'all years adjusted'!L32</f>
        <v>51289.887770818168</v>
      </c>
      <c r="M32" s="37">
        <f>'2018 adjusted (Jan - Dec)'!M32-'all years adjusted'!M32</f>
        <v>0</v>
      </c>
      <c r="O32" s="42" t="s">
        <v>42</v>
      </c>
      <c r="P32" s="14">
        <f>B32/'Jan to Dec 2007 to 2017'!B32</f>
        <v>0.31278024670677596</v>
      </c>
      <c r="Q32" s="14">
        <f>C32/'Jan to Dec 2007 to 2017'!C32</f>
        <v>0.48482574045558147</v>
      </c>
      <c r="R32" s="14">
        <f>D32/'Jan to Dec 2007 to 2017'!D32</f>
        <v>-5.9182584808929892E-2</v>
      </c>
      <c r="S32" s="14">
        <f>E32/'Jan to Dec 2007 to 2017'!E32</f>
        <v>-2.2364225301412821</v>
      </c>
      <c r="T32" s="14">
        <f>F32/'Jan to Dec 2007 to 2017'!F32</f>
        <v>-0.57125984461328772</v>
      </c>
      <c r="U32" s="14">
        <f>G32/'Jan to Dec 2007 to 2017'!G32</f>
        <v>-0.55204500628541497</v>
      </c>
      <c r="V32" s="14">
        <f>H32/'Jan to Dec 2007 to 2017'!H32</f>
        <v>-0.2014137106765819</v>
      </c>
      <c r="W32" s="14">
        <f>I32/'Jan to Dec 2007 to 2017'!I32</f>
        <v>-1.1493389298754699</v>
      </c>
      <c r="X32" s="14">
        <f>J32/'Jan to Dec 2007 to 2017'!J32</f>
        <v>-0.50083758489237318</v>
      </c>
      <c r="Y32" s="14">
        <f>K32/'Jan to Dec 2007 to 2017'!K32</f>
        <v>-0.31627862800066681</v>
      </c>
      <c r="Z32" s="14">
        <f>L32/'Jan to Dec 2007 to 2017'!L32</f>
        <v>0.30392063725715562</v>
      </c>
      <c r="AA32" s="14">
        <f>'2018 adjusted (Jan - Dec)'!AA32-'all years adjusted'!AA32</f>
        <v>0</v>
      </c>
      <c r="AB32" s="22">
        <f t="shared" si="0"/>
        <v>-0.40775019953404495</v>
      </c>
    </row>
    <row r="33" spans="1:28" x14ac:dyDescent="0.25">
      <c r="A33" s="41" t="s">
        <v>43</v>
      </c>
      <c r="B33" s="37">
        <f>'2018 adjusted (Jan - Dec)'!B33-'all years adjusted'!B33</f>
        <v>5095.1818181818171</v>
      </c>
      <c r="C33" s="37">
        <f>'2018 adjusted (Jan - Dec)'!C33-'all years adjusted'!C33</f>
        <v>25772.081818181818</v>
      </c>
      <c r="D33" s="37">
        <f>'2018 adjusted (Jan - Dec)'!D33-'all years adjusted'!D33</f>
        <v>-3827.818181818182</v>
      </c>
      <c r="E33" s="37">
        <f>'2018 adjusted (Jan - Dec)'!E33-'all years adjusted'!E33</f>
        <v>-3827.818181818182</v>
      </c>
      <c r="F33" s="37">
        <f>'2018 adjusted (Jan - Dec)'!F33-'all years adjusted'!F33</f>
        <v>-3827.818181818182</v>
      </c>
      <c r="G33" s="37">
        <f>'2018 adjusted (Jan - Dec)'!G33-'all years adjusted'!G33</f>
        <v>-3827.818181818182</v>
      </c>
      <c r="H33" s="37">
        <f>'2018 adjusted (Jan - Dec)'!H33-'all years adjusted'!H33</f>
        <v>-244.71818181818207</v>
      </c>
      <c r="I33" s="37">
        <f>'2018 adjusted (Jan - Dec)'!I33-'all years adjusted'!I33</f>
        <v>-3827.818181818182</v>
      </c>
      <c r="J33" s="37">
        <f>'2018 adjusted (Jan - Dec)'!J33-'all years adjusted'!J33</f>
        <v>-3827.818181818182</v>
      </c>
      <c r="K33" s="37">
        <f>'2018 adjusted (Jan - Dec)'!K33-'all years adjusted'!K33</f>
        <v>-3827.818181818182</v>
      </c>
      <c r="L33" s="37">
        <f>'2018 adjusted (Jan - Dec)'!L33-'all years adjusted'!L33</f>
        <v>-3827.818181818182</v>
      </c>
      <c r="M33" s="37">
        <f>'2018 adjusted (Jan - Dec)'!M33-'all years adjusted'!M33</f>
        <v>0</v>
      </c>
      <c r="O33" s="41" t="s">
        <v>43</v>
      </c>
      <c r="P33" s="14">
        <f>B33/'Jan to Dec 2007 to 2017'!B33</f>
        <v>0.4577140999821967</v>
      </c>
      <c r="Q33" s="14">
        <f>C33/'Jan to Dec 2007 to 2017'!C33</f>
        <v>0.78961003150163356</v>
      </c>
      <c r="R33" s="14" t="e">
        <f>D33/'Jan to Dec 2007 to 2017'!D33</f>
        <v>#DIV/0!</v>
      </c>
      <c r="S33" s="14" t="e">
        <f>E33/'Jan to Dec 2007 to 2017'!E33</f>
        <v>#DIV/0!</v>
      </c>
      <c r="T33" s="14" t="e">
        <f>F33/'Jan to Dec 2007 to 2017'!F33</f>
        <v>#DIV/0!</v>
      </c>
      <c r="U33" s="14" t="e">
        <f>G33/'Jan to Dec 2007 to 2017'!G33</f>
        <v>#DIV/0!</v>
      </c>
      <c r="V33" s="14">
        <f>H33/'Jan to Dec 2007 to 2017'!H33</f>
        <v>-6.8297893393481093E-2</v>
      </c>
      <c r="W33" s="14" t="e">
        <f>I33/'Jan to Dec 2007 to 2017'!I33</f>
        <v>#DIV/0!</v>
      </c>
      <c r="X33" s="14" t="e">
        <f>J33/'Jan to Dec 2007 to 2017'!J33</f>
        <v>#DIV/0!</v>
      </c>
      <c r="Y33" s="14" t="e">
        <f>K33/'Jan to Dec 2007 to 2017'!K33</f>
        <v>#DIV/0!</v>
      </c>
      <c r="Z33" s="14" t="e">
        <f>L33/'Jan to Dec 2007 to 2017'!L33</f>
        <v>#DIV/0!</v>
      </c>
      <c r="AA33" s="14">
        <f>'2018 adjusted (Jan - Dec)'!AA33-'all years adjusted'!AA33</f>
        <v>0</v>
      </c>
      <c r="AB33" s="22" t="e">
        <f t="shared" si="0"/>
        <v>#DIV/0!</v>
      </c>
    </row>
    <row r="34" spans="1:28" x14ac:dyDescent="0.25">
      <c r="A34" s="40" t="s">
        <v>44</v>
      </c>
      <c r="B34" s="37">
        <f>'2018 adjusted (Jan - Dec)'!B34-'all years adjusted'!B34</f>
        <v>-3945.4707229090964</v>
      </c>
      <c r="C34" s="37">
        <f>'2018 adjusted (Jan - Dec)'!C34-'all years adjusted'!C34</f>
        <v>1379.6292770909076</v>
      </c>
      <c r="D34" s="37">
        <f>'2018 adjusted (Jan - Dec)'!D34-'all years adjusted'!D34</f>
        <v>16374.629041090908</v>
      </c>
      <c r="E34" s="37">
        <f>'2018 adjusted (Jan - Dec)'!E34-'all years adjusted'!E34</f>
        <v>-6827.4509569090915</v>
      </c>
      <c r="F34" s="37">
        <f>'2018 adjusted (Jan - Dec)'!F34-'all years adjusted'!F34</f>
        <v>-5692.8514589090928</v>
      </c>
      <c r="G34" s="37">
        <f>'2018 adjusted (Jan - Dec)'!G34-'all years adjusted'!G34</f>
        <v>-5233.7256019090928</v>
      </c>
      <c r="H34" s="37">
        <f>'2018 adjusted (Jan - Dec)'!H34-'all years adjusted'!H34</f>
        <v>-254.06588290908985</v>
      </c>
      <c r="I34" s="37">
        <f>'2018 adjusted (Jan - Dec)'!I34-'all years adjusted'!I34</f>
        <v>-6571.5968659090904</v>
      </c>
      <c r="J34" s="37">
        <f>'2018 adjusted (Jan - Dec)'!J34-'all years adjusted'!J34</f>
        <v>-8603.1707229090898</v>
      </c>
      <c r="K34" s="37">
        <f>'2018 adjusted (Jan - Dec)'!K34-'all years adjusted'!K34</f>
        <v>-8603.1707229090971</v>
      </c>
      <c r="L34" s="37">
        <f>'2018 adjusted (Jan - Dec)'!L34-'all years adjusted'!L34</f>
        <v>27977.24461709091</v>
      </c>
      <c r="M34" s="37">
        <f>'2018 adjusted (Jan - Dec)'!M34-'all years adjusted'!M34</f>
        <v>0</v>
      </c>
      <c r="O34" s="40" t="s">
        <v>44</v>
      </c>
      <c r="P34" s="14">
        <f>B34/'Jan to Dec 2007 to 2017'!B34</f>
        <v>-0.14233860363471257</v>
      </c>
      <c r="Q34" s="14">
        <f>C34/'Jan to Dec 2007 to 2017'!C34</f>
        <v>0.13820063279750247</v>
      </c>
      <c r="R34" s="14">
        <f>D34/'Jan to Dec 2007 to 2017'!D34</f>
        <v>0.63441913702106301</v>
      </c>
      <c r="S34" s="14">
        <f>E34/'Jan to Dec 2007 to 2017'!E34</f>
        <v>-1.9769664988391051</v>
      </c>
      <c r="T34" s="14">
        <f>F34/'Jan to Dec 2007 to 2017'!F34</f>
        <v>-1.0987677735391819</v>
      </c>
      <c r="U34" s="14">
        <f>G34/'Jan to Dec 2007 to 2017'!G34</f>
        <v>-0.30999985377884159</v>
      </c>
      <c r="V34" s="14">
        <f>H34/'Jan to Dec 2007 to 2017'!H34</f>
        <v>-1.0993119660098343E-2</v>
      </c>
      <c r="W34" s="14">
        <f>I34/'Jan to Dec 2007 to 2017'!I34</f>
        <v>-0.45280590318849767</v>
      </c>
      <c r="X34" s="14">
        <f>J34/'Jan to Dec 2007 to 2017'!J34</f>
        <v>-0.51719822340489652</v>
      </c>
      <c r="Y34" s="14">
        <f>K34/'Jan to Dec 2007 to 2017'!K34</f>
        <v>-0.10661603610758935</v>
      </c>
      <c r="Z34" s="14">
        <f>L34/'Jan to Dec 2007 to 2017'!L34</f>
        <v>0.2236930082141613</v>
      </c>
      <c r="AA34" s="14">
        <f>'2018 adjusted (Jan - Dec)'!AA34-'all years adjusted'!AA34</f>
        <v>0</v>
      </c>
      <c r="AB34" s="22">
        <f t="shared" si="0"/>
        <v>-0.3290339303745633</v>
      </c>
    </row>
    <row r="35" spans="1:28" x14ac:dyDescent="0.25">
      <c r="A35" s="41" t="s">
        <v>45</v>
      </c>
      <c r="B35" s="37">
        <f>'2018 adjusted (Jan - Dec)'!B35-'all years adjusted'!B35</f>
        <v>13706.482608181819</v>
      </c>
      <c r="C35" s="37">
        <f>'2018 adjusted (Jan - Dec)'!C35-'all years adjusted'!C35</f>
        <v>-4732.7113918181813</v>
      </c>
      <c r="D35" s="37">
        <f>'2018 adjusted (Jan - Dec)'!D35-'all years adjusted'!D35</f>
        <v>-4732.7113918181822</v>
      </c>
      <c r="E35" s="37">
        <f>'2018 adjusted (Jan - Dec)'!E35-'all years adjusted'!E35</f>
        <v>-2585.3189228181818</v>
      </c>
      <c r="F35" s="37">
        <f>'2018 adjusted (Jan - Dec)'!F35-'all years adjusted'!F35</f>
        <v>2105.5057641818166</v>
      </c>
      <c r="G35" s="37">
        <f>'2018 adjusted (Jan - Dec)'!G35-'all years adjusted'!G35</f>
        <v>-1733.8752768181839</v>
      </c>
      <c r="H35" s="37">
        <f>'2018 adjusted (Jan - Dec)'!H35-'all years adjusted'!H35</f>
        <v>1664.8833271818166</v>
      </c>
      <c r="I35" s="37">
        <f>'2018 adjusted (Jan - Dec)'!I35-'all years adjusted'!I35</f>
        <v>-3542.9205408181833</v>
      </c>
      <c r="J35" s="37">
        <f>'2018 adjusted (Jan - Dec)'!J35-'all years adjusted'!J35</f>
        <v>-4732.7113918181831</v>
      </c>
      <c r="K35" s="37">
        <f>'2018 adjusted (Jan - Dec)'!K35-'all years adjusted'!K35</f>
        <v>-4732.7113918181822</v>
      </c>
      <c r="L35" s="37">
        <f>'2018 adjusted (Jan - Dec)'!L35-'all years adjusted'!L35</f>
        <v>9316.0886081818171</v>
      </c>
      <c r="M35" s="37">
        <f>'2018 adjusted (Jan - Dec)'!M35-'all years adjusted'!M35</f>
        <v>0</v>
      </c>
      <c r="O35" s="41" t="s">
        <v>45</v>
      </c>
      <c r="P35" s="14">
        <f>B35/'Jan to Dec 2007 to 2017'!B35</f>
        <v>0.63437825914155987</v>
      </c>
      <c r="Q35" s="14">
        <f>C35/'Jan to Dec 2007 to 2017'!C35</f>
        <v>-0.73845543203329611</v>
      </c>
      <c r="R35" s="14" t="e">
        <f>D35/'Jan to Dec 2007 to 2017'!D35</f>
        <v>#DIV/0!</v>
      </c>
      <c r="S35" s="14">
        <f>E35/'Jan to Dec 2007 to 2017'!E35</f>
        <v>-0.3891223667353374</v>
      </c>
      <c r="T35" s="14">
        <f>F35/'Jan to Dec 2007 to 2017'!F35</f>
        <v>8.7177564492259232E-2</v>
      </c>
      <c r="U35" s="14">
        <f>G35/'Jan to Dec 2007 to 2017'!G35</f>
        <v>-8.8489261723136634E-2</v>
      </c>
      <c r="V35" s="14">
        <f>H35/'Jan to Dec 2007 to 2017'!H35</f>
        <v>0.11980794511757652</v>
      </c>
      <c r="W35" s="14">
        <f>I35/'Jan to Dec 2007 to 2017'!I35</f>
        <v>-0.61664107645429289</v>
      </c>
      <c r="X35" s="14">
        <f>J35/'Jan to Dec 2007 to 2017'!J35</f>
        <v>-0.97802782646616793</v>
      </c>
      <c r="Y35" s="14">
        <f>K35/'Jan to Dec 2007 to 2017'!K35</f>
        <v>-1.5214302555116432</v>
      </c>
      <c r="Z35" s="14">
        <f>L35/'Jan to Dec 2007 to 2017'!L35</f>
        <v>0.56375822475134996</v>
      </c>
      <c r="AA35" s="14">
        <f>'2018 adjusted (Jan - Dec)'!AA35-'all years adjusted'!AA35</f>
        <v>0</v>
      </c>
      <c r="AB35" s="22" t="e">
        <f t="shared" si="0"/>
        <v>#DIV/0!</v>
      </c>
    </row>
    <row r="36" spans="1:28" x14ac:dyDescent="0.25">
      <c r="A36" s="40" t="s">
        <v>46</v>
      </c>
      <c r="B36" s="37">
        <f>'2018 adjusted (Jan - Dec)'!B36-'all years adjusted'!B36</f>
        <v>13994.554545454546</v>
      </c>
      <c r="C36" s="37">
        <f>'2018 adjusted (Jan - Dec)'!C36-'all years adjusted'!C36</f>
        <v>35480.654545454541</v>
      </c>
      <c r="D36" s="37">
        <f>'2018 adjusted (Jan - Dec)'!D36-'all years adjusted'!D36</f>
        <v>-5497.2454545454539</v>
      </c>
      <c r="E36" s="37">
        <f>'2018 adjusted (Jan - Dec)'!E36-'all years adjusted'!E36</f>
        <v>-5497.2454545454539</v>
      </c>
      <c r="F36" s="37">
        <f>'2018 adjusted (Jan - Dec)'!F36-'all years adjusted'!F36</f>
        <v>-5497.2454545454539</v>
      </c>
      <c r="G36" s="37">
        <f>'2018 adjusted (Jan - Dec)'!G36-'all years adjusted'!G36</f>
        <v>-5497.2454545454539</v>
      </c>
      <c r="H36" s="37">
        <f>'2018 adjusted (Jan - Dec)'!H36-'all years adjusted'!H36</f>
        <v>-5497.2454545454539</v>
      </c>
      <c r="I36" s="37">
        <f>'2018 adjusted (Jan - Dec)'!I36-'all years adjusted'!I36</f>
        <v>-5497.2454545454539</v>
      </c>
      <c r="J36" s="37">
        <f>'2018 adjusted (Jan - Dec)'!J36-'all years adjusted'!J36</f>
        <v>-5497.2454545454539</v>
      </c>
      <c r="K36" s="37">
        <f>'2018 adjusted (Jan - Dec)'!K36-'all years adjusted'!K36</f>
        <v>-5497.2454545454539</v>
      </c>
      <c r="L36" s="37">
        <f>'2018 adjusted (Jan - Dec)'!L36-'all years adjusted'!L36</f>
        <v>-5497.2454545454539</v>
      </c>
      <c r="M36" s="37">
        <f>'2018 adjusted (Jan - Dec)'!M36-'all years adjusted'!M36</f>
        <v>0</v>
      </c>
      <c r="O36" s="40" t="s">
        <v>46</v>
      </c>
      <c r="P36" s="14">
        <f>B36/'Jan to Dec 2007 to 2017'!B36</f>
        <v>0.71797138003953187</v>
      </c>
      <c r="Q36" s="14">
        <f>C36/'Jan to Dec 2007 to 2017'!C36</f>
        <v>0.45819414559504984</v>
      </c>
      <c r="R36" s="14" t="e">
        <f>D36/'Jan to Dec 2007 to 2017'!D36</f>
        <v>#DIV/0!</v>
      </c>
      <c r="S36" s="14" t="e">
        <f>E36/'Jan to Dec 2007 to 2017'!E36</f>
        <v>#DIV/0!</v>
      </c>
      <c r="T36" s="14" t="e">
        <f>F36/'Jan to Dec 2007 to 2017'!F36</f>
        <v>#DIV/0!</v>
      </c>
      <c r="U36" s="14" t="e">
        <f>G36/'Jan to Dec 2007 to 2017'!G36</f>
        <v>#DIV/0!</v>
      </c>
      <c r="V36" s="14" t="e">
        <f>H36/'Jan to Dec 2007 to 2017'!H36</f>
        <v>#DIV/0!</v>
      </c>
      <c r="W36" s="14" t="e">
        <f>I36/'Jan to Dec 2007 to 2017'!I36</f>
        <v>#DIV/0!</v>
      </c>
      <c r="X36" s="14" t="e">
        <f>J36/'Jan to Dec 2007 to 2017'!J36</f>
        <v>#DIV/0!</v>
      </c>
      <c r="Y36" s="14" t="e">
        <f>K36/'Jan to Dec 2007 to 2017'!K36</f>
        <v>#DIV/0!</v>
      </c>
      <c r="Z36" s="14" t="e">
        <f>L36/'Jan to Dec 2007 to 2017'!L36</f>
        <v>#DIV/0!</v>
      </c>
      <c r="AA36" s="14">
        <f>'2018 adjusted (Jan - Dec)'!AA36-'all years adjusted'!AA36</f>
        <v>0</v>
      </c>
      <c r="AB36" s="22" t="e">
        <f t="shared" si="0"/>
        <v>#DIV/0!</v>
      </c>
    </row>
    <row r="37" spans="1:28" x14ac:dyDescent="0.25">
      <c r="A37" s="41" t="s">
        <v>47</v>
      </c>
      <c r="B37" s="37">
        <f>'2018 adjusted (Jan - Dec)'!B37-'all years adjusted'!B37</f>
        <v>-1374.7454545454545</v>
      </c>
      <c r="C37" s="37">
        <f>'2018 adjusted (Jan - Dec)'!C37-'all years adjusted'!C37</f>
        <v>13747.454545454546</v>
      </c>
      <c r="D37" s="37">
        <f>'2018 adjusted (Jan - Dec)'!D37-'all years adjusted'!D37</f>
        <v>-1374.7454545454545</v>
      </c>
      <c r="E37" s="37">
        <f>'2018 adjusted (Jan - Dec)'!E37-'all years adjusted'!E37</f>
        <v>-1374.7454545454545</v>
      </c>
      <c r="F37" s="37">
        <f>'2018 adjusted (Jan - Dec)'!F37-'all years adjusted'!F37</f>
        <v>-1374.7454545454545</v>
      </c>
      <c r="G37" s="37">
        <f>'2018 adjusted (Jan - Dec)'!G37-'all years adjusted'!G37</f>
        <v>-1374.7454545454545</v>
      </c>
      <c r="H37" s="37">
        <f>'2018 adjusted (Jan - Dec)'!H37-'all years adjusted'!H37</f>
        <v>-1374.7454545454545</v>
      </c>
      <c r="I37" s="37">
        <f>'2018 adjusted (Jan - Dec)'!I37-'all years adjusted'!I37</f>
        <v>-1374.7454545454545</v>
      </c>
      <c r="J37" s="37">
        <f>'2018 adjusted (Jan - Dec)'!J37-'all years adjusted'!J37</f>
        <v>-1374.7454545454545</v>
      </c>
      <c r="K37" s="37">
        <f>'2018 adjusted (Jan - Dec)'!K37-'all years adjusted'!K37</f>
        <v>-1374.7454545454545</v>
      </c>
      <c r="L37" s="37">
        <f>'2018 adjusted (Jan - Dec)'!L37-'all years adjusted'!L37</f>
        <v>-1374.7454545454545</v>
      </c>
      <c r="M37" s="37">
        <f>'2018 adjusted (Jan - Dec)'!M37-'all years adjusted'!M37</f>
        <v>0</v>
      </c>
      <c r="O37" s="41" t="s">
        <v>47</v>
      </c>
      <c r="P37" s="14" t="e">
        <f>B37/'Jan to Dec 2007 to 2017'!B37</f>
        <v>#DIV/0!</v>
      </c>
      <c r="Q37" s="14">
        <f>C37/'Jan to Dec 2007 to 2017'!C37</f>
        <v>0.84763278458593627</v>
      </c>
      <c r="R37" s="14" t="e">
        <f>D37/'Jan to Dec 2007 to 2017'!D37</f>
        <v>#DIV/0!</v>
      </c>
      <c r="S37" s="14" t="e">
        <f>E37/'Jan to Dec 2007 to 2017'!E37</f>
        <v>#DIV/0!</v>
      </c>
      <c r="T37" s="14" t="e">
        <f>F37/'Jan to Dec 2007 to 2017'!F37</f>
        <v>#DIV/0!</v>
      </c>
      <c r="U37" s="14" t="e">
        <f>G37/'Jan to Dec 2007 to 2017'!G37</f>
        <v>#DIV/0!</v>
      </c>
      <c r="V37" s="14" t="e">
        <f>H37/'Jan to Dec 2007 to 2017'!H37</f>
        <v>#DIV/0!</v>
      </c>
      <c r="W37" s="14" t="e">
        <f>I37/'Jan to Dec 2007 to 2017'!I37</f>
        <v>#DIV/0!</v>
      </c>
      <c r="X37" s="14" t="e">
        <f>J37/'Jan to Dec 2007 to 2017'!J37</f>
        <v>#DIV/0!</v>
      </c>
      <c r="Y37" s="14" t="e">
        <f>K37/'Jan to Dec 2007 to 2017'!K37</f>
        <v>#DIV/0!</v>
      </c>
      <c r="Z37" s="14" t="e">
        <f>L37/'Jan to Dec 2007 to 2017'!L37</f>
        <v>#DIV/0!</v>
      </c>
      <c r="AA37" s="14">
        <f>'2018 adjusted (Jan - Dec)'!AA37-'all years adjusted'!AA37</f>
        <v>0</v>
      </c>
      <c r="AB37" s="22" t="e">
        <f t="shared" si="0"/>
        <v>#DIV/0!</v>
      </c>
    </row>
    <row r="38" spans="1:28" x14ac:dyDescent="0.25">
      <c r="A38" s="40" t="s">
        <v>48</v>
      </c>
      <c r="B38" s="37">
        <f>'2018 adjusted (Jan - Dec)'!B38-'all years adjusted'!B38</f>
        <v>0</v>
      </c>
      <c r="C38" s="37">
        <f>'2018 adjusted (Jan - Dec)'!C38-'all years adjusted'!C38</f>
        <v>0</v>
      </c>
      <c r="D38" s="37">
        <f>'2018 adjusted (Jan - Dec)'!D38-'all years adjusted'!D38</f>
        <v>0</v>
      </c>
      <c r="E38" s="37">
        <f>'2018 adjusted (Jan - Dec)'!E38-'all years adjusted'!E38</f>
        <v>0</v>
      </c>
      <c r="F38" s="37">
        <f>'2018 adjusted (Jan - Dec)'!F38-'all years adjusted'!F38</f>
        <v>0</v>
      </c>
      <c r="G38" s="37">
        <f>'2018 adjusted (Jan - Dec)'!G38-'all years adjusted'!G38</f>
        <v>0</v>
      </c>
      <c r="H38" s="37">
        <f>'2018 adjusted (Jan - Dec)'!H38-'all years adjusted'!H38</f>
        <v>0</v>
      </c>
      <c r="I38" s="37">
        <f>'2018 adjusted (Jan - Dec)'!I38-'all years adjusted'!I38</f>
        <v>0</v>
      </c>
      <c r="J38" s="37">
        <f>'2018 adjusted (Jan - Dec)'!J38-'all years adjusted'!J38</f>
        <v>0</v>
      </c>
      <c r="K38" s="37">
        <f>'2018 adjusted (Jan - Dec)'!K38-'all years adjusted'!K38</f>
        <v>0</v>
      </c>
      <c r="L38" s="37">
        <f>'2018 adjusted (Jan - Dec)'!L38-'all years adjusted'!L38</f>
        <v>0</v>
      </c>
      <c r="M38" s="37">
        <f>'2018 adjusted (Jan - Dec)'!M38-'all years adjusted'!M38</f>
        <v>0</v>
      </c>
      <c r="O38" s="40" t="s">
        <v>48</v>
      </c>
      <c r="P38" s="14" t="e">
        <f>B38/'Jan to Dec 2007 to 2017'!B38</f>
        <v>#DIV/0!</v>
      </c>
      <c r="Q38" s="14" t="e">
        <f>C38/'Jan to Dec 2007 to 2017'!C38</f>
        <v>#DIV/0!</v>
      </c>
      <c r="R38" s="14" t="e">
        <f>D38/'Jan to Dec 2007 to 2017'!D38</f>
        <v>#DIV/0!</v>
      </c>
      <c r="S38" s="14" t="e">
        <f>E38/'Jan to Dec 2007 to 2017'!E38</f>
        <v>#DIV/0!</v>
      </c>
      <c r="T38" s="14" t="e">
        <f>F38/'Jan to Dec 2007 to 2017'!F38</f>
        <v>#DIV/0!</v>
      </c>
      <c r="U38" s="14" t="e">
        <f>G38/'Jan to Dec 2007 to 2017'!G38</f>
        <v>#DIV/0!</v>
      </c>
      <c r="V38" s="14" t="e">
        <f>H38/'Jan to Dec 2007 to 2017'!H38</f>
        <v>#DIV/0!</v>
      </c>
      <c r="W38" s="14" t="e">
        <f>I38/'Jan to Dec 2007 to 2017'!I38</f>
        <v>#DIV/0!</v>
      </c>
      <c r="X38" s="14" t="e">
        <f>J38/'Jan to Dec 2007 to 2017'!J38</f>
        <v>#DIV/0!</v>
      </c>
      <c r="Y38" s="14" t="e">
        <f>K38/'Jan to Dec 2007 to 2017'!K38</f>
        <v>#DIV/0!</v>
      </c>
      <c r="Z38" s="14" t="e">
        <f>L38/'Jan to Dec 2007 to 2017'!L38</f>
        <v>#DIV/0!</v>
      </c>
      <c r="AA38" s="14">
        <f>'2018 adjusted (Jan - Dec)'!AA38-'all years adjusted'!AA38</f>
        <v>0</v>
      </c>
      <c r="AB38" s="22" t="e">
        <f t="shared" si="0"/>
        <v>#DIV/0!</v>
      </c>
    </row>
    <row r="39" spans="1:28" x14ac:dyDescent="0.25">
      <c r="A39" s="41" t="s">
        <v>49</v>
      </c>
      <c r="B39" s="37" t="e">
        <f>'2018 adjusted (Jan - Dec)'!B39-'all years adjusted'!B39</f>
        <v>#VALUE!</v>
      </c>
      <c r="C39" s="37" t="e">
        <f>'2018 adjusted (Jan - Dec)'!C39-'all years adjusted'!C39</f>
        <v>#VALUE!</v>
      </c>
      <c r="D39" s="37" t="e">
        <f>'2018 adjusted (Jan - Dec)'!D39-'all years adjusted'!D39</f>
        <v>#VALUE!</v>
      </c>
      <c r="E39" s="37" t="e">
        <f>'2018 adjusted (Jan - Dec)'!E39-'all years adjusted'!E39</f>
        <v>#VALUE!</v>
      </c>
      <c r="F39" s="37" t="e">
        <f>'2018 adjusted (Jan - Dec)'!F39-'all years adjusted'!F39</f>
        <v>#VALUE!</v>
      </c>
      <c r="G39" s="37" t="e">
        <f>'2018 adjusted (Jan - Dec)'!G39-'all years adjusted'!G39</f>
        <v>#VALUE!</v>
      </c>
      <c r="H39" s="37" t="e">
        <f>'2018 adjusted (Jan - Dec)'!H39-'all years adjusted'!H39</f>
        <v>#VALUE!</v>
      </c>
      <c r="I39" s="37" t="e">
        <f>'2018 adjusted (Jan - Dec)'!I39-'all years adjusted'!I39</f>
        <v>#VALUE!</v>
      </c>
      <c r="J39" s="37" t="e">
        <f>'2018 adjusted (Jan - Dec)'!J39-'all years adjusted'!J39</f>
        <v>#VALUE!</v>
      </c>
      <c r="K39" s="37" t="e">
        <f>'2018 adjusted (Jan - Dec)'!K39-'all years adjusted'!K39</f>
        <v>#VALUE!</v>
      </c>
      <c r="L39" s="37" t="e">
        <f>'2018 adjusted (Jan - Dec)'!L39-'all years adjusted'!L39</f>
        <v>#VALUE!</v>
      </c>
      <c r="M39" s="37" t="e">
        <f>'2018 adjusted (Jan - Dec)'!M39-'all years adjusted'!M39</f>
        <v>#VALUE!</v>
      </c>
      <c r="O39" s="41" t="s">
        <v>49</v>
      </c>
      <c r="P39" s="14" t="e">
        <f>B39/'Jan to Dec 2007 to 2017'!B39</f>
        <v>#VALUE!</v>
      </c>
      <c r="Q39" s="14" t="e">
        <f>C39/'Jan to Dec 2007 to 2017'!C39</f>
        <v>#VALUE!</v>
      </c>
      <c r="R39" s="14" t="e">
        <f>D39/'Jan to Dec 2007 to 2017'!D39</f>
        <v>#VALUE!</v>
      </c>
      <c r="S39" s="14" t="e">
        <f>E39/'Jan to Dec 2007 to 2017'!E39</f>
        <v>#VALUE!</v>
      </c>
      <c r="T39" s="14" t="e">
        <f>F39/'Jan to Dec 2007 to 2017'!F39</f>
        <v>#VALUE!</v>
      </c>
      <c r="U39" s="14" t="e">
        <f>G39/'Jan to Dec 2007 to 2017'!G39</f>
        <v>#VALUE!</v>
      </c>
      <c r="V39" s="14" t="e">
        <f>H39/'Jan to Dec 2007 to 2017'!H39</f>
        <v>#VALUE!</v>
      </c>
      <c r="W39" s="14" t="e">
        <f>I39/'Jan to Dec 2007 to 2017'!I39</f>
        <v>#VALUE!</v>
      </c>
      <c r="X39" s="14" t="e">
        <f>J39/'Jan to Dec 2007 to 2017'!J39</f>
        <v>#VALUE!</v>
      </c>
      <c r="Y39" s="14" t="e">
        <f>K39/'Jan to Dec 2007 to 2017'!K39</f>
        <v>#VALUE!</v>
      </c>
      <c r="Z39" s="14" t="e">
        <f>L39/'Jan to Dec 2007 to 2017'!L39</f>
        <v>#VALUE!</v>
      </c>
      <c r="AA39" s="14">
        <f>'2018 adjusted (Jan - Dec)'!AA39-'all years adjusted'!AA39</f>
        <v>0</v>
      </c>
      <c r="AB39" s="22" t="e">
        <f t="shared" si="0"/>
        <v>#VALUE!</v>
      </c>
    </row>
    <row r="40" spans="1:28" x14ac:dyDescent="0.25">
      <c r="A40" s="42" t="s">
        <v>51</v>
      </c>
      <c r="B40" s="37">
        <f>'2018 adjusted (Jan - Dec)'!B40-'all years adjusted'!B40</f>
        <v>0</v>
      </c>
      <c r="C40" s="37">
        <f>'2018 adjusted (Jan - Dec)'!C40-'all years adjusted'!C40</f>
        <v>0</v>
      </c>
      <c r="D40" s="37">
        <f>'2018 adjusted (Jan - Dec)'!D40-'all years adjusted'!D40</f>
        <v>0</v>
      </c>
      <c r="E40" s="37">
        <f>'2018 adjusted (Jan - Dec)'!E40-'all years adjusted'!E40</f>
        <v>0</v>
      </c>
      <c r="F40" s="37">
        <f>'2018 adjusted (Jan - Dec)'!F40-'all years adjusted'!F40</f>
        <v>0</v>
      </c>
      <c r="G40" s="37">
        <f>'2018 adjusted (Jan - Dec)'!G40-'all years adjusted'!G40</f>
        <v>0</v>
      </c>
      <c r="H40" s="37">
        <f>'2018 adjusted (Jan - Dec)'!H40-'all years adjusted'!H40</f>
        <v>0</v>
      </c>
      <c r="I40" s="37">
        <f>'2018 adjusted (Jan - Dec)'!I40-'all years adjusted'!I40</f>
        <v>0</v>
      </c>
      <c r="J40" s="37">
        <f>'2018 adjusted (Jan - Dec)'!J40-'all years adjusted'!J40</f>
        <v>0</v>
      </c>
      <c r="K40" s="37">
        <f>'2018 adjusted (Jan - Dec)'!K40-'all years adjusted'!K40</f>
        <v>0</v>
      </c>
      <c r="L40" s="37">
        <f>'2018 adjusted (Jan - Dec)'!L40-'all years adjusted'!L40</f>
        <v>0</v>
      </c>
      <c r="M40" s="37">
        <f>'2018 adjusted (Jan - Dec)'!M40-'all years adjusted'!M40</f>
        <v>0</v>
      </c>
      <c r="O40" s="42" t="s">
        <v>51</v>
      </c>
      <c r="P40" s="14">
        <f>B40/'Jan to Dec 2007 to 2017'!B40</f>
        <v>0</v>
      </c>
      <c r="Q40" s="14" t="e">
        <f>C40/'Jan to Dec 2007 to 2017'!C40</f>
        <v>#DIV/0!</v>
      </c>
      <c r="R40" s="14" t="e">
        <f>D40/'Jan to Dec 2007 to 2017'!D40</f>
        <v>#DIV/0!</v>
      </c>
      <c r="S40" s="14" t="e">
        <f>E40/'Jan to Dec 2007 to 2017'!E40</f>
        <v>#DIV/0!</v>
      </c>
      <c r="T40" s="14" t="e">
        <f>F40/'Jan to Dec 2007 to 2017'!F40</f>
        <v>#DIV/0!</v>
      </c>
      <c r="U40" s="14" t="e">
        <f>G40/'Jan to Dec 2007 to 2017'!G40</f>
        <v>#DIV/0!</v>
      </c>
      <c r="V40" s="14" t="e">
        <f>H40/'Jan to Dec 2007 to 2017'!H40</f>
        <v>#DIV/0!</v>
      </c>
      <c r="W40" s="14" t="e">
        <f>I40/'Jan to Dec 2007 to 2017'!I40</f>
        <v>#DIV/0!</v>
      </c>
      <c r="X40" s="14" t="e">
        <f>J40/'Jan to Dec 2007 to 2017'!J40</f>
        <v>#DIV/0!</v>
      </c>
      <c r="Y40" s="14" t="e">
        <f>K40/'Jan to Dec 2007 to 2017'!K40</f>
        <v>#DIV/0!</v>
      </c>
      <c r="Z40" s="14" t="e">
        <f>L40/'Jan to Dec 2007 to 2017'!L40</f>
        <v>#DIV/0!</v>
      </c>
      <c r="AA40" s="14">
        <f>'2018 adjusted (Jan - Dec)'!AA40-'all years adjusted'!AA40</f>
        <v>0</v>
      </c>
      <c r="AB40" s="22" t="e">
        <f t="shared" si="0"/>
        <v>#DIV/0!</v>
      </c>
    </row>
    <row r="41" spans="1:28" x14ac:dyDescent="0.25">
      <c r="A41" s="38" t="s">
        <v>52</v>
      </c>
      <c r="B41" s="37" t="e">
        <f>'2018 adjusted (Jan - Dec)'!B41-'all years adjusted'!B41</f>
        <v>#VALUE!</v>
      </c>
      <c r="C41" s="37" t="e">
        <f>'2018 adjusted (Jan - Dec)'!C41-'all years adjusted'!C41</f>
        <v>#VALUE!</v>
      </c>
      <c r="D41" s="37" t="e">
        <f>'2018 adjusted (Jan - Dec)'!D41-'all years adjusted'!D41</f>
        <v>#VALUE!</v>
      </c>
      <c r="E41" s="37" t="e">
        <f>'2018 adjusted (Jan - Dec)'!E41-'all years adjusted'!E41</f>
        <v>#VALUE!</v>
      </c>
      <c r="F41" s="37" t="e">
        <f>'2018 adjusted (Jan - Dec)'!F41-'all years adjusted'!F41</f>
        <v>#VALUE!</v>
      </c>
      <c r="G41" s="37" t="e">
        <f>'2018 adjusted (Jan - Dec)'!G41-'all years adjusted'!G41</f>
        <v>#VALUE!</v>
      </c>
      <c r="H41" s="37" t="e">
        <f>'2018 adjusted (Jan - Dec)'!H41-'all years adjusted'!H41</f>
        <v>#VALUE!</v>
      </c>
      <c r="I41" s="37" t="e">
        <f>'2018 adjusted (Jan - Dec)'!I41-'all years adjusted'!I41</f>
        <v>#VALUE!</v>
      </c>
      <c r="J41" s="37" t="e">
        <f>'2018 adjusted (Jan - Dec)'!J41-'all years adjusted'!J41</f>
        <v>#VALUE!</v>
      </c>
      <c r="K41" s="37" t="e">
        <f>'2018 adjusted (Jan - Dec)'!K41-'all years adjusted'!K41</f>
        <v>#VALUE!</v>
      </c>
      <c r="L41" s="37" t="e">
        <f>'2018 adjusted (Jan - Dec)'!L41-'all years adjusted'!L41</f>
        <v>#VALUE!</v>
      </c>
      <c r="M41" s="37" t="e">
        <f>'2018 adjusted (Jan - Dec)'!M41-'all years adjusted'!M41</f>
        <v>#VALUE!</v>
      </c>
    </row>
    <row r="42" spans="1:28" x14ac:dyDescent="0.25">
      <c r="A42" s="44"/>
    </row>
    <row r="43" spans="1:28" ht="48" x14ac:dyDescent="0.25">
      <c r="A43" s="44" t="s">
        <v>53</v>
      </c>
    </row>
    <row r="44" spans="1:28" ht="48" x14ac:dyDescent="0.25">
      <c r="A44" s="44" t="s">
        <v>54</v>
      </c>
    </row>
    <row r="45" spans="1:28" ht="24" x14ac:dyDescent="0.25">
      <c r="A45" s="44" t="s">
        <v>55</v>
      </c>
    </row>
    <row r="46" spans="1:28" ht="24" x14ac:dyDescent="0.25">
      <c r="A46" s="44" t="s">
        <v>56</v>
      </c>
    </row>
    <row r="47" spans="1:28" x14ac:dyDescent="0.25">
      <c r="A47" s="44" t="s">
        <v>57</v>
      </c>
    </row>
    <row r="48" spans="1:28" ht="36" x14ac:dyDescent="0.25">
      <c r="A48" s="44" t="s">
        <v>58</v>
      </c>
    </row>
    <row r="49" spans="1:1" ht="132" x14ac:dyDescent="0.25">
      <c r="A49" s="44" t="s">
        <v>59</v>
      </c>
    </row>
    <row r="50" spans="1:1" ht="120" x14ac:dyDescent="0.25">
      <c r="A50" s="44" t="s">
        <v>60</v>
      </c>
    </row>
    <row r="51" spans="1:1" ht="132" x14ac:dyDescent="0.25">
      <c r="A51" s="44" t="s">
        <v>61</v>
      </c>
    </row>
    <row r="52" spans="1:1" x14ac:dyDescent="0.25">
      <c r="A52" s="44" t="s">
        <v>62</v>
      </c>
    </row>
    <row r="53" spans="1:1" ht="48" x14ac:dyDescent="0.25">
      <c r="A53" s="44" t="s">
        <v>63</v>
      </c>
    </row>
  </sheetData>
  <mergeCells count="6">
    <mergeCell ref="A1:M1"/>
    <mergeCell ref="A2:A3"/>
    <mergeCell ref="B2:M2"/>
    <mergeCell ref="O1:AA1"/>
    <mergeCell ref="O2:O3"/>
    <mergeCell ref="P2:AA2"/>
  </mergeCells>
  <conditionalFormatting sqref="P4:AA30 P32:AA4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Jan to Dec 2007 to 2017</vt:lpstr>
      <vt:lpstr>Jan to October 2007 to 2018</vt:lpstr>
      <vt:lpstr>Difference (Nov - Dec)</vt:lpstr>
      <vt:lpstr>Avg of Nov Dec from 2007-2017</vt:lpstr>
      <vt:lpstr>2018 adjusted (Jan - Dec)</vt:lpstr>
      <vt:lpstr>all years adjusted</vt:lpstr>
      <vt:lpstr>difference</vt:lpstr>
      <vt:lpstr>'Jan to Dec 2007 to 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[object Object]</dc:title>
  <dc:creator>Harrison Bardwell</dc:creator>
  <cp:lastModifiedBy>Harrison Bardwell</cp:lastModifiedBy>
  <dcterms:created xsi:type="dcterms:W3CDTF">2018-12-19T00:07:33Z</dcterms:created>
  <dcterms:modified xsi:type="dcterms:W3CDTF">2018-12-19T03:51:08Z</dcterms:modified>
</cp:coreProperties>
</file>