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545" activeTab="5"/>
  </bookViews>
  <sheets>
    <sheet name="T7.2021" sheetId="11" r:id="rId1"/>
    <sheet name="Sheet3" sheetId="13" r:id="rId2"/>
    <sheet name="chia Bộ phận" sheetId="5" r:id="rId3"/>
    <sheet name="Sheet2" sheetId="10" r:id="rId4"/>
    <sheet name="Sheet1" sheetId="12" r:id="rId5"/>
    <sheet name="Sheet4" sheetId="14" r:id="rId6"/>
  </sheets>
  <definedNames>
    <definedName name="_xlnm.Print_Titles" localSheetId="2">'chia Bộ phận'!$5:$5</definedName>
    <definedName name="_xlnm.Print_Titles" localSheetId="0">T7.2021!$5:$5</definedName>
  </definedNames>
  <calcPr calcId="162913"/>
</workbook>
</file>

<file path=xl/calcChain.xml><?xml version="1.0" encoding="utf-8"?>
<calcChain xmlns="http://schemas.openxmlformats.org/spreadsheetml/2006/main">
  <c r="G16" i="14" l="1"/>
  <c r="G15" i="14"/>
  <c r="G14" i="14"/>
  <c r="G13" i="14"/>
  <c r="G12" i="14"/>
  <c r="G11" i="14"/>
  <c r="G10" i="14"/>
  <c r="G9" i="14"/>
  <c r="G8" i="14"/>
  <c r="G7" i="14"/>
  <c r="G6" i="14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" i="11"/>
  <c r="L24" i="11" l="1"/>
  <c r="K18" i="11"/>
  <c r="L18" i="11" l="1"/>
  <c r="L7" i="11"/>
  <c r="L8" i="11"/>
  <c r="L9" i="11"/>
  <c r="L10" i="11"/>
  <c r="L11" i="11"/>
  <c r="L12" i="11"/>
  <c r="L13" i="11"/>
  <c r="L14" i="11"/>
  <c r="L15" i="11"/>
  <c r="L16" i="11"/>
  <c r="L17" i="11"/>
  <c r="L19" i="11"/>
  <c r="L20" i="11"/>
  <c r="L21" i="11"/>
  <c r="L22" i="11"/>
  <c r="L23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I46" i="11" l="1"/>
  <c r="J46" i="11"/>
  <c r="M46" i="11"/>
  <c r="G46" i="11"/>
  <c r="I6" i="11"/>
  <c r="I73" i="11" s="1"/>
  <c r="J6" i="11"/>
  <c r="M6" i="11"/>
  <c r="G6" i="11"/>
  <c r="G73" i="11" s="1"/>
  <c r="K72" i="11"/>
  <c r="K71" i="11"/>
  <c r="K67" i="11"/>
  <c r="K66" i="11"/>
  <c r="K64" i="11"/>
  <c r="K63" i="11"/>
  <c r="K61" i="11"/>
  <c r="K60" i="11"/>
  <c r="K56" i="11"/>
  <c r="K48" i="11"/>
  <c r="K46" i="11" s="1"/>
  <c r="K41" i="11"/>
  <c r="K40" i="11"/>
  <c r="K39" i="11"/>
  <c r="K35" i="11"/>
  <c r="K29" i="11"/>
  <c r="K26" i="11"/>
  <c r="K24" i="11"/>
  <c r="K22" i="11"/>
  <c r="K16" i="11"/>
  <c r="K15" i="11"/>
  <c r="K11" i="11"/>
  <c r="K8" i="11"/>
  <c r="K6" i="11" s="1"/>
  <c r="K73" i="11" s="1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4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7" i="5"/>
  <c r="E65" i="10"/>
  <c r="F65" i="10"/>
  <c r="G65" i="10"/>
  <c r="K73" i="5"/>
  <c r="I73" i="5"/>
  <c r="H73" i="5"/>
  <c r="G73" i="5"/>
  <c r="M73" i="11" l="1"/>
  <c r="J73" i="11"/>
  <c r="L6" i="11"/>
  <c r="L73" i="11" s="1"/>
</calcChain>
</file>

<file path=xl/sharedStrings.xml><?xml version="1.0" encoding="utf-8"?>
<sst xmlns="http://schemas.openxmlformats.org/spreadsheetml/2006/main" count="815" uniqueCount="312">
  <si>
    <t>STT</t>
  </si>
  <si>
    <t>Mã CQ</t>
  </si>
  <si>
    <t>Tổng nợ</t>
  </si>
  <si>
    <t>Nợ gốc</t>
  </si>
  <si>
    <t>Thuế</t>
  </si>
  <si>
    <t>Mã KH</t>
  </si>
  <si>
    <t>Mã TB</t>
  </si>
  <si>
    <t>HCMDD15009444</t>
  </si>
  <si>
    <t>HCMDD15009443</t>
  </si>
  <si>
    <t>HCMDD15009436</t>
  </si>
  <si>
    <t>HCMDD15009442</t>
  </si>
  <si>
    <t>HCMDD15009431</t>
  </si>
  <si>
    <t>HCMDD15009456</t>
  </si>
  <si>
    <t>HCMDD15009430</t>
  </si>
  <si>
    <t>HCMDD15009475</t>
  </si>
  <si>
    <t>HCMDD15009428</t>
  </si>
  <si>
    <t>HCMDD15009450</t>
  </si>
  <si>
    <t>HCMDD15009470</t>
  </si>
  <si>
    <t>HCMDD15009413</t>
  </si>
  <si>
    <t>HCMDD15009422</t>
  </si>
  <si>
    <t>HCMDD15009464</t>
  </si>
  <si>
    <t>HCMDD15009460</t>
  </si>
  <si>
    <t>HCMDD15009465</t>
  </si>
  <si>
    <t>HCMDD15009462</t>
  </si>
  <si>
    <t>HCMDD15009421</t>
  </si>
  <si>
    <t>HCMDD15009472</t>
  </si>
  <si>
    <t>HCMDD15009434</t>
  </si>
  <si>
    <t>HCMDD15009474</t>
  </si>
  <si>
    <t>HCMDD15009458</t>
  </si>
  <si>
    <t>HCMDD15009467</t>
  </si>
  <si>
    <t>HCMDD15009452</t>
  </si>
  <si>
    <t>HCMDD15009471</t>
  </si>
  <si>
    <t>HCMDD15009419</t>
  </si>
  <si>
    <t>HCMDD15009414</t>
  </si>
  <si>
    <t>HCMDD15009416</t>
  </si>
  <si>
    <t>HCMDD15009448</t>
  </si>
  <si>
    <t>HCMDD15009423</t>
  </si>
  <si>
    <t>HCMDD15009437</t>
  </si>
  <si>
    <t>HCMDD15009417</t>
  </si>
  <si>
    <t>HCMDD15009429</t>
  </si>
  <si>
    <t>HCMDD15009473</t>
  </si>
  <si>
    <t>HCMDD15009453</t>
  </si>
  <si>
    <t>HCMDD15009446</t>
  </si>
  <si>
    <t>HCMDD15009426</t>
  </si>
  <si>
    <t>HCMDD15009425</t>
  </si>
  <si>
    <t>HCMDD15009451</t>
  </si>
  <si>
    <t>HCMDD15009420</t>
  </si>
  <si>
    <t>HCMDD15009469</t>
  </si>
  <si>
    <t>HCMDD15009455</t>
  </si>
  <si>
    <t>HCMDD15009454</t>
  </si>
  <si>
    <t>HCMDD15009432</t>
  </si>
  <si>
    <t>HCMDD15009441</t>
  </si>
  <si>
    <t>HCMDD15009449</t>
  </si>
  <si>
    <t>HCMDD15009435</t>
  </si>
  <si>
    <t>HCMDD15009438</t>
  </si>
  <si>
    <t>HCMDD15009468</t>
  </si>
  <si>
    <t>HCMDD15009461</t>
  </si>
  <si>
    <t>HCMDD15009415</t>
  </si>
  <si>
    <t>HCMDD15009402</t>
  </si>
  <si>
    <t>HCMDD15009445</t>
  </si>
  <si>
    <t>HCMDD15009457</t>
  </si>
  <si>
    <t>HCMDD15009476</t>
  </si>
  <si>
    <t>HCMDD15009427</t>
  </si>
  <si>
    <t>HCMDD15009424</t>
  </si>
  <si>
    <t>HCMDD15009463</t>
  </si>
  <si>
    <t>HCMDD15009440</t>
  </si>
  <si>
    <t>HCMDD15009433</t>
  </si>
  <si>
    <t>HCMDD15009466</t>
  </si>
  <si>
    <t>HCMDD15009459</t>
  </si>
  <si>
    <t>HCMDD15009447</t>
  </si>
  <si>
    <t xml:space="preserve">Mã NV </t>
  </si>
  <si>
    <t>Họ tên</t>
  </si>
  <si>
    <t>AVA1-0103</t>
  </si>
  <si>
    <t>Nguyễn Trần Công Khanh</t>
  </si>
  <si>
    <t>AVA1-0081</t>
  </si>
  <si>
    <t>Trần Đình Khánh</t>
  </si>
  <si>
    <t>AVA1-0174</t>
  </si>
  <si>
    <t>Cao Đức Trí</t>
  </si>
  <si>
    <t>AVA1-0136</t>
  </si>
  <si>
    <t>Trần Đình Lộc</t>
  </si>
  <si>
    <t>AVA1-0065</t>
  </si>
  <si>
    <t>Nguyễn Tấn Huy</t>
  </si>
  <si>
    <t>AVA1-0030</t>
  </si>
  <si>
    <t>Đặng Ngọc Trọng</t>
  </si>
  <si>
    <t>AVA1-0195</t>
  </si>
  <si>
    <t>Nguyễn Nhật Duy</t>
  </si>
  <si>
    <t>AVA1-0038</t>
  </si>
  <si>
    <t>Nguyễn Tiến Dũng</t>
  </si>
  <si>
    <t>AVA1-0086</t>
  </si>
  <si>
    <t>Hoàng Văn Tiến</t>
  </si>
  <si>
    <t>AVA1-0058</t>
  </si>
  <si>
    <t>Trần Văn Quang</t>
  </si>
  <si>
    <t>AVA3-1011</t>
  </si>
  <si>
    <t>Phan Cảnh Thành</t>
  </si>
  <si>
    <t>AVA1-0090</t>
  </si>
  <si>
    <t>Lưu Hữu Hoài</t>
  </si>
  <si>
    <t>AVA1-0075</t>
  </si>
  <si>
    <t>Trần Hữu Toàn</t>
  </si>
  <si>
    <t>AVA1-0033</t>
  </si>
  <si>
    <t>Đoàn Minh Tâm</t>
  </si>
  <si>
    <t>AVA3-1099</t>
  </si>
  <si>
    <t>Nguyễn Minh Túc</t>
  </si>
  <si>
    <t>AVA1-0008</t>
  </si>
  <si>
    <t>Huỳnh Văn Tựu</t>
  </si>
  <si>
    <t>AVA1-0183</t>
  </si>
  <si>
    <t>Nguyễn Thái Huy</t>
  </si>
  <si>
    <t>AVA3-1004</t>
  </si>
  <si>
    <t>Tôn Công Nghĩa</t>
  </si>
  <si>
    <t>AVA1-0024</t>
  </si>
  <si>
    <t>Bùi Hữu Toàn</t>
  </si>
  <si>
    <t>AVA1-0037</t>
  </si>
  <si>
    <t>Hứa Văn Vông</t>
  </si>
  <si>
    <t>AVA1-0007</t>
  </si>
  <si>
    <t>Đỗ Văn Hiệt</t>
  </si>
  <si>
    <t>AVA1-0209</t>
  </si>
  <si>
    <t>AVA1-0016</t>
  </si>
  <si>
    <t>Lý Thành Chương</t>
  </si>
  <si>
    <t>AVA1-0017</t>
  </si>
  <si>
    <t>Trần Thị Nga</t>
  </si>
  <si>
    <t>AVA1-0210</t>
  </si>
  <si>
    <t>Trần Thị Mỹ Duyên</t>
  </si>
  <si>
    <t>AVA1-0025</t>
  </si>
  <si>
    <t>Cao Thị Thùy</t>
  </si>
  <si>
    <t>AVA1-0035</t>
  </si>
  <si>
    <t>Nguyễn Phương Lan</t>
  </si>
  <si>
    <t>AVA1-0051</t>
  </si>
  <si>
    <t>Lê Tỏ</t>
  </si>
  <si>
    <t>AVA1-0026</t>
  </si>
  <si>
    <t>Nguyễn Thị Phước Nhi</t>
  </si>
  <si>
    <t>AVA1-0014</t>
  </si>
  <si>
    <t>Nguyễn Minh Tân</t>
  </si>
  <si>
    <t>AVA1-0021</t>
  </si>
  <si>
    <t>Nguyễn Văn Âu</t>
  </si>
  <si>
    <t>AVA1-0072</t>
  </si>
  <si>
    <t>Ngô Thị Hồng Nga</t>
  </si>
  <si>
    <t>AVA1-0068</t>
  </si>
  <si>
    <t>Liễu Quốc Cường</t>
  </si>
  <si>
    <t>AVA1-0013</t>
  </si>
  <si>
    <t>Trần Quang Khoa</t>
  </si>
  <si>
    <t>AVA1-0094</t>
  </si>
  <si>
    <t>Phạm Minh Thiết</t>
  </si>
  <si>
    <t>AVA1-0079</t>
  </si>
  <si>
    <t>Châu Huy Thịnh</t>
  </si>
  <si>
    <t>AVA2-0501</t>
  </si>
  <si>
    <t>Nguyễn Văn Tùng</t>
  </si>
  <si>
    <t>AVA1-0144</t>
  </si>
  <si>
    <t>Trần Thị Anh Thư</t>
  </si>
  <si>
    <t>AVA1-0041</t>
  </si>
  <si>
    <t>Phạm Trung Hiếu</t>
  </si>
  <si>
    <t>AVA1-0201</t>
  </si>
  <si>
    <t>Nguyễn T Mỹ Bích</t>
  </si>
  <si>
    <t>AVA1-0181</t>
  </si>
  <si>
    <t>Bùi Thị Thu Oanh</t>
  </si>
  <si>
    <t>AVA1-0188</t>
  </si>
  <si>
    <t>Lê Văn Bình</t>
  </si>
  <si>
    <t>AVA1-0164</t>
  </si>
  <si>
    <t>Trương Quang Huy</t>
  </si>
  <si>
    <t>AVA1-0151</t>
  </si>
  <si>
    <t>Bùi Trần Trường</t>
  </si>
  <si>
    <t>AVA1-0073</t>
  </si>
  <si>
    <t>Đỗ Thị Thu Thảo</t>
  </si>
  <si>
    <t>AVA1-0133</t>
  </si>
  <si>
    <t>Võ Thành Phát</t>
  </si>
  <si>
    <t>AVA1-0057</t>
  </si>
  <si>
    <t>Tôn Nữ Kim Ngân</t>
  </si>
  <si>
    <t>AVA1-0060</t>
  </si>
  <si>
    <t>Sơn Niêu</t>
  </si>
  <si>
    <t>AVA1-0062</t>
  </si>
  <si>
    <t>Trần Thị Hà</t>
  </si>
  <si>
    <t>AVA1-0130</t>
  </si>
  <si>
    <t>Phạm Tấn Trung</t>
  </si>
  <si>
    <t>AVA1-0204</t>
  </si>
  <si>
    <t>Đặng Tấn Phát</t>
  </si>
  <si>
    <t>AVA1-0126</t>
  </si>
  <si>
    <t>Khổng Trung Giáp</t>
  </si>
  <si>
    <t>AVA1-0146</t>
  </si>
  <si>
    <t>Lê Cao Trưởng</t>
  </si>
  <si>
    <t>AVA1-0070</t>
  </si>
  <si>
    <t>Lê Văn Trí</t>
  </si>
  <si>
    <t>AVA1-0045</t>
  </si>
  <si>
    <t>Nguyễn Hữu Thương</t>
  </si>
  <si>
    <t>AVA1-0023</t>
  </si>
  <si>
    <t>Nguyễn Thanh Liêm</t>
  </si>
  <si>
    <t>AVA1-0018</t>
  </si>
  <si>
    <t>Nguyễn Ngọc Khanh</t>
  </si>
  <si>
    <t>AVA1-0050</t>
  </si>
  <si>
    <t>Bùi Thị Thùy</t>
  </si>
  <si>
    <t>AVA1-0012</t>
  </si>
  <si>
    <t>Nguyễn Thị Minh Hằng</t>
  </si>
  <si>
    <t>AVA1-0105</t>
  </si>
  <si>
    <t>Lưu Thị Trúc Quỳnh</t>
  </si>
  <si>
    <t>AVA1-0096</t>
  </si>
  <si>
    <t>Lê Anh Khuê</t>
  </si>
  <si>
    <t>AVA1-0116</t>
  </si>
  <si>
    <t>Nguyễn Gia Tuấn</t>
  </si>
  <si>
    <t>AVA1-0064</t>
  </si>
  <si>
    <t>Lê Thanh Giang</t>
  </si>
  <si>
    <t>AVA1-0152</t>
  </si>
  <si>
    <t>Thân Ngọc Phước</t>
  </si>
  <si>
    <t>AVA1-0118</t>
  </si>
  <si>
    <t>Nguyễn Văn Duy</t>
  </si>
  <si>
    <t>TP.HÀNH CHÍNH - NHÂN SỰ</t>
  </si>
  <si>
    <t>TRẦN THỊ NGA</t>
  </si>
  <si>
    <t>Cước gốc</t>
  </si>
  <si>
    <t>Tháng</t>
  </si>
  <si>
    <t>VĂN PHÒNG</t>
  </si>
  <si>
    <t>NHÀ XƯỞNG</t>
  </si>
  <si>
    <t>Lê Thị Thúy Linh Quyên</t>
  </si>
  <si>
    <t>84914859494</t>
  </si>
  <si>
    <t>84914875533</t>
  </si>
  <si>
    <t>84914896611</t>
  </si>
  <si>
    <t>84911853190</t>
  </si>
  <si>
    <t>84915983131</t>
  </si>
  <si>
    <t>84912603131</t>
  </si>
  <si>
    <t>84911853092</t>
  </si>
  <si>
    <t>84911853186</t>
  </si>
  <si>
    <t>84916706161</t>
  </si>
  <si>
    <t>84911853090</t>
  </si>
  <si>
    <t>84911853188</t>
  </si>
  <si>
    <t>84911853091</t>
  </si>
  <si>
    <t>84916946161</t>
  </si>
  <si>
    <t>84914978811</t>
  </si>
  <si>
    <t>84917135151</t>
  </si>
  <si>
    <t>84912875544</t>
  </si>
  <si>
    <t>84915892121</t>
  </si>
  <si>
    <t>84911853089</t>
  </si>
  <si>
    <t>84916523131</t>
  </si>
  <si>
    <t>84916552121</t>
  </si>
  <si>
    <t>84911853195</t>
  </si>
  <si>
    <t>84916903131</t>
  </si>
  <si>
    <t>84911853093</t>
  </si>
  <si>
    <t>84911853191</t>
  </si>
  <si>
    <t>84911853192</t>
  </si>
  <si>
    <t>84915576464</t>
  </si>
  <si>
    <t>84914938811</t>
  </si>
  <si>
    <t>84912847722</t>
  </si>
  <si>
    <t>84915385151</t>
  </si>
  <si>
    <t>84915137171</t>
  </si>
  <si>
    <t>84911853094</t>
  </si>
  <si>
    <t>84911853185</t>
  </si>
  <si>
    <t>84917804242</t>
  </si>
  <si>
    <t>84919416060</t>
  </si>
  <si>
    <t>84914856611</t>
  </si>
  <si>
    <t>84911853189</t>
  </si>
  <si>
    <t>84911853085</t>
  </si>
  <si>
    <t>84916026161</t>
  </si>
  <si>
    <t>84916562121</t>
  </si>
  <si>
    <t>84915584040</t>
  </si>
  <si>
    <t>84915743232</t>
  </si>
  <si>
    <t>84911853087</t>
  </si>
  <si>
    <t>84915279494</t>
  </si>
  <si>
    <t>84918913030</t>
  </si>
  <si>
    <t>84916597171</t>
  </si>
  <si>
    <t>84911853098</t>
  </si>
  <si>
    <t>84911853097</t>
  </si>
  <si>
    <t>84911853184</t>
  </si>
  <si>
    <t>84915425353</t>
  </si>
  <si>
    <t>84911853088</t>
  </si>
  <si>
    <t>84911853095</t>
  </si>
  <si>
    <t>84911853194</t>
  </si>
  <si>
    <t>84916923131</t>
  </si>
  <si>
    <t>84918722121</t>
  </si>
  <si>
    <t>84916572121</t>
  </si>
  <si>
    <t>84915192121</t>
  </si>
  <si>
    <t>84916953131</t>
  </si>
  <si>
    <t>84911853193</t>
  </si>
  <si>
    <t>84914847733</t>
  </si>
  <si>
    <t>84911853183</t>
  </si>
  <si>
    <t>84914967722</t>
  </si>
  <si>
    <t>84915486161</t>
  </si>
  <si>
    <t>84911853096</t>
  </si>
  <si>
    <t>84911853187</t>
  </si>
  <si>
    <t>84912945522</t>
  </si>
  <si>
    <t>Chu kỳ nợ</t>
  </si>
  <si>
    <t>Loại KH</t>
  </si>
  <si>
    <t>Tên KH</t>
  </si>
  <si>
    <t>Trạng thái TB</t>
  </si>
  <si>
    <t>Nhóm khách hàng doanh nghiệp trong nước</t>
  </si>
  <si>
    <t>CÔNG TY CỔ PHẦN CƠ KHÍ VÀ NHÔM KÍNH ANH VIỆT</t>
  </si>
  <si>
    <t>Bình thường</t>
  </si>
  <si>
    <t>Tp.HCM, ngày 08 tháng 07 năm 2021</t>
  </si>
  <si>
    <t>DANH SÁCH CƯỚC ĐIỆN THOẠI VINAPHONE CỦA CBCNV THÁNG 07/2021</t>
  </si>
  <si>
    <t>Trừ lương</t>
  </si>
  <si>
    <t>Tp.HCM, ngày 09 tháng 08 năm 2021</t>
  </si>
  <si>
    <t>AVA1-0218</t>
  </si>
  <si>
    <t>Phùng Thị Bích Liễu</t>
  </si>
  <si>
    <t>AVA1-0202</t>
  </si>
  <si>
    <t>Huỳnh Minh Linh</t>
  </si>
  <si>
    <t>Còn lại</t>
  </si>
  <si>
    <t>1 hộp</t>
  </si>
  <si>
    <t>4 cái</t>
  </si>
  <si>
    <t>2 hộp</t>
  </si>
  <si>
    <t>5 cái</t>
  </si>
  <si>
    <t>6 cái</t>
  </si>
  <si>
    <t>Đồ dùng</t>
  </si>
  <si>
    <t>Tháng1</t>
  </si>
  <si>
    <t>Tháng2</t>
  </si>
  <si>
    <t>Tháng3</t>
  </si>
  <si>
    <t>bút</t>
  </si>
  <si>
    <t>giấy</t>
  </si>
  <si>
    <t>thước</t>
  </si>
  <si>
    <t>5 hộp</t>
  </si>
  <si>
    <t>5 cuộn</t>
  </si>
  <si>
    <t>6 hộp</t>
  </si>
  <si>
    <t>7 hộp</t>
  </si>
  <si>
    <t>6 cuộn</t>
  </si>
  <si>
    <t>7 cuộn</t>
  </si>
  <si>
    <t>8 cuộn</t>
  </si>
  <si>
    <t>9 cuộn</t>
  </si>
  <si>
    <t>4 cuộn</t>
  </si>
  <si>
    <t>Tổng</t>
  </si>
  <si>
    <t>hfifo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</si>
</sst>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  <charset val="163"/>
    </font>
    <font>
      <b/>
      <sz val="11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1" xfId="0" applyNumberFormat="1" applyFont="1" applyFill="1" applyBorder="1" applyAlignment="1" applyProtection="1">
      <alignment horizontal="left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left" wrapText="1"/>
    </xf>
    <xf numFmtId="1" fontId="4" fillId="0" borderId="1" xfId="0" applyNumberFormat="1" applyFont="1" applyFill="1" applyBorder="1" applyAlignment="1" applyProtection="1">
      <alignment horizontal="left" wrapText="1"/>
    </xf>
    <xf numFmtId="1" fontId="5" fillId="0" borderId="1" xfId="0" applyNumberFormat="1" applyFont="1" applyFill="1" applyBorder="1" applyAlignment="1" applyProtection="1">
      <alignment horizontal="left" wrapText="1"/>
    </xf>
    <xf numFmtId="0" fontId="6" fillId="0" borderId="1" xfId="0" applyNumberFormat="1" applyFont="1" applyFill="1" applyBorder="1" applyAlignment="1" applyProtection="1">
      <alignment horizontal="left" wrapText="1"/>
    </xf>
    <xf numFmtId="1" fontId="6" fillId="0" borderId="1" xfId="0" applyNumberFormat="1" applyFont="1" applyFill="1" applyBorder="1" applyAlignment="1" applyProtection="1">
      <alignment horizontal="left" wrapText="1"/>
    </xf>
    <xf numFmtId="2" fontId="2" fillId="0" borderId="1" xfId="0" applyNumberFormat="1" applyFont="1" applyFill="1" applyBorder="1" applyAlignment="1"/>
    <xf numFmtId="2" fontId="7" fillId="0" borderId="1" xfId="0" applyNumberFormat="1" applyFont="1" applyFill="1" applyBorder="1" applyAlignment="1"/>
    <xf numFmtId="0" fontId="7" fillId="0" borderId="1" xfId="0" applyNumberFormat="1" applyFont="1" applyFill="1" applyBorder="1" applyAlignment="1" applyProtection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left" wrapText="1"/>
    </xf>
    <xf numFmtId="2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/>
    <xf numFmtId="0" fontId="8" fillId="0" borderId="1" xfId="0" applyFont="1" applyFill="1" applyBorder="1" applyAlignment="1"/>
    <xf numFmtId="3" fontId="8" fillId="0" borderId="1" xfId="0" applyNumberFormat="1" applyFont="1" applyFill="1" applyBorder="1"/>
    <xf numFmtId="0" fontId="8" fillId="0" borderId="0" xfId="0" applyFont="1" applyFill="1"/>
    <xf numFmtId="0" fontId="2" fillId="0" borderId="1" xfId="0" applyFont="1" applyFill="1" applyBorder="1"/>
    <xf numFmtId="3" fontId="2" fillId="0" borderId="1" xfId="0" applyNumberFormat="1" applyFont="1" applyFill="1" applyBorder="1"/>
    <xf numFmtId="3" fontId="2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2" fontId="8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1" xfId="0" quotePrefix="1" applyFont="1" applyFill="1" applyBorder="1"/>
    <xf numFmtId="2" fontId="2" fillId="0" borderId="1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 applyProtection="1">
      <alignment horizontal="left" wrapText="1"/>
    </xf>
    <xf numFmtId="0" fontId="6" fillId="0" borderId="1" xfId="0" quotePrefix="1" applyFont="1" applyFill="1" applyBorder="1" applyAlignment="1">
      <alignment horizontal="left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3" fontId="3" fillId="0" borderId="1" xfId="0" applyNumberFormat="1" applyFont="1" applyFill="1" applyBorder="1"/>
    <xf numFmtId="2" fontId="2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/>
    <xf numFmtId="164" fontId="3" fillId="0" borderId="1" xfId="1" applyNumberFormat="1" applyFont="1" applyFill="1" applyBorder="1"/>
    <xf numFmtId="0" fontId="3" fillId="0" borderId="0" xfId="0" applyFont="1" applyFill="1"/>
    <xf numFmtId="164" fontId="2" fillId="0" borderId="0" xfId="1" applyNumberFormat="1" applyFont="1" applyFill="1"/>
    <xf numFmtId="3" fontId="2" fillId="0" borderId="0" xfId="0" applyNumberFormat="1" applyFont="1" applyFill="1"/>
    <xf numFmtId="3" fontId="2" fillId="0" borderId="0" xfId="0" applyNumberFormat="1" applyFont="1" applyFill="1" applyAlignment="1">
      <alignment horizontal="center"/>
    </xf>
    <xf numFmtId="3" fontId="0" fillId="0" borderId="0" xfId="0" applyNumberFormat="1"/>
    <xf numFmtId="0" fontId="11" fillId="0" borderId="1" xfId="0" applyFont="1" applyFill="1" applyBorder="1"/>
    <xf numFmtId="2" fontId="2" fillId="2" borderId="1" xfId="0" applyNumberFormat="1" applyFont="1" applyFill="1" applyBorder="1" applyAlignment="1"/>
    <xf numFmtId="1" fontId="5" fillId="3" borderId="1" xfId="0" applyNumberFormat="1" applyFont="1" applyFill="1" applyBorder="1" applyAlignment="1" applyProtection="1">
      <alignment horizontal="left" wrapText="1"/>
    </xf>
    <xf numFmtId="0" fontId="2" fillId="2" borderId="1" xfId="0" applyNumberFormat="1" applyFont="1" applyFill="1" applyBorder="1" applyAlignment="1" applyProtection="1">
      <alignment horizontal="left" wrapText="1"/>
    </xf>
    <xf numFmtId="3" fontId="12" fillId="0" borderId="1" xfId="0" applyNumberFormat="1" applyFont="1" applyFill="1" applyBorder="1" applyAlignment="1">
      <alignment horizontal="center"/>
    </xf>
    <xf numFmtId="164" fontId="12" fillId="0" borderId="1" xfId="1" applyNumberFormat="1" applyFont="1" applyFill="1" applyBorder="1" applyAlignment="1">
      <alignment horizontal="center"/>
    </xf>
    <xf numFmtId="3" fontId="8" fillId="0" borderId="0" xfId="0" applyNumberFormat="1" applyFont="1" applyFill="1"/>
    <xf numFmtId="0" fontId="9" fillId="0" borderId="0" xfId="0" applyFont="1" applyFill="1" applyAlignment="1">
      <alignment horizontal="center"/>
    </xf>
    <xf numFmtId="3" fontId="10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0" fillId="0" borderId="1" xfId="0" applyBorder="1"/>
    <xf numFmtId="0" fontId="13" fillId="4" borderId="1" xfId="0" applyFont="1" applyFill="1" applyBorder="1" applyAlignment="1">
      <alignment horizontal="center" vertical="center"/>
    </xf>
    <xf numFmtId="0" fontId="0" fillId="5" borderId="0" xfId="0" applyFill="1"/>
  </cellXfs>
  <cellStyles count="2">
    <cellStyle name="Comma" xfId="1" builtinId="3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:M81"/>
  <sheetViews>
    <sheetView topLeftCell="C1" zoomScaleNormal="100" workbookViewId="0">
      <pane xSplit="2" ySplit="5" topLeftCell="E6" activePane="bottomRight" state="frozen"/>
      <selection activeCell="C1" sqref="C1"/>
      <selection pane="topRight" activeCell="E1" sqref="E1"/>
      <selection pane="bottomLeft" activeCell="C5" sqref="C5"/>
      <selection pane="bottomRight" activeCell="D5" sqref="D5:H17"/>
    </sheetView>
  </sheetViews>
  <sheetFormatPr defaultColWidth="9.140625" defaultRowHeight="14.25" x14ac:dyDescent="0.2"/>
  <cols>
    <col min="1" max="1" width="5.28515625" style="21" bestFit="1" customWidth="1"/>
    <col min="2" max="2" width="10.140625" style="21" hidden="1" customWidth="1"/>
    <col min="3" max="3" width="8.5703125" style="21" customWidth="1"/>
    <col min="4" max="4" width="17.7109375" style="21" customWidth="1"/>
    <col min="5" max="5" width="10.140625" style="21" bestFit="1" customWidth="1"/>
    <col min="6" max="6" width="25.5703125" style="21" bestFit="1" customWidth="1"/>
    <col min="7" max="8" width="12.5703125" style="37" customWidth="1"/>
    <col min="9" max="11" width="13.5703125" style="38" customWidth="1"/>
    <col min="12" max="12" width="13.5703125" style="47" customWidth="1"/>
    <col min="13" max="13" width="17.7109375" style="39" customWidth="1"/>
    <col min="14" max="16384" width="9.140625" style="21"/>
  </cols>
  <sheetData>
    <row r="3" spans="1:13" ht="28.5" customHeight="1" x14ac:dyDescent="0.25">
      <c r="C3" s="48" t="s">
        <v>281</v>
      </c>
      <c r="D3" s="48"/>
      <c r="E3" s="48"/>
      <c r="F3" s="48"/>
      <c r="G3" s="48"/>
      <c r="H3" s="48"/>
      <c r="I3" s="48"/>
      <c r="J3" s="48"/>
      <c r="K3" s="48"/>
      <c r="L3" s="48"/>
      <c r="M3" s="48"/>
    </row>
    <row r="5" spans="1:13" s="25" customFormat="1" ht="15" x14ac:dyDescent="0.25">
      <c r="A5" s="23" t="s">
        <v>0</v>
      </c>
      <c r="B5" s="23" t="s">
        <v>1</v>
      </c>
      <c r="C5" s="23" t="s">
        <v>204</v>
      </c>
      <c r="D5" s="23" t="s">
        <v>6</v>
      </c>
      <c r="E5" s="23" t="s">
        <v>70</v>
      </c>
      <c r="F5" s="23" t="s">
        <v>71</v>
      </c>
      <c r="G5" s="24" t="s">
        <v>203</v>
      </c>
      <c r="H5" s="24"/>
      <c r="I5" s="20" t="s">
        <v>2</v>
      </c>
      <c r="J5" s="20" t="s">
        <v>3</v>
      </c>
      <c r="K5" s="20" t="s">
        <v>282</v>
      </c>
      <c r="L5" s="45" t="s">
        <v>288</v>
      </c>
      <c r="M5" s="20" t="s">
        <v>4</v>
      </c>
    </row>
    <row r="6" spans="1:13" s="25" customFormat="1" ht="15" x14ac:dyDescent="0.25">
      <c r="A6" s="23"/>
      <c r="B6" s="23"/>
      <c r="C6" s="23"/>
      <c r="D6" s="23" t="s">
        <v>205</v>
      </c>
      <c r="E6" s="23"/>
      <c r="F6" s="23"/>
      <c r="G6" s="24">
        <f>SUM(G7:G45)</f>
        <v>7454000</v>
      </c>
      <c r="H6" s="24"/>
      <c r="I6" s="24">
        <f t="shared" ref="I6:M6" si="0">SUM(I7:I45)</f>
        <v>7959256</v>
      </c>
      <c r="J6" s="24">
        <f t="shared" si="0"/>
        <v>7235687</v>
      </c>
      <c r="K6" s="24">
        <f t="shared" si="0"/>
        <v>612704</v>
      </c>
      <c r="L6" s="46">
        <f>J6-K6</f>
        <v>6622983</v>
      </c>
      <c r="M6" s="24">
        <f t="shared" si="0"/>
        <v>723570</v>
      </c>
    </row>
    <row r="7" spans="1:13" ht="15" x14ac:dyDescent="0.25">
      <c r="A7" s="17">
        <v>1</v>
      </c>
      <c r="B7" s="17">
        <v>14173535</v>
      </c>
      <c r="C7" s="17">
        <v>32021</v>
      </c>
      <c r="D7" s="26" t="s">
        <v>208</v>
      </c>
      <c r="E7" s="1" t="s">
        <v>123</v>
      </c>
      <c r="F7" s="8" t="s">
        <v>124</v>
      </c>
      <c r="G7" s="18">
        <v>168000</v>
      </c>
      <c r="H7" s="18" t="str">
        <f>IF(G7&gt;200000,"đạt","Không đạt")</f>
        <v>Không đạt</v>
      </c>
      <c r="I7" s="18">
        <v>168000</v>
      </c>
      <c r="J7" s="18">
        <v>152727</v>
      </c>
      <c r="K7" s="18"/>
      <c r="L7" s="46">
        <f t="shared" ref="L7:L70" si="1">J7-K7</f>
        <v>152727</v>
      </c>
      <c r="M7" s="19">
        <v>15273</v>
      </c>
    </row>
    <row r="8" spans="1:13" ht="15" x14ac:dyDescent="0.25">
      <c r="A8" s="17">
        <v>2</v>
      </c>
      <c r="B8" s="17">
        <v>14173535</v>
      </c>
      <c r="C8" s="17">
        <v>32021</v>
      </c>
      <c r="D8" s="17" t="s">
        <v>209</v>
      </c>
      <c r="E8" s="6" t="s">
        <v>96</v>
      </c>
      <c r="F8" s="8" t="s">
        <v>97</v>
      </c>
      <c r="G8" s="18">
        <v>168000</v>
      </c>
      <c r="H8" s="18" t="str">
        <f t="shared" ref="H8:H71" si="2">IF(G8&gt;200000,"đạt","Không đạt")</f>
        <v>Không đạt</v>
      </c>
      <c r="I8" s="18">
        <v>393991</v>
      </c>
      <c r="J8" s="18">
        <v>358174</v>
      </c>
      <c r="K8" s="18">
        <f t="shared" ref="K8:K71" si="3">J8-G8</f>
        <v>190174</v>
      </c>
      <c r="L8" s="46">
        <f t="shared" si="1"/>
        <v>168000</v>
      </c>
      <c r="M8" s="19">
        <v>35817</v>
      </c>
    </row>
    <row r="9" spans="1:13" ht="15" x14ac:dyDescent="0.25">
      <c r="A9" s="17">
        <v>4</v>
      </c>
      <c r="B9" s="17">
        <v>14173535</v>
      </c>
      <c r="C9" s="17">
        <v>32021</v>
      </c>
      <c r="D9" s="17" t="s">
        <v>210</v>
      </c>
      <c r="E9" s="6" t="s">
        <v>104</v>
      </c>
      <c r="F9" s="8" t="s">
        <v>105</v>
      </c>
      <c r="G9" s="18">
        <v>168000</v>
      </c>
      <c r="H9" s="18" t="str">
        <f t="shared" si="2"/>
        <v>Không đạt</v>
      </c>
      <c r="I9" s="18">
        <v>168000</v>
      </c>
      <c r="J9" s="18">
        <v>152727</v>
      </c>
      <c r="K9" s="18"/>
      <c r="L9" s="46">
        <f t="shared" si="1"/>
        <v>152727</v>
      </c>
      <c r="M9" s="19">
        <v>15273</v>
      </c>
    </row>
    <row r="10" spans="1:13" ht="15" x14ac:dyDescent="0.25">
      <c r="A10" s="17">
        <v>6</v>
      </c>
      <c r="B10" s="17">
        <v>14173535</v>
      </c>
      <c r="C10" s="17">
        <v>32021</v>
      </c>
      <c r="D10" s="17" t="s">
        <v>211</v>
      </c>
      <c r="E10" s="4" t="s">
        <v>189</v>
      </c>
      <c r="F10" s="9" t="s">
        <v>190</v>
      </c>
      <c r="G10" s="18">
        <v>168000</v>
      </c>
      <c r="H10" s="18" t="str">
        <f t="shared" si="2"/>
        <v>Không đạt</v>
      </c>
      <c r="I10" s="18">
        <v>168000</v>
      </c>
      <c r="J10" s="18">
        <v>152727</v>
      </c>
      <c r="K10" s="18"/>
      <c r="L10" s="46">
        <f t="shared" si="1"/>
        <v>152727</v>
      </c>
      <c r="M10" s="19">
        <v>15273</v>
      </c>
    </row>
    <row r="11" spans="1:13" ht="15" x14ac:dyDescent="0.25">
      <c r="A11" s="17">
        <v>9</v>
      </c>
      <c r="B11" s="17">
        <v>14173535</v>
      </c>
      <c r="C11" s="17">
        <v>32021</v>
      </c>
      <c r="D11" s="17" t="s">
        <v>212</v>
      </c>
      <c r="E11" s="6" t="s">
        <v>125</v>
      </c>
      <c r="F11" s="8" t="s">
        <v>126</v>
      </c>
      <c r="G11" s="18">
        <v>168000</v>
      </c>
      <c r="H11" s="18" t="str">
        <f t="shared" si="2"/>
        <v>Không đạt</v>
      </c>
      <c r="I11" s="18">
        <v>192661</v>
      </c>
      <c r="J11" s="18">
        <v>175146</v>
      </c>
      <c r="K11" s="18">
        <f t="shared" si="3"/>
        <v>7146</v>
      </c>
      <c r="L11" s="46">
        <f t="shared" si="1"/>
        <v>168000</v>
      </c>
      <c r="M11" s="19">
        <v>17515</v>
      </c>
    </row>
    <row r="12" spans="1:13" ht="15" x14ac:dyDescent="0.25">
      <c r="A12" s="17">
        <v>10</v>
      </c>
      <c r="B12" s="17">
        <v>14173535</v>
      </c>
      <c r="C12" s="17">
        <v>32021</v>
      </c>
      <c r="D12" s="17" t="s">
        <v>213</v>
      </c>
      <c r="E12" s="4" t="s">
        <v>108</v>
      </c>
      <c r="F12" s="9" t="s">
        <v>109</v>
      </c>
      <c r="G12" s="18">
        <v>168000</v>
      </c>
      <c r="H12" s="18" t="str">
        <f t="shared" si="2"/>
        <v>Không đạt</v>
      </c>
      <c r="I12" s="18">
        <v>172720</v>
      </c>
      <c r="J12" s="18">
        <v>157018</v>
      </c>
      <c r="K12" s="18"/>
      <c r="L12" s="46">
        <f t="shared" si="1"/>
        <v>157018</v>
      </c>
      <c r="M12" s="19">
        <v>15702</v>
      </c>
    </row>
    <row r="13" spans="1:13" ht="15" x14ac:dyDescent="0.25">
      <c r="A13" s="17">
        <v>11</v>
      </c>
      <c r="B13" s="17">
        <v>14173535</v>
      </c>
      <c r="C13" s="17">
        <v>32021</v>
      </c>
      <c r="D13" s="26" t="s">
        <v>214</v>
      </c>
      <c r="E13" s="7" t="s">
        <v>161</v>
      </c>
      <c r="F13" s="8" t="s">
        <v>162</v>
      </c>
      <c r="G13" s="18">
        <v>168000</v>
      </c>
      <c r="H13" s="18" t="str">
        <f t="shared" si="2"/>
        <v>Không đạt</v>
      </c>
      <c r="I13" s="18">
        <v>168000</v>
      </c>
      <c r="J13" s="18">
        <v>152727</v>
      </c>
      <c r="K13" s="18"/>
      <c r="L13" s="46">
        <f t="shared" si="1"/>
        <v>152727</v>
      </c>
      <c r="M13" s="19">
        <v>15273</v>
      </c>
    </row>
    <row r="14" spans="1:13" ht="15" x14ac:dyDescent="0.25">
      <c r="A14" s="17">
        <v>15</v>
      </c>
      <c r="B14" s="17">
        <v>14173535</v>
      </c>
      <c r="C14" s="17">
        <v>32021</v>
      </c>
      <c r="D14" s="17" t="s">
        <v>215</v>
      </c>
      <c r="E14" s="4" t="s">
        <v>181</v>
      </c>
      <c r="F14" s="9" t="s">
        <v>182</v>
      </c>
      <c r="G14" s="18">
        <v>168000</v>
      </c>
      <c r="H14" s="18" t="str">
        <f t="shared" si="2"/>
        <v>Không đạt</v>
      </c>
      <c r="I14" s="18">
        <v>168000</v>
      </c>
      <c r="J14" s="18">
        <v>152727</v>
      </c>
      <c r="K14" s="18"/>
      <c r="L14" s="46">
        <f t="shared" si="1"/>
        <v>152727</v>
      </c>
      <c r="M14" s="19">
        <v>15273</v>
      </c>
    </row>
    <row r="15" spans="1:13" ht="15" x14ac:dyDescent="0.25">
      <c r="A15" s="17">
        <v>18</v>
      </c>
      <c r="B15" s="17">
        <v>14173535</v>
      </c>
      <c r="C15" s="17">
        <v>32021</v>
      </c>
      <c r="D15" s="17" t="s">
        <v>216</v>
      </c>
      <c r="E15" s="1" t="s">
        <v>133</v>
      </c>
      <c r="F15" s="9" t="s">
        <v>134</v>
      </c>
      <c r="G15" s="18">
        <v>168000</v>
      </c>
      <c r="H15" s="18" t="str">
        <f t="shared" si="2"/>
        <v>Không đạt</v>
      </c>
      <c r="I15" s="18">
        <v>236782</v>
      </c>
      <c r="J15" s="18">
        <v>215256</v>
      </c>
      <c r="K15" s="18">
        <f t="shared" si="3"/>
        <v>47256</v>
      </c>
      <c r="L15" s="46">
        <f t="shared" si="1"/>
        <v>168000</v>
      </c>
      <c r="M15" s="19">
        <v>21525</v>
      </c>
    </row>
    <row r="16" spans="1:13" ht="15" x14ac:dyDescent="0.25">
      <c r="A16" s="17">
        <v>19</v>
      </c>
      <c r="B16" s="17">
        <v>14173535</v>
      </c>
      <c r="C16" s="17">
        <v>32021</v>
      </c>
      <c r="D16" s="17" t="s">
        <v>217</v>
      </c>
      <c r="E16" s="7" t="s">
        <v>157</v>
      </c>
      <c r="F16" s="8" t="s">
        <v>158</v>
      </c>
      <c r="G16" s="18">
        <v>168000</v>
      </c>
      <c r="H16" s="18" t="str">
        <f t="shared" si="2"/>
        <v>Không đạt</v>
      </c>
      <c r="I16" s="18">
        <v>192790</v>
      </c>
      <c r="J16" s="18">
        <v>175264</v>
      </c>
      <c r="K16" s="18">
        <f t="shared" si="3"/>
        <v>7264</v>
      </c>
      <c r="L16" s="46">
        <f t="shared" si="1"/>
        <v>168000</v>
      </c>
      <c r="M16" s="19">
        <v>17526</v>
      </c>
    </row>
    <row r="17" spans="1:13" ht="15" x14ac:dyDescent="0.25">
      <c r="A17" s="17">
        <v>22</v>
      </c>
      <c r="B17" s="17">
        <v>14173535</v>
      </c>
      <c r="C17" s="17">
        <v>32021</v>
      </c>
      <c r="D17" s="17" t="s">
        <v>218</v>
      </c>
      <c r="E17" s="7" t="s">
        <v>185</v>
      </c>
      <c r="F17" s="8" t="s">
        <v>186</v>
      </c>
      <c r="G17" s="18">
        <v>168000</v>
      </c>
      <c r="H17" s="18" t="str">
        <f t="shared" si="2"/>
        <v>Không đạt</v>
      </c>
      <c r="I17" s="18">
        <v>168000</v>
      </c>
      <c r="J17" s="18">
        <v>152727</v>
      </c>
      <c r="K17" s="18"/>
      <c r="L17" s="46">
        <f t="shared" si="1"/>
        <v>152727</v>
      </c>
      <c r="M17" s="19">
        <v>15273</v>
      </c>
    </row>
    <row r="18" spans="1:13" ht="15" x14ac:dyDescent="0.25">
      <c r="A18" s="17">
        <v>25</v>
      </c>
      <c r="B18" s="17">
        <v>14173535</v>
      </c>
      <c r="C18" s="17">
        <v>32021</v>
      </c>
      <c r="D18" s="17" t="s">
        <v>219</v>
      </c>
      <c r="E18" s="4" t="s">
        <v>159</v>
      </c>
      <c r="F18" s="9" t="s">
        <v>160</v>
      </c>
      <c r="G18" s="18">
        <v>168000</v>
      </c>
      <c r="H18" s="18" t="str">
        <f t="shared" si="2"/>
        <v>Không đạt</v>
      </c>
      <c r="I18" s="18">
        <v>214034</v>
      </c>
      <c r="J18" s="18">
        <v>194576</v>
      </c>
      <c r="K18" s="18">
        <f>J18-G18</f>
        <v>26576</v>
      </c>
      <c r="L18" s="46">
        <f>J18-K18</f>
        <v>168000</v>
      </c>
      <c r="M18" s="19">
        <v>19458</v>
      </c>
    </row>
    <row r="19" spans="1:13" s="16" customFormat="1" ht="15" x14ac:dyDescent="0.25">
      <c r="A19" s="13">
        <v>26</v>
      </c>
      <c r="B19" s="13">
        <v>14173535</v>
      </c>
      <c r="C19" s="13">
        <v>32021</v>
      </c>
      <c r="D19" s="13" t="s">
        <v>220</v>
      </c>
      <c r="E19" s="5" t="s">
        <v>112</v>
      </c>
      <c r="F19" s="14" t="s">
        <v>113</v>
      </c>
      <c r="G19" s="15">
        <v>250000</v>
      </c>
      <c r="H19" s="18" t="str">
        <f t="shared" si="2"/>
        <v>đạt</v>
      </c>
      <c r="I19" s="18">
        <v>0</v>
      </c>
      <c r="J19" s="18">
        <v>0</v>
      </c>
      <c r="K19" s="18"/>
      <c r="L19" s="46">
        <f t="shared" si="1"/>
        <v>0</v>
      </c>
      <c r="M19" s="19">
        <v>0</v>
      </c>
    </row>
    <row r="20" spans="1:13" s="16" customFormat="1" ht="15" x14ac:dyDescent="0.25">
      <c r="A20" s="13">
        <v>29</v>
      </c>
      <c r="B20" s="13">
        <v>14173535</v>
      </c>
      <c r="C20" s="13">
        <v>32021</v>
      </c>
      <c r="D20" s="13" t="s">
        <v>221</v>
      </c>
      <c r="E20" s="3" t="s">
        <v>102</v>
      </c>
      <c r="F20" s="22" t="s">
        <v>103</v>
      </c>
      <c r="G20" s="15">
        <v>168000</v>
      </c>
      <c r="H20" s="18" t="str">
        <f t="shared" si="2"/>
        <v>Không đạt</v>
      </c>
      <c r="I20" s="18">
        <v>0</v>
      </c>
      <c r="J20" s="18">
        <v>0</v>
      </c>
      <c r="K20" s="18"/>
      <c r="L20" s="46">
        <f t="shared" si="1"/>
        <v>0</v>
      </c>
      <c r="M20" s="19">
        <v>0</v>
      </c>
    </row>
    <row r="21" spans="1:13" ht="15" x14ac:dyDescent="0.25">
      <c r="A21" s="17">
        <v>30</v>
      </c>
      <c r="B21" s="17">
        <v>14173535</v>
      </c>
      <c r="C21" s="17">
        <v>32021</v>
      </c>
      <c r="D21" s="17" t="s">
        <v>222</v>
      </c>
      <c r="E21" s="1" t="s">
        <v>131</v>
      </c>
      <c r="F21" s="9" t="s">
        <v>132</v>
      </c>
      <c r="G21" s="18">
        <v>168000</v>
      </c>
      <c r="H21" s="18" t="str">
        <f t="shared" si="2"/>
        <v>Không đạt</v>
      </c>
      <c r="I21" s="18">
        <v>168000</v>
      </c>
      <c r="J21" s="18">
        <v>152728</v>
      </c>
      <c r="K21" s="18"/>
      <c r="L21" s="46">
        <f t="shared" si="1"/>
        <v>152728</v>
      </c>
      <c r="M21" s="19">
        <v>15273</v>
      </c>
    </row>
    <row r="22" spans="1:13" ht="15" x14ac:dyDescent="0.25">
      <c r="A22" s="17">
        <v>31</v>
      </c>
      <c r="B22" s="17">
        <v>14173535</v>
      </c>
      <c r="C22" s="17">
        <v>32021</v>
      </c>
      <c r="D22" s="17" t="s">
        <v>223</v>
      </c>
      <c r="E22" s="1" t="s">
        <v>127</v>
      </c>
      <c r="F22" s="9" t="s">
        <v>128</v>
      </c>
      <c r="G22" s="18">
        <v>168000</v>
      </c>
      <c r="H22" s="18" t="str">
        <f t="shared" si="2"/>
        <v>Không đạt</v>
      </c>
      <c r="I22" s="18">
        <v>191880</v>
      </c>
      <c r="J22" s="18">
        <v>174436</v>
      </c>
      <c r="K22" s="18">
        <f t="shared" si="3"/>
        <v>6436</v>
      </c>
      <c r="L22" s="46">
        <f t="shared" si="1"/>
        <v>168000</v>
      </c>
      <c r="M22" s="19">
        <v>17444</v>
      </c>
    </row>
    <row r="23" spans="1:13" ht="15" x14ac:dyDescent="0.25">
      <c r="A23" s="17">
        <v>35</v>
      </c>
      <c r="B23" s="17">
        <v>14173535</v>
      </c>
      <c r="C23" s="17">
        <v>32021</v>
      </c>
      <c r="D23" s="17" t="s">
        <v>224</v>
      </c>
      <c r="E23" s="6" t="s">
        <v>129</v>
      </c>
      <c r="F23" s="8" t="s">
        <v>130</v>
      </c>
      <c r="G23" s="18">
        <v>250000</v>
      </c>
      <c r="H23" s="18" t="str">
        <f t="shared" si="2"/>
        <v>đạt</v>
      </c>
      <c r="I23" s="18">
        <v>250000</v>
      </c>
      <c r="J23" s="18">
        <v>227274</v>
      </c>
      <c r="K23" s="18"/>
      <c r="L23" s="46">
        <f t="shared" si="1"/>
        <v>227274</v>
      </c>
      <c r="M23" s="19">
        <v>22727</v>
      </c>
    </row>
    <row r="24" spans="1:13" ht="15" x14ac:dyDescent="0.25">
      <c r="A24" s="17">
        <v>36</v>
      </c>
      <c r="B24" s="17">
        <v>14173535</v>
      </c>
      <c r="C24" s="17">
        <v>32021</v>
      </c>
      <c r="D24" s="17" t="s">
        <v>225</v>
      </c>
      <c r="E24" s="7" t="s">
        <v>155</v>
      </c>
      <c r="F24" s="8" t="s">
        <v>156</v>
      </c>
      <c r="G24" s="18">
        <v>168000</v>
      </c>
      <c r="H24" s="18" t="str">
        <f t="shared" si="2"/>
        <v>Không đạt</v>
      </c>
      <c r="I24" s="18">
        <v>265212</v>
      </c>
      <c r="J24" s="18">
        <v>241102</v>
      </c>
      <c r="K24" s="18">
        <f t="shared" si="3"/>
        <v>73102</v>
      </c>
      <c r="L24" s="46">
        <f>J24-K24</f>
        <v>168000</v>
      </c>
      <c r="M24" s="19">
        <v>24110</v>
      </c>
    </row>
    <row r="25" spans="1:13" ht="15" x14ac:dyDescent="0.25">
      <c r="A25" s="17">
        <v>39</v>
      </c>
      <c r="B25" s="17">
        <v>14173535</v>
      </c>
      <c r="C25" s="17">
        <v>32021</v>
      </c>
      <c r="D25" s="17" t="s">
        <v>226</v>
      </c>
      <c r="E25" s="6" t="s">
        <v>137</v>
      </c>
      <c r="F25" s="8" t="s">
        <v>138</v>
      </c>
      <c r="G25" s="18">
        <v>168000</v>
      </c>
      <c r="H25" s="18" t="str">
        <f t="shared" si="2"/>
        <v>Không đạt</v>
      </c>
      <c r="I25" s="18">
        <v>168816</v>
      </c>
      <c r="J25" s="18">
        <v>153469</v>
      </c>
      <c r="K25" s="18"/>
      <c r="L25" s="46">
        <f t="shared" si="1"/>
        <v>153469</v>
      </c>
      <c r="M25" s="19">
        <v>15347</v>
      </c>
    </row>
    <row r="26" spans="1:13" ht="15" x14ac:dyDescent="0.25">
      <c r="A26" s="17">
        <v>40</v>
      </c>
      <c r="B26" s="17">
        <v>14173535</v>
      </c>
      <c r="C26" s="17">
        <v>32021</v>
      </c>
      <c r="D26" s="17" t="s">
        <v>227</v>
      </c>
      <c r="E26" s="7" t="s">
        <v>114</v>
      </c>
      <c r="F26" s="27" t="s">
        <v>207</v>
      </c>
      <c r="G26" s="18">
        <v>250000</v>
      </c>
      <c r="H26" s="18" t="str">
        <f t="shared" si="2"/>
        <v>đạt</v>
      </c>
      <c r="I26" s="18">
        <v>279579</v>
      </c>
      <c r="J26" s="18">
        <v>254163</v>
      </c>
      <c r="K26" s="18">
        <f t="shared" si="3"/>
        <v>4163</v>
      </c>
      <c r="L26" s="46">
        <f t="shared" si="1"/>
        <v>250000</v>
      </c>
      <c r="M26" s="19">
        <v>25416</v>
      </c>
    </row>
    <row r="27" spans="1:13" ht="15" x14ac:dyDescent="0.25">
      <c r="A27" s="17">
        <v>41</v>
      </c>
      <c r="B27" s="17">
        <v>14173535</v>
      </c>
      <c r="C27" s="17">
        <v>32021</v>
      </c>
      <c r="D27" s="17" t="s">
        <v>228</v>
      </c>
      <c r="E27" s="4" t="s">
        <v>199</v>
      </c>
      <c r="F27" s="9" t="s">
        <v>200</v>
      </c>
      <c r="G27" s="18">
        <v>250000</v>
      </c>
      <c r="H27" s="18" t="str">
        <f t="shared" si="2"/>
        <v>đạt</v>
      </c>
      <c r="I27" s="18">
        <v>250000</v>
      </c>
      <c r="J27" s="18">
        <v>227274</v>
      </c>
      <c r="K27" s="18"/>
      <c r="L27" s="46">
        <f t="shared" si="1"/>
        <v>227274</v>
      </c>
      <c r="M27" s="19">
        <v>22727</v>
      </c>
    </row>
    <row r="28" spans="1:13" ht="15" x14ac:dyDescent="0.25">
      <c r="A28" s="17">
        <v>42</v>
      </c>
      <c r="B28" s="17">
        <v>14173535</v>
      </c>
      <c r="C28" s="17">
        <v>32021</v>
      </c>
      <c r="D28" s="17" t="s">
        <v>229</v>
      </c>
      <c r="E28" s="1" t="s">
        <v>121</v>
      </c>
      <c r="F28" s="11" t="s">
        <v>122</v>
      </c>
      <c r="G28" s="18">
        <v>250000</v>
      </c>
      <c r="H28" s="18" t="str">
        <f t="shared" si="2"/>
        <v>đạt</v>
      </c>
      <c r="I28" s="18">
        <v>250000</v>
      </c>
      <c r="J28" s="18">
        <v>227273</v>
      </c>
      <c r="K28" s="18"/>
      <c r="L28" s="46">
        <f t="shared" si="1"/>
        <v>227273</v>
      </c>
      <c r="M28" s="19">
        <v>22727</v>
      </c>
    </row>
    <row r="29" spans="1:13" ht="15" x14ac:dyDescent="0.25">
      <c r="A29" s="17">
        <v>43</v>
      </c>
      <c r="B29" s="17">
        <v>14173535</v>
      </c>
      <c r="C29" s="17">
        <v>32021</v>
      </c>
      <c r="D29" s="17" t="s">
        <v>230</v>
      </c>
      <c r="E29" s="4" t="s">
        <v>163</v>
      </c>
      <c r="F29" s="9" t="s">
        <v>164</v>
      </c>
      <c r="G29" s="18">
        <v>168000</v>
      </c>
      <c r="H29" s="18" t="str">
        <f t="shared" si="2"/>
        <v>Không đạt</v>
      </c>
      <c r="I29" s="18">
        <v>267311</v>
      </c>
      <c r="J29" s="18">
        <v>243010</v>
      </c>
      <c r="K29" s="18">
        <f t="shared" si="3"/>
        <v>75010</v>
      </c>
      <c r="L29" s="46">
        <f t="shared" si="1"/>
        <v>168000</v>
      </c>
      <c r="M29" s="19">
        <v>24301</v>
      </c>
    </row>
    <row r="30" spans="1:13" ht="15" x14ac:dyDescent="0.25">
      <c r="A30" s="17">
        <v>44</v>
      </c>
      <c r="B30" s="17">
        <v>14173535</v>
      </c>
      <c r="C30" s="17">
        <v>32021</v>
      </c>
      <c r="D30" s="17" t="s">
        <v>231</v>
      </c>
      <c r="E30" s="4" t="s">
        <v>191</v>
      </c>
      <c r="F30" s="9" t="s">
        <v>192</v>
      </c>
      <c r="G30" s="18">
        <v>250000</v>
      </c>
      <c r="H30" s="18" t="str">
        <f t="shared" si="2"/>
        <v>đạt</v>
      </c>
      <c r="I30" s="18">
        <v>250000</v>
      </c>
      <c r="J30" s="18">
        <v>227273</v>
      </c>
      <c r="K30" s="18"/>
      <c r="L30" s="46">
        <f t="shared" si="1"/>
        <v>227273</v>
      </c>
      <c r="M30" s="19">
        <v>22727</v>
      </c>
    </row>
    <row r="31" spans="1:13" ht="15" x14ac:dyDescent="0.25">
      <c r="A31" s="17">
        <v>45</v>
      </c>
      <c r="B31" s="17">
        <v>14173535</v>
      </c>
      <c r="C31" s="17">
        <v>32021</v>
      </c>
      <c r="D31" s="17" t="s">
        <v>232</v>
      </c>
      <c r="E31" s="4" t="s">
        <v>193</v>
      </c>
      <c r="F31" s="9" t="s">
        <v>194</v>
      </c>
      <c r="G31" s="18">
        <v>250000</v>
      </c>
      <c r="H31" s="18" t="str">
        <f t="shared" si="2"/>
        <v>đạt</v>
      </c>
      <c r="I31" s="18">
        <v>267144</v>
      </c>
      <c r="J31" s="18">
        <v>242858</v>
      </c>
      <c r="K31" s="18"/>
      <c r="L31" s="46">
        <f t="shared" si="1"/>
        <v>242858</v>
      </c>
      <c r="M31" s="19">
        <v>24286</v>
      </c>
    </row>
    <row r="32" spans="1:13" ht="15" x14ac:dyDescent="0.25">
      <c r="A32" s="17">
        <v>46</v>
      </c>
      <c r="B32" s="17">
        <v>14173535</v>
      </c>
      <c r="C32" s="17">
        <v>32021</v>
      </c>
      <c r="D32" s="17" t="s">
        <v>233</v>
      </c>
      <c r="E32" s="6" t="s">
        <v>135</v>
      </c>
      <c r="F32" s="28" t="s">
        <v>136</v>
      </c>
      <c r="G32" s="18">
        <v>168000</v>
      </c>
      <c r="H32" s="18" t="str">
        <f t="shared" si="2"/>
        <v>Không đạt</v>
      </c>
      <c r="I32" s="18">
        <v>168000</v>
      </c>
      <c r="J32" s="18">
        <v>152727</v>
      </c>
      <c r="K32" s="18"/>
      <c r="L32" s="46">
        <f t="shared" si="1"/>
        <v>152727</v>
      </c>
      <c r="M32" s="19">
        <v>15273</v>
      </c>
    </row>
    <row r="33" spans="1:13" ht="15" x14ac:dyDescent="0.25">
      <c r="A33" s="17">
        <v>47</v>
      </c>
      <c r="B33" s="17">
        <v>14173535</v>
      </c>
      <c r="C33" s="17">
        <v>32021</v>
      </c>
      <c r="D33" s="17" t="s">
        <v>234</v>
      </c>
      <c r="E33" s="6" t="s">
        <v>98</v>
      </c>
      <c r="F33" s="8" t="s">
        <v>99</v>
      </c>
      <c r="G33" s="18">
        <v>168000</v>
      </c>
      <c r="H33" s="18" t="str">
        <f t="shared" si="2"/>
        <v>Không đạt</v>
      </c>
      <c r="I33" s="18">
        <v>168000</v>
      </c>
      <c r="J33" s="18">
        <v>152727</v>
      </c>
      <c r="K33" s="18"/>
      <c r="L33" s="46">
        <f t="shared" si="1"/>
        <v>152727</v>
      </c>
      <c r="M33" s="19">
        <v>15273</v>
      </c>
    </row>
    <row r="34" spans="1:13" ht="15" x14ac:dyDescent="0.25">
      <c r="A34" s="17">
        <v>48</v>
      </c>
      <c r="B34" s="17">
        <v>14173535</v>
      </c>
      <c r="C34" s="17">
        <v>32021</v>
      </c>
      <c r="D34" s="17" t="s">
        <v>235</v>
      </c>
      <c r="E34" s="29" t="s">
        <v>145</v>
      </c>
      <c r="F34" s="8" t="s">
        <v>146</v>
      </c>
      <c r="G34" s="18">
        <v>250000</v>
      </c>
      <c r="H34" s="18" t="str">
        <f t="shared" si="2"/>
        <v>đạt</v>
      </c>
      <c r="I34" s="18">
        <v>250000</v>
      </c>
      <c r="J34" s="18">
        <v>227273</v>
      </c>
      <c r="K34" s="18"/>
      <c r="L34" s="46">
        <f t="shared" si="1"/>
        <v>227273</v>
      </c>
      <c r="M34" s="19">
        <v>22727</v>
      </c>
    </row>
    <row r="35" spans="1:13" ht="15" x14ac:dyDescent="0.25">
      <c r="A35" s="17">
        <v>49</v>
      </c>
      <c r="B35" s="17">
        <v>14173535</v>
      </c>
      <c r="C35" s="17">
        <v>32021</v>
      </c>
      <c r="D35" s="17" t="s">
        <v>236</v>
      </c>
      <c r="E35" s="30" t="s">
        <v>82</v>
      </c>
      <c r="F35" s="31" t="s">
        <v>83</v>
      </c>
      <c r="G35" s="18">
        <v>168000</v>
      </c>
      <c r="H35" s="18" t="str">
        <f t="shared" si="2"/>
        <v>Không đạt</v>
      </c>
      <c r="I35" s="18">
        <v>197292</v>
      </c>
      <c r="J35" s="18">
        <v>179356</v>
      </c>
      <c r="K35" s="18">
        <f t="shared" si="3"/>
        <v>11356</v>
      </c>
      <c r="L35" s="46">
        <f t="shared" si="1"/>
        <v>168000</v>
      </c>
      <c r="M35" s="19">
        <v>17936</v>
      </c>
    </row>
    <row r="36" spans="1:13" ht="15" x14ac:dyDescent="0.25">
      <c r="A36" s="17">
        <v>50</v>
      </c>
      <c r="B36" s="17">
        <v>14173535</v>
      </c>
      <c r="C36" s="17">
        <v>32021</v>
      </c>
      <c r="D36" s="17" t="s">
        <v>237</v>
      </c>
      <c r="E36" s="2" t="s">
        <v>80</v>
      </c>
      <c r="F36" s="12" t="s">
        <v>81</v>
      </c>
      <c r="G36" s="18">
        <v>250000</v>
      </c>
      <c r="H36" s="18" t="str">
        <f t="shared" si="2"/>
        <v>đạt</v>
      </c>
      <c r="I36" s="18">
        <v>250000</v>
      </c>
      <c r="J36" s="18">
        <v>227273</v>
      </c>
      <c r="K36" s="18"/>
      <c r="L36" s="46">
        <f t="shared" si="1"/>
        <v>227273</v>
      </c>
      <c r="M36" s="19">
        <v>22727</v>
      </c>
    </row>
    <row r="37" spans="1:13" ht="15" x14ac:dyDescent="0.25">
      <c r="A37" s="17">
        <v>51</v>
      </c>
      <c r="B37" s="17">
        <v>14173535</v>
      </c>
      <c r="C37" s="17">
        <v>32021</v>
      </c>
      <c r="D37" s="17" t="s">
        <v>238</v>
      </c>
      <c r="E37" s="4" t="s">
        <v>165</v>
      </c>
      <c r="F37" s="9" t="s">
        <v>166</v>
      </c>
      <c r="G37" s="18">
        <v>168000</v>
      </c>
      <c r="H37" s="18" t="str">
        <f t="shared" si="2"/>
        <v>Không đạt</v>
      </c>
      <c r="I37" s="18">
        <v>168000</v>
      </c>
      <c r="J37" s="18">
        <v>152727</v>
      </c>
      <c r="K37" s="18"/>
      <c r="L37" s="46">
        <f t="shared" si="1"/>
        <v>152727</v>
      </c>
      <c r="M37" s="19">
        <v>15273</v>
      </c>
    </row>
    <row r="38" spans="1:13" ht="15" x14ac:dyDescent="0.25">
      <c r="A38" s="17">
        <v>52</v>
      </c>
      <c r="B38" s="17">
        <v>14173535</v>
      </c>
      <c r="C38" s="17">
        <v>32021</v>
      </c>
      <c r="D38" s="17" t="s">
        <v>239</v>
      </c>
      <c r="E38" s="4" t="s">
        <v>179</v>
      </c>
      <c r="F38" s="9" t="s">
        <v>180</v>
      </c>
      <c r="G38" s="18">
        <v>168000</v>
      </c>
      <c r="H38" s="18" t="str">
        <f t="shared" si="2"/>
        <v>Không đạt</v>
      </c>
      <c r="I38" s="18">
        <v>168000</v>
      </c>
      <c r="J38" s="18">
        <v>152727</v>
      </c>
      <c r="K38" s="18"/>
      <c r="L38" s="46">
        <f t="shared" si="1"/>
        <v>152727</v>
      </c>
      <c r="M38" s="19">
        <v>15273</v>
      </c>
    </row>
    <row r="39" spans="1:13" ht="15" x14ac:dyDescent="0.25">
      <c r="A39" s="17">
        <v>53</v>
      </c>
      <c r="B39" s="17">
        <v>14173535</v>
      </c>
      <c r="C39" s="17">
        <v>32021</v>
      </c>
      <c r="D39" s="17" t="s">
        <v>240</v>
      </c>
      <c r="E39" s="30" t="s">
        <v>86</v>
      </c>
      <c r="F39" s="31" t="s">
        <v>87</v>
      </c>
      <c r="G39" s="18">
        <v>168000</v>
      </c>
      <c r="H39" s="18" t="str">
        <f t="shared" si="2"/>
        <v>Không đạt</v>
      </c>
      <c r="I39" s="18">
        <v>241632</v>
      </c>
      <c r="J39" s="18">
        <v>219665</v>
      </c>
      <c r="K39" s="18">
        <f t="shared" si="3"/>
        <v>51665</v>
      </c>
      <c r="L39" s="46">
        <f t="shared" si="1"/>
        <v>168000</v>
      </c>
      <c r="M39" s="19">
        <v>21966</v>
      </c>
    </row>
    <row r="40" spans="1:13" ht="15" x14ac:dyDescent="0.25">
      <c r="A40" s="17">
        <v>54</v>
      </c>
      <c r="B40" s="17">
        <v>14173535</v>
      </c>
      <c r="C40" s="17">
        <v>32021</v>
      </c>
      <c r="D40" s="17" t="s">
        <v>241</v>
      </c>
      <c r="E40" s="6" t="s">
        <v>139</v>
      </c>
      <c r="F40" s="8" t="s">
        <v>140</v>
      </c>
      <c r="G40" s="18">
        <v>168000</v>
      </c>
      <c r="H40" s="18" t="str">
        <f t="shared" si="2"/>
        <v>Không đạt</v>
      </c>
      <c r="I40" s="18">
        <v>233749</v>
      </c>
      <c r="J40" s="18">
        <v>212499</v>
      </c>
      <c r="K40" s="18">
        <f t="shared" si="3"/>
        <v>44499</v>
      </c>
      <c r="L40" s="46">
        <f t="shared" si="1"/>
        <v>168000</v>
      </c>
      <c r="M40" s="19">
        <v>21250</v>
      </c>
    </row>
    <row r="41" spans="1:13" ht="15" x14ac:dyDescent="0.25">
      <c r="A41" s="17">
        <v>55</v>
      </c>
      <c r="B41" s="17">
        <v>14173535</v>
      </c>
      <c r="C41" s="17">
        <v>32021</v>
      </c>
      <c r="D41" s="17" t="s">
        <v>242</v>
      </c>
      <c r="E41" s="1" t="s">
        <v>94</v>
      </c>
      <c r="F41" s="9" t="s">
        <v>95</v>
      </c>
      <c r="G41" s="18">
        <v>168000</v>
      </c>
      <c r="H41" s="18" t="str">
        <f t="shared" si="2"/>
        <v>Không đạt</v>
      </c>
      <c r="I41" s="18">
        <v>259663</v>
      </c>
      <c r="J41" s="18">
        <v>236057</v>
      </c>
      <c r="K41" s="18">
        <f t="shared" si="3"/>
        <v>68057</v>
      </c>
      <c r="L41" s="46">
        <f t="shared" si="1"/>
        <v>168000</v>
      </c>
      <c r="M41" s="19">
        <v>23606</v>
      </c>
    </row>
    <row r="42" spans="1:13" ht="15" x14ac:dyDescent="0.25">
      <c r="A42" s="17">
        <v>56</v>
      </c>
      <c r="B42" s="17">
        <v>14173535</v>
      </c>
      <c r="C42" s="17">
        <v>32021</v>
      </c>
      <c r="D42" s="17" t="s">
        <v>243</v>
      </c>
      <c r="E42" s="4" t="s">
        <v>187</v>
      </c>
      <c r="F42" s="9" t="s">
        <v>188</v>
      </c>
      <c r="G42" s="18">
        <v>168000</v>
      </c>
      <c r="H42" s="18" t="str">
        <f t="shared" si="2"/>
        <v>Không đạt</v>
      </c>
      <c r="I42" s="18">
        <v>168000</v>
      </c>
      <c r="J42" s="18">
        <v>152727</v>
      </c>
      <c r="K42" s="18"/>
      <c r="L42" s="46">
        <f t="shared" si="1"/>
        <v>152727</v>
      </c>
      <c r="M42" s="19">
        <v>15273</v>
      </c>
    </row>
    <row r="43" spans="1:13" ht="15" x14ac:dyDescent="0.25">
      <c r="A43" s="17">
        <v>57</v>
      </c>
      <c r="B43" s="17">
        <v>14173535</v>
      </c>
      <c r="C43" s="17">
        <v>32021</v>
      </c>
      <c r="D43" s="17" t="s">
        <v>244</v>
      </c>
      <c r="E43" s="7" t="s">
        <v>149</v>
      </c>
      <c r="F43" s="8" t="s">
        <v>150</v>
      </c>
      <c r="G43" s="18">
        <v>168000</v>
      </c>
      <c r="H43" s="18" t="str">
        <f t="shared" si="2"/>
        <v>Không đạt</v>
      </c>
      <c r="I43" s="18">
        <v>168000</v>
      </c>
      <c r="J43" s="18">
        <v>152727</v>
      </c>
      <c r="K43" s="18"/>
      <c r="L43" s="46">
        <f t="shared" si="1"/>
        <v>152727</v>
      </c>
      <c r="M43" s="19">
        <v>15273</v>
      </c>
    </row>
    <row r="44" spans="1:13" ht="15" x14ac:dyDescent="0.25">
      <c r="A44" s="17">
        <v>58</v>
      </c>
      <c r="B44" s="17">
        <v>14173535</v>
      </c>
      <c r="C44" s="17">
        <v>32021</v>
      </c>
      <c r="D44" s="17" t="s">
        <v>245</v>
      </c>
      <c r="E44" s="1" t="s">
        <v>117</v>
      </c>
      <c r="F44" s="9" t="s">
        <v>118</v>
      </c>
      <c r="G44" s="18">
        <v>250000</v>
      </c>
      <c r="H44" s="18" t="str">
        <f t="shared" si="2"/>
        <v>đạt</v>
      </c>
      <c r="I44" s="18">
        <v>250000</v>
      </c>
      <c r="J44" s="18">
        <v>227273</v>
      </c>
      <c r="K44" s="18"/>
      <c r="L44" s="46">
        <f t="shared" si="1"/>
        <v>227273</v>
      </c>
      <c r="M44" s="19">
        <v>22727</v>
      </c>
    </row>
    <row r="45" spans="1:13" ht="15" x14ac:dyDescent="0.25">
      <c r="A45" s="17">
        <v>59</v>
      </c>
      <c r="B45" s="17">
        <v>14173535</v>
      </c>
      <c r="C45" s="17">
        <v>32021</v>
      </c>
      <c r="D45" s="17" t="s">
        <v>246</v>
      </c>
      <c r="E45" s="4" t="s">
        <v>115</v>
      </c>
      <c r="F45" s="9" t="s">
        <v>116</v>
      </c>
      <c r="G45" s="18">
        <v>250000</v>
      </c>
      <c r="H45" s="18" t="str">
        <f t="shared" si="2"/>
        <v>đạt</v>
      </c>
      <c r="I45" s="18">
        <v>250000</v>
      </c>
      <c r="J45" s="18">
        <v>227273</v>
      </c>
      <c r="K45" s="18"/>
      <c r="L45" s="46">
        <f t="shared" si="1"/>
        <v>227273</v>
      </c>
      <c r="M45" s="19">
        <v>22727</v>
      </c>
    </row>
    <row r="46" spans="1:13" ht="15" x14ac:dyDescent="0.25">
      <c r="A46" s="17"/>
      <c r="B46" s="17"/>
      <c r="C46" s="17"/>
      <c r="D46" s="41" t="s">
        <v>206</v>
      </c>
      <c r="E46" s="4"/>
      <c r="F46" s="9"/>
      <c r="G46" s="32">
        <f>SUM(G47:G72)</f>
        <v>4696000</v>
      </c>
      <c r="H46" s="18" t="str">
        <f t="shared" si="2"/>
        <v>đạt</v>
      </c>
      <c r="I46" s="32">
        <f t="shared" ref="I46:M46" si="4">SUM(I47:I72)</f>
        <v>5377155</v>
      </c>
      <c r="J46" s="32">
        <f t="shared" si="4"/>
        <v>4888323</v>
      </c>
      <c r="K46" s="32">
        <f t="shared" si="4"/>
        <v>422565</v>
      </c>
      <c r="L46" s="46">
        <f t="shared" si="1"/>
        <v>4465758</v>
      </c>
      <c r="M46" s="32">
        <f t="shared" si="4"/>
        <v>488831</v>
      </c>
    </row>
    <row r="47" spans="1:13" ht="15" x14ac:dyDescent="0.25">
      <c r="A47" s="17">
        <v>5</v>
      </c>
      <c r="B47" s="17">
        <v>14173535</v>
      </c>
      <c r="C47" s="17">
        <v>32021</v>
      </c>
      <c r="D47" s="17" t="s">
        <v>247</v>
      </c>
      <c r="E47" s="6" t="s">
        <v>143</v>
      </c>
      <c r="F47" s="42" t="s">
        <v>144</v>
      </c>
      <c r="G47" s="18">
        <v>168000</v>
      </c>
      <c r="H47" s="18" t="str">
        <f t="shared" si="2"/>
        <v>Không đạt</v>
      </c>
      <c r="I47" s="18">
        <v>176656</v>
      </c>
      <c r="J47" s="18">
        <v>160596</v>
      </c>
      <c r="K47" s="18"/>
      <c r="L47" s="46">
        <f t="shared" si="1"/>
        <v>160596</v>
      </c>
      <c r="M47" s="19">
        <v>16060</v>
      </c>
    </row>
    <row r="48" spans="1:13" ht="15" x14ac:dyDescent="0.25">
      <c r="A48" s="17">
        <v>7</v>
      </c>
      <c r="B48" s="17">
        <v>14173535</v>
      </c>
      <c r="C48" s="17">
        <v>32021</v>
      </c>
      <c r="D48" s="17" t="s">
        <v>248</v>
      </c>
      <c r="E48" s="6" t="s">
        <v>106</v>
      </c>
      <c r="F48" s="42" t="s">
        <v>107</v>
      </c>
      <c r="G48" s="18">
        <v>168000</v>
      </c>
      <c r="H48" s="18" t="str">
        <f t="shared" si="2"/>
        <v>Không đạt</v>
      </c>
      <c r="I48" s="18">
        <v>188742</v>
      </c>
      <c r="J48" s="18">
        <v>171584</v>
      </c>
      <c r="K48" s="18">
        <f t="shared" si="3"/>
        <v>3584</v>
      </c>
      <c r="L48" s="46">
        <f t="shared" si="1"/>
        <v>168000</v>
      </c>
      <c r="M48" s="19">
        <v>17158</v>
      </c>
    </row>
    <row r="49" spans="1:13" ht="15" x14ac:dyDescent="0.25">
      <c r="A49" s="17">
        <v>8</v>
      </c>
      <c r="B49" s="17">
        <v>14173535</v>
      </c>
      <c r="C49" s="17">
        <v>32021</v>
      </c>
      <c r="D49" s="17" t="s">
        <v>249</v>
      </c>
      <c r="E49" s="5" t="s">
        <v>284</v>
      </c>
      <c r="F49" s="22" t="s">
        <v>285</v>
      </c>
      <c r="G49" s="18">
        <v>168000</v>
      </c>
      <c r="H49" s="18" t="str">
        <f t="shared" si="2"/>
        <v>Không đạt</v>
      </c>
      <c r="I49" s="18">
        <v>168000</v>
      </c>
      <c r="J49" s="18">
        <v>152727</v>
      </c>
      <c r="K49" s="18"/>
      <c r="L49" s="46">
        <f t="shared" si="1"/>
        <v>152727</v>
      </c>
      <c r="M49" s="19">
        <v>15273</v>
      </c>
    </row>
    <row r="50" spans="1:13" ht="15" x14ac:dyDescent="0.25">
      <c r="A50" s="17">
        <v>3</v>
      </c>
      <c r="B50" s="17">
        <v>14173535</v>
      </c>
      <c r="C50" s="17">
        <v>32021</v>
      </c>
      <c r="D50" s="17" t="s">
        <v>250</v>
      </c>
      <c r="E50" s="30" t="s">
        <v>84</v>
      </c>
      <c r="F50" s="31" t="s">
        <v>85</v>
      </c>
      <c r="G50" s="18">
        <v>168000</v>
      </c>
      <c r="H50" s="18" t="str">
        <f t="shared" si="2"/>
        <v>Không đạt</v>
      </c>
      <c r="I50" s="18">
        <v>168408</v>
      </c>
      <c r="J50" s="18">
        <v>153098</v>
      </c>
      <c r="K50" s="18"/>
      <c r="L50" s="46">
        <f t="shared" si="1"/>
        <v>153098</v>
      </c>
      <c r="M50" s="19">
        <v>15310</v>
      </c>
    </row>
    <row r="51" spans="1:13" ht="15" x14ac:dyDescent="0.25">
      <c r="A51" s="17">
        <v>12</v>
      </c>
      <c r="B51" s="17">
        <v>14173535</v>
      </c>
      <c r="C51" s="17">
        <v>32021</v>
      </c>
      <c r="D51" s="17" t="s">
        <v>251</v>
      </c>
      <c r="E51" s="30" t="s">
        <v>76</v>
      </c>
      <c r="F51" s="33" t="s">
        <v>77</v>
      </c>
      <c r="G51" s="18">
        <v>168000</v>
      </c>
      <c r="H51" s="18" t="str">
        <f t="shared" si="2"/>
        <v>Không đạt</v>
      </c>
      <c r="I51" s="18">
        <v>168290</v>
      </c>
      <c r="J51" s="18">
        <v>152991</v>
      </c>
      <c r="K51" s="18"/>
      <c r="L51" s="46">
        <f t="shared" si="1"/>
        <v>152991</v>
      </c>
      <c r="M51" s="19">
        <v>15299</v>
      </c>
    </row>
    <row r="52" spans="1:13" ht="15" x14ac:dyDescent="0.25">
      <c r="A52" s="17">
        <v>13</v>
      </c>
      <c r="B52" s="17">
        <v>14173535</v>
      </c>
      <c r="C52" s="17">
        <v>32021</v>
      </c>
      <c r="D52" s="17" t="s">
        <v>252</v>
      </c>
      <c r="E52" s="7" t="s">
        <v>147</v>
      </c>
      <c r="F52" s="8" t="s">
        <v>148</v>
      </c>
      <c r="G52" s="18">
        <v>250000</v>
      </c>
      <c r="H52" s="18" t="str">
        <f t="shared" si="2"/>
        <v>đạt</v>
      </c>
      <c r="I52" s="18">
        <v>250000</v>
      </c>
      <c r="J52" s="18">
        <v>227273</v>
      </c>
      <c r="K52" s="18"/>
      <c r="L52" s="46">
        <f t="shared" si="1"/>
        <v>227273</v>
      </c>
      <c r="M52" s="19">
        <v>22727</v>
      </c>
    </row>
    <row r="53" spans="1:13" ht="15" x14ac:dyDescent="0.25">
      <c r="A53" s="17">
        <v>14</v>
      </c>
      <c r="B53" s="17">
        <v>14173535</v>
      </c>
      <c r="C53" s="17">
        <v>32021</v>
      </c>
      <c r="D53" s="17" t="s">
        <v>253</v>
      </c>
      <c r="E53" s="4" t="s">
        <v>173</v>
      </c>
      <c r="F53" s="9" t="s">
        <v>174</v>
      </c>
      <c r="G53" s="18">
        <v>168000</v>
      </c>
      <c r="H53" s="18" t="str">
        <f t="shared" si="2"/>
        <v>Không đạt</v>
      </c>
      <c r="I53" s="18">
        <v>181267</v>
      </c>
      <c r="J53" s="18">
        <v>164788</v>
      </c>
      <c r="K53" s="18"/>
      <c r="L53" s="46">
        <f t="shared" si="1"/>
        <v>164788</v>
      </c>
      <c r="M53" s="19">
        <v>16479</v>
      </c>
    </row>
    <row r="54" spans="1:13" ht="15" x14ac:dyDescent="0.25">
      <c r="A54" s="17">
        <v>16</v>
      </c>
      <c r="B54" s="17">
        <v>14173535</v>
      </c>
      <c r="C54" s="17">
        <v>32021</v>
      </c>
      <c r="D54" s="17" t="s">
        <v>254</v>
      </c>
      <c r="E54" s="7" t="s">
        <v>171</v>
      </c>
      <c r="F54" s="8" t="s">
        <v>172</v>
      </c>
      <c r="G54" s="18">
        <v>168000</v>
      </c>
      <c r="H54" s="18" t="str">
        <f t="shared" si="2"/>
        <v>Không đạt</v>
      </c>
      <c r="I54" s="18">
        <v>168000</v>
      </c>
      <c r="J54" s="18">
        <v>152727</v>
      </c>
      <c r="K54" s="18"/>
      <c r="L54" s="46">
        <f t="shared" si="1"/>
        <v>152727</v>
      </c>
      <c r="M54" s="19">
        <v>15273</v>
      </c>
    </row>
    <row r="55" spans="1:13" ht="15" x14ac:dyDescent="0.25">
      <c r="A55" s="17">
        <v>17</v>
      </c>
      <c r="B55" s="17">
        <v>14173535</v>
      </c>
      <c r="C55" s="17">
        <v>32021</v>
      </c>
      <c r="D55" s="17" t="s">
        <v>255</v>
      </c>
      <c r="E55" s="4" t="s">
        <v>177</v>
      </c>
      <c r="F55" s="9" t="s">
        <v>178</v>
      </c>
      <c r="G55" s="18">
        <v>168000</v>
      </c>
      <c r="H55" s="18" t="str">
        <f t="shared" si="2"/>
        <v>Không đạt</v>
      </c>
      <c r="I55" s="18">
        <v>171963</v>
      </c>
      <c r="J55" s="18">
        <v>156330</v>
      </c>
      <c r="K55" s="18"/>
      <c r="L55" s="46">
        <f t="shared" si="1"/>
        <v>156330</v>
      </c>
      <c r="M55" s="19">
        <v>15633</v>
      </c>
    </row>
    <row r="56" spans="1:13" ht="15" x14ac:dyDescent="0.25">
      <c r="A56" s="17">
        <v>20</v>
      </c>
      <c r="B56" s="17">
        <v>14173535</v>
      </c>
      <c r="C56" s="17">
        <v>32021</v>
      </c>
      <c r="D56" s="17" t="s">
        <v>256</v>
      </c>
      <c r="E56" s="6" t="s">
        <v>119</v>
      </c>
      <c r="F56" s="8" t="s">
        <v>120</v>
      </c>
      <c r="G56" s="18">
        <v>168000</v>
      </c>
      <c r="H56" s="18" t="str">
        <f t="shared" si="2"/>
        <v>Không đạt</v>
      </c>
      <c r="I56" s="18">
        <v>188379</v>
      </c>
      <c r="J56" s="18">
        <v>171254</v>
      </c>
      <c r="K56" s="18">
        <f t="shared" si="3"/>
        <v>3254</v>
      </c>
      <c r="L56" s="46">
        <f t="shared" si="1"/>
        <v>168000</v>
      </c>
      <c r="M56" s="19">
        <v>17125</v>
      </c>
    </row>
    <row r="57" spans="1:13" ht="15" x14ac:dyDescent="0.25">
      <c r="A57" s="17">
        <v>21</v>
      </c>
      <c r="B57" s="17">
        <v>14173535</v>
      </c>
      <c r="C57" s="17">
        <v>32021</v>
      </c>
      <c r="D57" s="17" t="s">
        <v>257</v>
      </c>
      <c r="E57" s="43" t="s">
        <v>286</v>
      </c>
      <c r="F57" s="8" t="s">
        <v>154</v>
      </c>
      <c r="G57" s="18">
        <v>168000</v>
      </c>
      <c r="H57" s="18" t="str">
        <f t="shared" si="2"/>
        <v>Không đạt</v>
      </c>
      <c r="I57" s="18">
        <v>173748</v>
      </c>
      <c r="J57" s="18">
        <v>157953</v>
      </c>
      <c r="K57" s="18"/>
      <c r="L57" s="46">
        <f t="shared" si="1"/>
        <v>157953</v>
      </c>
      <c r="M57" s="19">
        <v>15795</v>
      </c>
    </row>
    <row r="58" spans="1:13" ht="15" x14ac:dyDescent="0.25">
      <c r="A58" s="17">
        <v>23</v>
      </c>
      <c r="B58" s="17">
        <v>14173535</v>
      </c>
      <c r="C58" s="17">
        <v>32021</v>
      </c>
      <c r="D58" s="17" t="s">
        <v>258</v>
      </c>
      <c r="E58" s="4" t="s">
        <v>167</v>
      </c>
      <c r="F58" s="9" t="s">
        <v>168</v>
      </c>
      <c r="G58" s="18">
        <v>168000</v>
      </c>
      <c r="H58" s="18" t="str">
        <f t="shared" si="2"/>
        <v>Không đạt</v>
      </c>
      <c r="I58" s="18">
        <v>168000</v>
      </c>
      <c r="J58" s="18">
        <v>152727</v>
      </c>
      <c r="K58" s="18"/>
      <c r="L58" s="46">
        <f t="shared" si="1"/>
        <v>152727</v>
      </c>
      <c r="M58" s="19">
        <v>15273</v>
      </c>
    </row>
    <row r="59" spans="1:13" ht="15" x14ac:dyDescent="0.25">
      <c r="A59" s="17">
        <v>24</v>
      </c>
      <c r="B59" s="17">
        <v>14173535</v>
      </c>
      <c r="C59" s="17">
        <v>32021</v>
      </c>
      <c r="D59" s="17" t="s">
        <v>259</v>
      </c>
      <c r="E59" s="7" t="s">
        <v>197</v>
      </c>
      <c r="F59" s="8" t="s">
        <v>198</v>
      </c>
      <c r="G59" s="18">
        <v>250000</v>
      </c>
      <c r="H59" s="18" t="str">
        <f t="shared" si="2"/>
        <v>đạt</v>
      </c>
      <c r="I59" s="18">
        <v>250000</v>
      </c>
      <c r="J59" s="18">
        <v>227273</v>
      </c>
      <c r="K59" s="18"/>
      <c r="L59" s="46">
        <f t="shared" si="1"/>
        <v>227273</v>
      </c>
      <c r="M59" s="19">
        <v>22727</v>
      </c>
    </row>
    <row r="60" spans="1:13" ht="15" x14ac:dyDescent="0.25">
      <c r="A60" s="17">
        <v>27</v>
      </c>
      <c r="B60" s="17">
        <v>14173535</v>
      </c>
      <c r="C60" s="17">
        <v>32021</v>
      </c>
      <c r="D60" s="17" t="s">
        <v>260</v>
      </c>
      <c r="E60" s="1" t="s">
        <v>141</v>
      </c>
      <c r="F60" s="9" t="s">
        <v>142</v>
      </c>
      <c r="G60" s="18">
        <v>168000</v>
      </c>
      <c r="H60" s="18" t="str">
        <f t="shared" si="2"/>
        <v>Không đạt</v>
      </c>
      <c r="I60" s="18">
        <v>383001</v>
      </c>
      <c r="J60" s="18">
        <v>348183</v>
      </c>
      <c r="K60" s="18">
        <f t="shared" si="3"/>
        <v>180183</v>
      </c>
      <c r="L60" s="46">
        <f t="shared" si="1"/>
        <v>168000</v>
      </c>
      <c r="M60" s="19">
        <v>34818</v>
      </c>
    </row>
    <row r="61" spans="1:13" ht="15" x14ac:dyDescent="0.25">
      <c r="A61" s="17">
        <v>28</v>
      </c>
      <c r="B61" s="17">
        <v>14173535</v>
      </c>
      <c r="C61" s="17">
        <v>32021</v>
      </c>
      <c r="D61" s="17" t="s">
        <v>261</v>
      </c>
      <c r="E61" s="1" t="s">
        <v>74</v>
      </c>
      <c r="F61" s="9" t="s">
        <v>75</v>
      </c>
      <c r="G61" s="18">
        <v>168000</v>
      </c>
      <c r="H61" s="18" t="str">
        <f t="shared" si="2"/>
        <v>Không đạt</v>
      </c>
      <c r="I61" s="18">
        <v>216114</v>
      </c>
      <c r="J61" s="18">
        <v>196467</v>
      </c>
      <c r="K61" s="18">
        <f t="shared" si="3"/>
        <v>28467</v>
      </c>
      <c r="L61" s="46">
        <f t="shared" si="1"/>
        <v>168000</v>
      </c>
      <c r="M61" s="19">
        <v>19647</v>
      </c>
    </row>
    <row r="62" spans="1:13" ht="15" x14ac:dyDescent="0.25">
      <c r="A62" s="17">
        <v>32</v>
      </c>
      <c r="B62" s="17">
        <v>14173535</v>
      </c>
      <c r="C62" s="17">
        <v>32021</v>
      </c>
      <c r="D62" s="17" t="s">
        <v>262</v>
      </c>
      <c r="E62" s="1" t="s">
        <v>72</v>
      </c>
      <c r="F62" s="22" t="s">
        <v>287</v>
      </c>
      <c r="G62" s="18">
        <v>250000</v>
      </c>
      <c r="H62" s="18" t="str">
        <f t="shared" si="2"/>
        <v>đạt</v>
      </c>
      <c r="I62" s="18">
        <v>250000</v>
      </c>
      <c r="J62" s="18">
        <v>227273</v>
      </c>
      <c r="K62" s="18"/>
      <c r="L62" s="46">
        <f t="shared" si="1"/>
        <v>227273</v>
      </c>
      <c r="M62" s="19">
        <v>22727</v>
      </c>
    </row>
    <row r="63" spans="1:13" ht="15" x14ac:dyDescent="0.25">
      <c r="A63" s="17">
        <v>33</v>
      </c>
      <c r="B63" s="17">
        <v>14173535</v>
      </c>
      <c r="C63" s="17">
        <v>32021</v>
      </c>
      <c r="D63" s="17" t="s">
        <v>263</v>
      </c>
      <c r="E63" s="30" t="s">
        <v>78</v>
      </c>
      <c r="F63" s="33" t="s">
        <v>79</v>
      </c>
      <c r="G63" s="18">
        <v>168000</v>
      </c>
      <c r="H63" s="18" t="str">
        <f t="shared" si="2"/>
        <v>Không đạt</v>
      </c>
      <c r="I63" s="18">
        <v>186085</v>
      </c>
      <c r="J63" s="18">
        <v>169168</v>
      </c>
      <c r="K63" s="18">
        <f t="shared" si="3"/>
        <v>1168</v>
      </c>
      <c r="L63" s="46">
        <f t="shared" si="1"/>
        <v>168000</v>
      </c>
      <c r="M63" s="19">
        <v>16917</v>
      </c>
    </row>
    <row r="64" spans="1:13" ht="15" x14ac:dyDescent="0.25">
      <c r="A64" s="17">
        <v>34</v>
      </c>
      <c r="B64" s="17">
        <v>14173535</v>
      </c>
      <c r="C64" s="17">
        <v>32021</v>
      </c>
      <c r="D64" s="17" t="s">
        <v>264</v>
      </c>
      <c r="E64" s="2" t="s">
        <v>88</v>
      </c>
      <c r="F64" s="10" t="s">
        <v>89</v>
      </c>
      <c r="G64" s="18">
        <v>168000</v>
      </c>
      <c r="H64" s="18" t="str">
        <f t="shared" si="2"/>
        <v>Không đạt</v>
      </c>
      <c r="I64" s="18">
        <v>348277</v>
      </c>
      <c r="J64" s="18">
        <v>316615</v>
      </c>
      <c r="K64" s="18">
        <f t="shared" si="3"/>
        <v>148615</v>
      </c>
      <c r="L64" s="46">
        <f t="shared" si="1"/>
        <v>168000</v>
      </c>
      <c r="M64" s="19">
        <v>31661</v>
      </c>
    </row>
    <row r="65" spans="1:13" ht="15" x14ac:dyDescent="0.25">
      <c r="A65" s="17">
        <v>37</v>
      </c>
      <c r="B65" s="17">
        <v>14173535</v>
      </c>
      <c r="C65" s="17">
        <v>32021</v>
      </c>
      <c r="D65" s="17" t="s">
        <v>265</v>
      </c>
      <c r="E65" s="4" t="s">
        <v>195</v>
      </c>
      <c r="F65" s="9" t="s">
        <v>196</v>
      </c>
      <c r="G65" s="18">
        <v>250000</v>
      </c>
      <c r="H65" s="18" t="str">
        <f t="shared" si="2"/>
        <v>đạt</v>
      </c>
      <c r="I65" s="18">
        <v>250000</v>
      </c>
      <c r="J65" s="18">
        <v>227273</v>
      </c>
      <c r="K65" s="18"/>
      <c r="L65" s="46">
        <f t="shared" si="1"/>
        <v>227273</v>
      </c>
      <c r="M65" s="19">
        <v>22727</v>
      </c>
    </row>
    <row r="66" spans="1:13" ht="15" x14ac:dyDescent="0.25">
      <c r="A66" s="17">
        <v>38</v>
      </c>
      <c r="B66" s="17">
        <v>14173535</v>
      </c>
      <c r="C66" s="17">
        <v>32021</v>
      </c>
      <c r="D66" s="17" t="s">
        <v>266</v>
      </c>
      <c r="E66" s="6" t="s">
        <v>92</v>
      </c>
      <c r="F66" s="8" t="s">
        <v>93</v>
      </c>
      <c r="G66" s="18">
        <v>168000</v>
      </c>
      <c r="H66" s="18" t="str">
        <f t="shared" si="2"/>
        <v>Không đạt</v>
      </c>
      <c r="I66" s="18">
        <v>236118</v>
      </c>
      <c r="J66" s="18">
        <v>214653</v>
      </c>
      <c r="K66" s="18">
        <f t="shared" si="3"/>
        <v>46653</v>
      </c>
      <c r="L66" s="46">
        <f t="shared" si="1"/>
        <v>168000</v>
      </c>
      <c r="M66" s="19">
        <v>21465</v>
      </c>
    </row>
    <row r="67" spans="1:13" ht="15" x14ac:dyDescent="0.25">
      <c r="A67" s="17">
        <v>60</v>
      </c>
      <c r="B67" s="17">
        <v>14173535</v>
      </c>
      <c r="C67" s="17">
        <v>32021</v>
      </c>
      <c r="D67" s="17" t="s">
        <v>267</v>
      </c>
      <c r="E67" s="4" t="s">
        <v>175</v>
      </c>
      <c r="F67" s="9" t="s">
        <v>176</v>
      </c>
      <c r="G67" s="18">
        <v>168000</v>
      </c>
      <c r="H67" s="18" t="str">
        <f t="shared" si="2"/>
        <v>Không đạt</v>
      </c>
      <c r="I67" s="18">
        <v>194498</v>
      </c>
      <c r="J67" s="18">
        <v>176816</v>
      </c>
      <c r="K67" s="18">
        <f t="shared" si="3"/>
        <v>8816</v>
      </c>
      <c r="L67" s="46">
        <f t="shared" si="1"/>
        <v>168000</v>
      </c>
      <c r="M67" s="19">
        <v>17682</v>
      </c>
    </row>
    <row r="68" spans="1:13" ht="15" x14ac:dyDescent="0.25">
      <c r="A68" s="17">
        <v>61</v>
      </c>
      <c r="B68" s="17">
        <v>14173535</v>
      </c>
      <c r="C68" s="17">
        <v>32021</v>
      </c>
      <c r="D68" s="17" t="s">
        <v>268</v>
      </c>
      <c r="E68" s="6" t="s">
        <v>100</v>
      </c>
      <c r="F68" s="44" t="s">
        <v>101</v>
      </c>
      <c r="G68" s="18">
        <v>168000</v>
      </c>
      <c r="H68" s="18" t="str">
        <f t="shared" si="2"/>
        <v>Không đạt</v>
      </c>
      <c r="I68" s="18">
        <v>180018</v>
      </c>
      <c r="J68" s="18">
        <v>163653</v>
      </c>
      <c r="K68" s="18"/>
      <c r="L68" s="46">
        <f t="shared" si="1"/>
        <v>163653</v>
      </c>
      <c r="M68" s="19">
        <v>16365</v>
      </c>
    </row>
    <row r="69" spans="1:13" ht="15" x14ac:dyDescent="0.25">
      <c r="A69" s="17">
        <v>62</v>
      </c>
      <c r="B69" s="17">
        <v>14173535</v>
      </c>
      <c r="C69" s="17">
        <v>32021</v>
      </c>
      <c r="D69" s="17" t="s">
        <v>269</v>
      </c>
      <c r="E69" s="4" t="s">
        <v>110</v>
      </c>
      <c r="F69" s="9" t="s">
        <v>111</v>
      </c>
      <c r="G69" s="18">
        <v>168000</v>
      </c>
      <c r="H69" s="18" t="str">
        <f t="shared" si="2"/>
        <v>Không đạt</v>
      </c>
      <c r="I69" s="18">
        <v>168000</v>
      </c>
      <c r="J69" s="18">
        <v>152727</v>
      </c>
      <c r="K69" s="18"/>
      <c r="L69" s="46">
        <f t="shared" si="1"/>
        <v>152727</v>
      </c>
      <c r="M69" s="19">
        <v>15273</v>
      </c>
    </row>
    <row r="70" spans="1:13" ht="15" x14ac:dyDescent="0.25">
      <c r="A70" s="17">
        <v>63</v>
      </c>
      <c r="B70" s="17">
        <v>14173535</v>
      </c>
      <c r="C70" s="17">
        <v>32021</v>
      </c>
      <c r="D70" s="17" t="s">
        <v>270</v>
      </c>
      <c r="E70" s="4" t="s">
        <v>169</v>
      </c>
      <c r="F70" s="9" t="s">
        <v>170</v>
      </c>
      <c r="G70" s="18">
        <v>168000</v>
      </c>
      <c r="H70" s="18" t="str">
        <f t="shared" si="2"/>
        <v>Không đạt</v>
      </c>
      <c r="I70" s="18">
        <v>171984</v>
      </c>
      <c r="J70" s="18">
        <v>156349</v>
      </c>
      <c r="K70" s="18"/>
      <c r="L70" s="46">
        <f t="shared" si="1"/>
        <v>156349</v>
      </c>
      <c r="M70" s="19">
        <v>15635</v>
      </c>
    </row>
    <row r="71" spans="1:13" ht="15" x14ac:dyDescent="0.25">
      <c r="A71" s="17">
        <v>64</v>
      </c>
      <c r="B71" s="17">
        <v>14173535</v>
      </c>
      <c r="C71" s="17">
        <v>32021</v>
      </c>
      <c r="D71" s="17" t="s">
        <v>271</v>
      </c>
      <c r="E71" s="4" t="s">
        <v>183</v>
      </c>
      <c r="F71" s="9" t="s">
        <v>184</v>
      </c>
      <c r="G71" s="18">
        <v>168000</v>
      </c>
      <c r="H71" s="18" t="str">
        <f t="shared" si="2"/>
        <v>Không đạt</v>
      </c>
      <c r="I71" s="18">
        <v>185857</v>
      </c>
      <c r="J71" s="18">
        <v>168961</v>
      </c>
      <c r="K71" s="18">
        <f t="shared" si="3"/>
        <v>961</v>
      </c>
      <c r="L71" s="46">
        <f t="shared" ref="L71:L72" si="5">J71-K71</f>
        <v>168000</v>
      </c>
      <c r="M71" s="19">
        <v>16896</v>
      </c>
    </row>
    <row r="72" spans="1:13" ht="15" x14ac:dyDescent="0.25">
      <c r="A72" s="17">
        <v>65</v>
      </c>
      <c r="B72" s="17">
        <v>14173535</v>
      </c>
      <c r="C72" s="17">
        <v>32021</v>
      </c>
      <c r="D72" s="17" t="s">
        <v>272</v>
      </c>
      <c r="E72" s="1" t="s">
        <v>90</v>
      </c>
      <c r="F72" s="9" t="s">
        <v>91</v>
      </c>
      <c r="G72" s="18">
        <v>168000</v>
      </c>
      <c r="H72" s="18" t="str">
        <f t="shared" ref="H72" si="6">IF(G72&gt;200000,"đạt","Không đạt")</f>
        <v>Không đạt</v>
      </c>
      <c r="I72" s="18">
        <v>185750</v>
      </c>
      <c r="J72" s="18">
        <v>168864</v>
      </c>
      <c r="K72" s="18">
        <f t="shared" ref="K72" si="7">J72-G72</f>
        <v>864</v>
      </c>
      <c r="L72" s="46">
        <f t="shared" si="5"/>
        <v>168000</v>
      </c>
      <c r="M72" s="19">
        <v>16886</v>
      </c>
    </row>
    <row r="73" spans="1:13" s="36" customFormat="1" ht="16.5" customHeight="1" x14ac:dyDescent="0.25">
      <c r="A73" s="34"/>
      <c r="B73" s="34"/>
      <c r="C73" s="34"/>
      <c r="D73" s="34"/>
      <c r="E73" s="34"/>
      <c r="F73" s="34"/>
      <c r="G73" s="35">
        <f>SUM(G6:G72)/2</f>
        <v>12150000</v>
      </c>
      <c r="H73" s="35"/>
      <c r="I73" s="35">
        <f t="shared" ref="I73:M73" si="8">SUM(I6:I72)/2</f>
        <v>13336411</v>
      </c>
      <c r="J73" s="35">
        <f t="shared" si="8"/>
        <v>12124010</v>
      </c>
      <c r="K73" s="35">
        <f t="shared" si="8"/>
        <v>1035269</v>
      </c>
      <c r="L73" s="35">
        <f t="shared" si="8"/>
        <v>11088741</v>
      </c>
      <c r="M73" s="35">
        <f t="shared" si="8"/>
        <v>1212401</v>
      </c>
    </row>
    <row r="75" spans="1:13" ht="15" customHeight="1" x14ac:dyDescent="0.2">
      <c r="J75" s="49" t="s">
        <v>283</v>
      </c>
      <c r="K75" s="49"/>
      <c r="L75" s="49"/>
      <c r="M75" s="49"/>
    </row>
    <row r="76" spans="1:13" ht="26.25" customHeight="1" x14ac:dyDescent="0.2">
      <c r="J76" s="50" t="s">
        <v>201</v>
      </c>
      <c r="K76" s="50"/>
      <c r="L76" s="50"/>
      <c r="M76" s="50"/>
    </row>
    <row r="81" spans="10:13" ht="15" customHeight="1" x14ac:dyDescent="0.2">
      <c r="J81" s="50" t="s">
        <v>202</v>
      </c>
      <c r="K81" s="50"/>
      <c r="L81" s="50"/>
      <c r="M81" s="50"/>
    </row>
  </sheetData>
  <mergeCells count="4">
    <mergeCell ref="C3:M3"/>
    <mergeCell ref="J75:M75"/>
    <mergeCell ref="J76:M76"/>
    <mergeCell ref="J81:M81"/>
  </mergeCells>
  <conditionalFormatting sqref="H1:H1048576">
    <cfRule type="cellIs" dxfId="1" priority="2" operator="equal">
      <formula>"đạt"</formula>
    </cfRule>
  </conditionalFormatting>
  <pageMargins left="0.45" right="0.45" top="0.25" bottom="0.2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:K81"/>
  <sheetViews>
    <sheetView topLeftCell="C1" zoomScaleNormal="100" workbookViewId="0">
      <pane xSplit="2" ySplit="5" topLeftCell="E55" activePane="bottomRight" state="frozen"/>
      <selection activeCell="C1" sqref="C1"/>
      <selection pane="topRight" activeCell="E1" sqref="E1"/>
      <selection pane="bottomLeft" activeCell="C5" sqref="C5"/>
      <selection pane="bottomRight" activeCell="I66" sqref="I66"/>
    </sheetView>
  </sheetViews>
  <sheetFormatPr defaultColWidth="9.140625" defaultRowHeight="14.25" x14ac:dyDescent="0.2"/>
  <cols>
    <col min="1" max="1" width="5.28515625" style="21" bestFit="1" customWidth="1"/>
    <col min="2" max="2" width="10.140625" style="21" hidden="1" customWidth="1"/>
    <col min="3" max="3" width="8.5703125" style="21" customWidth="1"/>
    <col min="4" max="4" width="17.7109375" style="21" customWidth="1"/>
    <col min="5" max="5" width="10.140625" style="21" bestFit="1" customWidth="1"/>
    <col min="6" max="6" width="25.5703125" style="21" bestFit="1" customWidth="1"/>
    <col min="7" max="7" width="12.5703125" style="37" customWidth="1"/>
    <col min="8" max="10" width="13.5703125" style="38" customWidth="1"/>
    <col min="11" max="11" width="17.7109375" style="39" customWidth="1"/>
    <col min="12" max="16384" width="9.140625" style="21"/>
  </cols>
  <sheetData>
    <row r="3" spans="1:11" ht="28.5" customHeight="1" x14ac:dyDescent="0.25">
      <c r="C3" s="48" t="s">
        <v>281</v>
      </c>
      <c r="D3" s="48"/>
      <c r="E3" s="48"/>
      <c r="F3" s="48"/>
      <c r="G3" s="48"/>
      <c r="H3" s="48"/>
      <c r="I3" s="48"/>
      <c r="J3" s="48"/>
      <c r="K3" s="48"/>
    </row>
    <row r="5" spans="1:11" s="25" customFormat="1" ht="15" x14ac:dyDescent="0.25">
      <c r="A5" s="23" t="s">
        <v>0</v>
      </c>
      <c r="B5" s="23" t="s">
        <v>1</v>
      </c>
      <c r="C5" s="23" t="s">
        <v>204</v>
      </c>
      <c r="D5" s="23" t="s">
        <v>6</v>
      </c>
      <c r="E5" s="23" t="s">
        <v>70</v>
      </c>
      <c r="F5" s="23" t="s">
        <v>71</v>
      </c>
      <c r="G5" s="24" t="s">
        <v>203</v>
      </c>
      <c r="H5" s="20" t="s">
        <v>2</v>
      </c>
      <c r="I5" s="20" t="s">
        <v>3</v>
      </c>
      <c r="J5" s="20" t="s">
        <v>282</v>
      </c>
      <c r="K5" s="20" t="s">
        <v>4</v>
      </c>
    </row>
    <row r="6" spans="1:11" s="25" customFormat="1" ht="15" x14ac:dyDescent="0.25">
      <c r="A6" s="23"/>
      <c r="B6" s="23"/>
      <c r="C6" s="23"/>
      <c r="D6" s="23" t="s">
        <v>205</v>
      </c>
      <c r="E6" s="23"/>
      <c r="F6" s="23"/>
      <c r="G6" s="24"/>
      <c r="H6" s="24"/>
      <c r="I6" s="24"/>
      <c r="J6" s="24"/>
      <c r="K6" s="24"/>
    </row>
    <row r="7" spans="1:11" x14ac:dyDescent="0.2">
      <c r="A7" s="17">
        <v>1</v>
      </c>
      <c r="B7" s="17">
        <v>14173535</v>
      </c>
      <c r="C7" s="17">
        <v>32021</v>
      </c>
      <c r="D7" s="26" t="s">
        <v>208</v>
      </c>
      <c r="E7" s="1" t="s">
        <v>123</v>
      </c>
      <c r="F7" s="8" t="s">
        <v>124</v>
      </c>
      <c r="G7" s="18">
        <v>168000</v>
      </c>
      <c r="H7" s="18">
        <v>168000</v>
      </c>
      <c r="I7" s="18">
        <v>152727</v>
      </c>
      <c r="J7" s="18">
        <f>I7-G7</f>
        <v>-15273</v>
      </c>
      <c r="K7" s="19">
        <v>15273</v>
      </c>
    </row>
    <row r="8" spans="1:11" x14ac:dyDescent="0.2">
      <c r="A8" s="17">
        <v>2</v>
      </c>
      <c r="B8" s="17">
        <v>14173535</v>
      </c>
      <c r="C8" s="17">
        <v>32021</v>
      </c>
      <c r="D8" s="17" t="s">
        <v>209</v>
      </c>
      <c r="E8" s="6" t="s">
        <v>96</v>
      </c>
      <c r="F8" s="8" t="s">
        <v>97</v>
      </c>
      <c r="G8" s="18">
        <v>168000</v>
      </c>
      <c r="H8" s="18">
        <v>393991</v>
      </c>
      <c r="I8" s="18">
        <v>358174</v>
      </c>
      <c r="J8" s="18">
        <f t="shared" ref="J8:J71" si="0">I8-G8</f>
        <v>190174</v>
      </c>
      <c r="K8" s="19">
        <v>35817</v>
      </c>
    </row>
    <row r="9" spans="1:11" x14ac:dyDescent="0.2">
      <c r="A9" s="17">
        <v>4</v>
      </c>
      <c r="B9" s="17">
        <v>14173535</v>
      </c>
      <c r="C9" s="17">
        <v>32021</v>
      </c>
      <c r="D9" s="17" t="s">
        <v>210</v>
      </c>
      <c r="E9" s="6" t="s">
        <v>104</v>
      </c>
      <c r="F9" s="8" t="s">
        <v>105</v>
      </c>
      <c r="G9" s="18">
        <v>168000</v>
      </c>
      <c r="H9" s="18">
        <v>168000</v>
      </c>
      <c r="I9" s="18">
        <v>152727</v>
      </c>
      <c r="J9" s="18">
        <f t="shared" si="0"/>
        <v>-15273</v>
      </c>
      <c r="K9" s="19">
        <v>15273</v>
      </c>
    </row>
    <row r="10" spans="1:11" x14ac:dyDescent="0.2">
      <c r="A10" s="17">
        <v>6</v>
      </c>
      <c r="B10" s="17">
        <v>14173535</v>
      </c>
      <c r="C10" s="17">
        <v>32021</v>
      </c>
      <c r="D10" s="17" t="s">
        <v>211</v>
      </c>
      <c r="E10" s="4" t="s">
        <v>189</v>
      </c>
      <c r="F10" s="9" t="s">
        <v>190</v>
      </c>
      <c r="G10" s="18">
        <v>168000</v>
      </c>
      <c r="H10" s="18">
        <v>168000</v>
      </c>
      <c r="I10" s="18">
        <v>152727</v>
      </c>
      <c r="J10" s="18">
        <f t="shared" si="0"/>
        <v>-15273</v>
      </c>
      <c r="K10" s="19">
        <v>15273</v>
      </c>
    </row>
    <row r="11" spans="1:11" x14ac:dyDescent="0.2">
      <c r="A11" s="17">
        <v>9</v>
      </c>
      <c r="B11" s="17">
        <v>14173535</v>
      </c>
      <c r="C11" s="17">
        <v>32021</v>
      </c>
      <c r="D11" s="17" t="s">
        <v>212</v>
      </c>
      <c r="E11" s="6" t="s">
        <v>125</v>
      </c>
      <c r="F11" s="8" t="s">
        <v>126</v>
      </c>
      <c r="G11" s="18">
        <v>168000</v>
      </c>
      <c r="H11" s="18">
        <v>192661</v>
      </c>
      <c r="I11" s="18">
        <v>175146</v>
      </c>
      <c r="J11" s="18">
        <f t="shared" si="0"/>
        <v>7146</v>
      </c>
      <c r="K11" s="19">
        <v>17515</v>
      </c>
    </row>
    <row r="12" spans="1:11" x14ac:dyDescent="0.2">
      <c r="A12" s="17">
        <v>10</v>
      </c>
      <c r="B12" s="17">
        <v>14173535</v>
      </c>
      <c r="C12" s="17">
        <v>32021</v>
      </c>
      <c r="D12" s="17" t="s">
        <v>213</v>
      </c>
      <c r="E12" s="4" t="s">
        <v>108</v>
      </c>
      <c r="F12" s="9" t="s">
        <v>109</v>
      </c>
      <c r="G12" s="18">
        <v>168000</v>
      </c>
      <c r="H12" s="18">
        <v>172720</v>
      </c>
      <c r="I12" s="18">
        <v>157018</v>
      </c>
      <c r="J12" s="18">
        <f t="shared" si="0"/>
        <v>-10982</v>
      </c>
      <c r="K12" s="19">
        <v>15702</v>
      </c>
    </row>
    <row r="13" spans="1:11" x14ac:dyDescent="0.2">
      <c r="A13" s="17">
        <v>11</v>
      </c>
      <c r="B13" s="17">
        <v>14173535</v>
      </c>
      <c r="C13" s="17">
        <v>32021</v>
      </c>
      <c r="D13" s="26" t="s">
        <v>214</v>
      </c>
      <c r="E13" s="7" t="s">
        <v>161</v>
      </c>
      <c r="F13" s="8" t="s">
        <v>162</v>
      </c>
      <c r="G13" s="18">
        <v>168000</v>
      </c>
      <c r="H13" s="18">
        <v>168000</v>
      </c>
      <c r="I13" s="18">
        <v>152727</v>
      </c>
      <c r="J13" s="18">
        <f t="shared" si="0"/>
        <v>-15273</v>
      </c>
      <c r="K13" s="19">
        <v>15273</v>
      </c>
    </row>
    <row r="14" spans="1:11" x14ac:dyDescent="0.2">
      <c r="A14" s="17">
        <v>15</v>
      </c>
      <c r="B14" s="17">
        <v>14173535</v>
      </c>
      <c r="C14" s="17">
        <v>32021</v>
      </c>
      <c r="D14" s="17" t="s">
        <v>215</v>
      </c>
      <c r="E14" s="4" t="s">
        <v>181</v>
      </c>
      <c r="F14" s="9" t="s">
        <v>182</v>
      </c>
      <c r="G14" s="18">
        <v>168000</v>
      </c>
      <c r="H14" s="18">
        <v>168000</v>
      </c>
      <c r="I14" s="18">
        <v>152727</v>
      </c>
      <c r="J14" s="18">
        <f t="shared" si="0"/>
        <v>-15273</v>
      </c>
      <c r="K14" s="19">
        <v>15273</v>
      </c>
    </row>
    <row r="15" spans="1:11" x14ac:dyDescent="0.2">
      <c r="A15" s="17">
        <v>18</v>
      </c>
      <c r="B15" s="17">
        <v>14173535</v>
      </c>
      <c r="C15" s="17">
        <v>32021</v>
      </c>
      <c r="D15" s="17" t="s">
        <v>216</v>
      </c>
      <c r="E15" s="1" t="s">
        <v>133</v>
      </c>
      <c r="F15" s="9" t="s">
        <v>134</v>
      </c>
      <c r="G15" s="18">
        <v>168000</v>
      </c>
      <c r="H15" s="18">
        <v>236782</v>
      </c>
      <c r="I15" s="18">
        <v>215256</v>
      </c>
      <c r="J15" s="18">
        <f t="shared" si="0"/>
        <v>47256</v>
      </c>
      <c r="K15" s="19">
        <v>21526</v>
      </c>
    </row>
    <row r="16" spans="1:11" x14ac:dyDescent="0.2">
      <c r="A16" s="17">
        <v>19</v>
      </c>
      <c r="B16" s="17">
        <v>14173535</v>
      </c>
      <c r="C16" s="17">
        <v>32021</v>
      </c>
      <c r="D16" s="17" t="s">
        <v>217</v>
      </c>
      <c r="E16" s="7" t="s">
        <v>157</v>
      </c>
      <c r="F16" s="8" t="s">
        <v>158</v>
      </c>
      <c r="G16" s="18">
        <v>168000</v>
      </c>
      <c r="H16" s="18">
        <v>192790</v>
      </c>
      <c r="I16" s="18">
        <v>175264</v>
      </c>
      <c r="J16" s="18">
        <f t="shared" si="0"/>
        <v>7264</v>
      </c>
      <c r="K16" s="19">
        <v>17526</v>
      </c>
    </row>
    <row r="17" spans="1:11" x14ac:dyDescent="0.2">
      <c r="A17" s="17">
        <v>22</v>
      </c>
      <c r="B17" s="17">
        <v>14173535</v>
      </c>
      <c r="C17" s="17">
        <v>32021</v>
      </c>
      <c r="D17" s="17" t="s">
        <v>218</v>
      </c>
      <c r="E17" s="7" t="s">
        <v>185</v>
      </c>
      <c r="F17" s="8" t="s">
        <v>186</v>
      </c>
      <c r="G17" s="18">
        <v>168000</v>
      </c>
      <c r="H17" s="18">
        <v>168000</v>
      </c>
      <c r="I17" s="18">
        <v>152727</v>
      </c>
      <c r="J17" s="18">
        <f t="shared" si="0"/>
        <v>-15273</v>
      </c>
      <c r="K17" s="19">
        <v>15273</v>
      </c>
    </row>
    <row r="18" spans="1:11" x14ac:dyDescent="0.2">
      <c r="A18" s="17">
        <v>25</v>
      </c>
      <c r="B18" s="17">
        <v>14173535</v>
      </c>
      <c r="C18" s="17">
        <v>32021</v>
      </c>
      <c r="D18" s="17" t="s">
        <v>219</v>
      </c>
      <c r="E18" s="4" t="s">
        <v>159</v>
      </c>
      <c r="F18" s="9" t="s">
        <v>160</v>
      </c>
      <c r="G18" s="18">
        <v>168000</v>
      </c>
      <c r="H18" s="18">
        <v>214034</v>
      </c>
      <c r="I18" s="18">
        <v>194576</v>
      </c>
      <c r="J18" s="18">
        <f t="shared" si="0"/>
        <v>26576</v>
      </c>
      <c r="K18" s="19">
        <v>19458</v>
      </c>
    </row>
    <row r="19" spans="1:11" s="16" customFormat="1" x14ac:dyDescent="0.2">
      <c r="A19" s="13">
        <v>26</v>
      </c>
      <c r="B19" s="13">
        <v>14173535</v>
      </c>
      <c r="C19" s="13">
        <v>32021</v>
      </c>
      <c r="D19" s="13" t="s">
        <v>220</v>
      </c>
      <c r="E19" s="5" t="s">
        <v>112</v>
      </c>
      <c r="F19" s="14" t="s">
        <v>113</v>
      </c>
      <c r="G19" s="15">
        <v>250000</v>
      </c>
      <c r="H19" s="18">
        <v>0</v>
      </c>
      <c r="I19" s="18">
        <v>0</v>
      </c>
      <c r="J19" s="18">
        <f t="shared" si="0"/>
        <v>-250000</v>
      </c>
      <c r="K19" s="19">
        <v>0</v>
      </c>
    </row>
    <row r="20" spans="1:11" s="16" customFormat="1" x14ac:dyDescent="0.2">
      <c r="A20" s="13">
        <v>29</v>
      </c>
      <c r="B20" s="13">
        <v>14173535</v>
      </c>
      <c r="C20" s="13">
        <v>32021</v>
      </c>
      <c r="D20" s="13" t="s">
        <v>221</v>
      </c>
      <c r="E20" s="3" t="s">
        <v>102</v>
      </c>
      <c r="F20" s="22" t="s">
        <v>103</v>
      </c>
      <c r="G20" s="15">
        <v>168000</v>
      </c>
      <c r="H20" s="18">
        <v>0</v>
      </c>
      <c r="I20" s="18">
        <v>0</v>
      </c>
      <c r="J20" s="18">
        <f t="shared" si="0"/>
        <v>-168000</v>
      </c>
      <c r="K20" s="19">
        <v>0</v>
      </c>
    </row>
    <row r="21" spans="1:11" x14ac:dyDescent="0.2">
      <c r="A21" s="17">
        <v>30</v>
      </c>
      <c r="B21" s="17">
        <v>14173535</v>
      </c>
      <c r="C21" s="17">
        <v>32021</v>
      </c>
      <c r="D21" s="17" t="s">
        <v>222</v>
      </c>
      <c r="E21" s="1" t="s">
        <v>131</v>
      </c>
      <c r="F21" s="9" t="s">
        <v>132</v>
      </c>
      <c r="G21" s="18">
        <v>168000</v>
      </c>
      <c r="H21" s="18">
        <v>168000</v>
      </c>
      <c r="I21" s="18">
        <v>152727</v>
      </c>
      <c r="J21" s="18">
        <f t="shared" si="0"/>
        <v>-15273</v>
      </c>
      <c r="K21" s="19">
        <v>15273</v>
      </c>
    </row>
    <row r="22" spans="1:11" x14ac:dyDescent="0.2">
      <c r="A22" s="17">
        <v>31</v>
      </c>
      <c r="B22" s="17">
        <v>14173535</v>
      </c>
      <c r="C22" s="17">
        <v>32021</v>
      </c>
      <c r="D22" s="17" t="s">
        <v>223</v>
      </c>
      <c r="E22" s="1" t="s">
        <v>127</v>
      </c>
      <c r="F22" s="9" t="s">
        <v>128</v>
      </c>
      <c r="G22" s="18">
        <v>168000</v>
      </c>
      <c r="H22" s="18">
        <v>191880</v>
      </c>
      <c r="I22" s="18">
        <v>174436</v>
      </c>
      <c r="J22" s="18">
        <f t="shared" si="0"/>
        <v>6436</v>
      </c>
      <c r="K22" s="19">
        <v>17444</v>
      </c>
    </row>
    <row r="23" spans="1:11" x14ac:dyDescent="0.2">
      <c r="A23" s="17">
        <v>35</v>
      </c>
      <c r="B23" s="17">
        <v>14173535</v>
      </c>
      <c r="C23" s="17">
        <v>32021</v>
      </c>
      <c r="D23" s="17" t="s">
        <v>224</v>
      </c>
      <c r="E23" s="6" t="s">
        <v>129</v>
      </c>
      <c r="F23" s="8" t="s">
        <v>130</v>
      </c>
      <c r="G23" s="18">
        <v>250000</v>
      </c>
      <c r="H23" s="18">
        <v>250000</v>
      </c>
      <c r="I23" s="18">
        <v>227273</v>
      </c>
      <c r="J23" s="18">
        <f t="shared" si="0"/>
        <v>-22727</v>
      </c>
      <c r="K23" s="19">
        <v>22727</v>
      </c>
    </row>
    <row r="24" spans="1:11" x14ac:dyDescent="0.2">
      <c r="A24" s="17">
        <v>36</v>
      </c>
      <c r="B24" s="17">
        <v>14173535</v>
      </c>
      <c r="C24" s="17">
        <v>32021</v>
      </c>
      <c r="D24" s="17" t="s">
        <v>225</v>
      </c>
      <c r="E24" s="7" t="s">
        <v>155</v>
      </c>
      <c r="F24" s="8" t="s">
        <v>156</v>
      </c>
      <c r="G24" s="18">
        <v>168000</v>
      </c>
      <c r="H24" s="18">
        <v>265212</v>
      </c>
      <c r="I24" s="18">
        <v>241102</v>
      </c>
      <c r="J24" s="18">
        <f t="shared" si="0"/>
        <v>73102</v>
      </c>
      <c r="K24" s="19">
        <v>24110</v>
      </c>
    </row>
    <row r="25" spans="1:11" x14ac:dyDescent="0.2">
      <c r="A25" s="17">
        <v>39</v>
      </c>
      <c r="B25" s="17">
        <v>14173535</v>
      </c>
      <c r="C25" s="17">
        <v>32021</v>
      </c>
      <c r="D25" s="17" t="s">
        <v>226</v>
      </c>
      <c r="E25" s="6" t="s">
        <v>137</v>
      </c>
      <c r="F25" s="8" t="s">
        <v>138</v>
      </c>
      <c r="G25" s="18">
        <v>168000</v>
      </c>
      <c r="H25" s="18">
        <v>168816</v>
      </c>
      <c r="I25" s="18">
        <v>153469</v>
      </c>
      <c r="J25" s="18">
        <f t="shared" si="0"/>
        <v>-14531</v>
      </c>
      <c r="K25" s="19">
        <v>15347</v>
      </c>
    </row>
    <row r="26" spans="1:11" x14ac:dyDescent="0.2">
      <c r="A26" s="17">
        <v>40</v>
      </c>
      <c r="B26" s="17">
        <v>14173535</v>
      </c>
      <c r="C26" s="17">
        <v>32021</v>
      </c>
      <c r="D26" s="17" t="s">
        <v>227</v>
      </c>
      <c r="E26" s="7" t="s">
        <v>114</v>
      </c>
      <c r="F26" s="27" t="s">
        <v>207</v>
      </c>
      <c r="G26" s="18">
        <v>250000</v>
      </c>
      <c r="H26" s="18">
        <v>279579</v>
      </c>
      <c r="I26" s="18">
        <v>254163</v>
      </c>
      <c r="J26" s="18">
        <f t="shared" si="0"/>
        <v>4163</v>
      </c>
      <c r="K26" s="19">
        <v>25416</v>
      </c>
    </row>
    <row r="27" spans="1:11" x14ac:dyDescent="0.2">
      <c r="A27" s="17">
        <v>41</v>
      </c>
      <c r="B27" s="17">
        <v>14173535</v>
      </c>
      <c r="C27" s="17">
        <v>32021</v>
      </c>
      <c r="D27" s="17" t="s">
        <v>228</v>
      </c>
      <c r="E27" s="4" t="s">
        <v>199</v>
      </c>
      <c r="F27" s="9" t="s">
        <v>200</v>
      </c>
      <c r="G27" s="18">
        <v>250000</v>
      </c>
      <c r="H27" s="18">
        <v>250000</v>
      </c>
      <c r="I27" s="18">
        <v>227273</v>
      </c>
      <c r="J27" s="18">
        <f t="shared" si="0"/>
        <v>-22727</v>
      </c>
      <c r="K27" s="19">
        <v>22727</v>
      </c>
    </row>
    <row r="28" spans="1:11" x14ac:dyDescent="0.2">
      <c r="A28" s="17">
        <v>42</v>
      </c>
      <c r="B28" s="17">
        <v>14173535</v>
      </c>
      <c r="C28" s="17">
        <v>32021</v>
      </c>
      <c r="D28" s="17" t="s">
        <v>229</v>
      </c>
      <c r="E28" s="1" t="s">
        <v>121</v>
      </c>
      <c r="F28" s="11" t="s">
        <v>122</v>
      </c>
      <c r="G28" s="18">
        <v>250000</v>
      </c>
      <c r="H28" s="18">
        <v>250000</v>
      </c>
      <c r="I28" s="18">
        <v>227273</v>
      </c>
      <c r="J28" s="18">
        <f t="shared" si="0"/>
        <v>-22727</v>
      </c>
      <c r="K28" s="19">
        <v>22727</v>
      </c>
    </row>
    <row r="29" spans="1:11" x14ac:dyDescent="0.2">
      <c r="A29" s="17">
        <v>43</v>
      </c>
      <c r="B29" s="17">
        <v>14173535</v>
      </c>
      <c r="C29" s="17">
        <v>32021</v>
      </c>
      <c r="D29" s="17" t="s">
        <v>230</v>
      </c>
      <c r="E29" s="4" t="s">
        <v>163</v>
      </c>
      <c r="F29" s="9" t="s">
        <v>164</v>
      </c>
      <c r="G29" s="18">
        <v>168000</v>
      </c>
      <c r="H29" s="18">
        <v>267311</v>
      </c>
      <c r="I29" s="18">
        <v>243010</v>
      </c>
      <c r="J29" s="18">
        <f t="shared" si="0"/>
        <v>75010</v>
      </c>
      <c r="K29" s="19">
        <v>24301</v>
      </c>
    </row>
    <row r="30" spans="1:11" x14ac:dyDescent="0.2">
      <c r="A30" s="17">
        <v>44</v>
      </c>
      <c r="B30" s="17">
        <v>14173535</v>
      </c>
      <c r="C30" s="17">
        <v>32021</v>
      </c>
      <c r="D30" s="17" t="s">
        <v>231</v>
      </c>
      <c r="E30" s="4" t="s">
        <v>191</v>
      </c>
      <c r="F30" s="9" t="s">
        <v>192</v>
      </c>
      <c r="G30" s="18">
        <v>250000</v>
      </c>
      <c r="H30" s="18">
        <v>250000</v>
      </c>
      <c r="I30" s="18">
        <v>227273</v>
      </c>
      <c r="J30" s="18">
        <f t="shared" si="0"/>
        <v>-22727</v>
      </c>
      <c r="K30" s="19">
        <v>22727</v>
      </c>
    </row>
    <row r="31" spans="1:11" x14ac:dyDescent="0.2">
      <c r="A31" s="17">
        <v>45</v>
      </c>
      <c r="B31" s="17">
        <v>14173535</v>
      </c>
      <c r="C31" s="17">
        <v>32021</v>
      </c>
      <c r="D31" s="17" t="s">
        <v>232</v>
      </c>
      <c r="E31" s="4" t="s">
        <v>193</v>
      </c>
      <c r="F31" s="9" t="s">
        <v>194</v>
      </c>
      <c r="G31" s="18">
        <v>250000</v>
      </c>
      <c r="H31" s="18">
        <v>267144</v>
      </c>
      <c r="I31" s="18">
        <v>242858</v>
      </c>
      <c r="J31" s="18">
        <f t="shared" si="0"/>
        <v>-7142</v>
      </c>
      <c r="K31" s="19">
        <v>24286</v>
      </c>
    </row>
    <row r="32" spans="1:11" x14ac:dyDescent="0.2">
      <c r="A32" s="17">
        <v>46</v>
      </c>
      <c r="B32" s="17">
        <v>14173535</v>
      </c>
      <c r="C32" s="17">
        <v>32021</v>
      </c>
      <c r="D32" s="17" t="s">
        <v>233</v>
      </c>
      <c r="E32" s="6" t="s">
        <v>135</v>
      </c>
      <c r="F32" s="28" t="s">
        <v>136</v>
      </c>
      <c r="G32" s="18">
        <v>168000</v>
      </c>
      <c r="H32" s="18">
        <v>168000</v>
      </c>
      <c r="I32" s="18">
        <v>152727</v>
      </c>
      <c r="J32" s="18">
        <f t="shared" si="0"/>
        <v>-15273</v>
      </c>
      <c r="K32" s="19">
        <v>15273</v>
      </c>
    </row>
    <row r="33" spans="1:11" x14ac:dyDescent="0.2">
      <c r="A33" s="17">
        <v>47</v>
      </c>
      <c r="B33" s="17">
        <v>14173535</v>
      </c>
      <c r="C33" s="17">
        <v>32021</v>
      </c>
      <c r="D33" s="17" t="s">
        <v>234</v>
      </c>
      <c r="E33" s="6" t="s">
        <v>98</v>
      </c>
      <c r="F33" s="8" t="s">
        <v>99</v>
      </c>
      <c r="G33" s="18">
        <v>168000</v>
      </c>
      <c r="H33" s="18">
        <v>168000</v>
      </c>
      <c r="I33" s="18">
        <v>152727</v>
      </c>
      <c r="J33" s="18">
        <f t="shared" si="0"/>
        <v>-15273</v>
      </c>
      <c r="K33" s="19">
        <v>15273</v>
      </c>
    </row>
    <row r="34" spans="1:11" x14ac:dyDescent="0.2">
      <c r="A34" s="17">
        <v>48</v>
      </c>
      <c r="B34" s="17">
        <v>14173535</v>
      </c>
      <c r="C34" s="17">
        <v>32021</v>
      </c>
      <c r="D34" s="17" t="s">
        <v>235</v>
      </c>
      <c r="E34" s="29" t="s">
        <v>145</v>
      </c>
      <c r="F34" s="8" t="s">
        <v>146</v>
      </c>
      <c r="G34" s="18">
        <v>250000</v>
      </c>
      <c r="H34" s="18">
        <v>250000</v>
      </c>
      <c r="I34" s="18">
        <v>227273</v>
      </c>
      <c r="J34" s="18">
        <f t="shared" si="0"/>
        <v>-22727</v>
      </c>
      <c r="K34" s="19">
        <v>22727</v>
      </c>
    </row>
    <row r="35" spans="1:11" x14ac:dyDescent="0.2">
      <c r="A35" s="17">
        <v>49</v>
      </c>
      <c r="B35" s="17">
        <v>14173535</v>
      </c>
      <c r="C35" s="17">
        <v>32021</v>
      </c>
      <c r="D35" s="17" t="s">
        <v>236</v>
      </c>
      <c r="E35" s="30" t="s">
        <v>82</v>
      </c>
      <c r="F35" s="31" t="s">
        <v>83</v>
      </c>
      <c r="G35" s="18">
        <v>168000</v>
      </c>
      <c r="H35" s="18">
        <v>197292</v>
      </c>
      <c r="I35" s="18">
        <v>179356</v>
      </c>
      <c r="J35" s="18">
        <f t="shared" si="0"/>
        <v>11356</v>
      </c>
      <c r="K35" s="19">
        <v>17936</v>
      </c>
    </row>
    <row r="36" spans="1:11" x14ac:dyDescent="0.2">
      <c r="A36" s="17">
        <v>50</v>
      </c>
      <c r="B36" s="17">
        <v>14173535</v>
      </c>
      <c r="C36" s="17">
        <v>32021</v>
      </c>
      <c r="D36" s="17" t="s">
        <v>237</v>
      </c>
      <c r="E36" s="2" t="s">
        <v>80</v>
      </c>
      <c r="F36" s="12" t="s">
        <v>81</v>
      </c>
      <c r="G36" s="18">
        <v>250000</v>
      </c>
      <c r="H36" s="18">
        <v>250000</v>
      </c>
      <c r="I36" s="18">
        <v>227273</v>
      </c>
      <c r="J36" s="18">
        <f t="shared" si="0"/>
        <v>-22727</v>
      </c>
      <c r="K36" s="19">
        <v>22727</v>
      </c>
    </row>
    <row r="37" spans="1:11" x14ac:dyDescent="0.2">
      <c r="A37" s="17">
        <v>51</v>
      </c>
      <c r="B37" s="17">
        <v>14173535</v>
      </c>
      <c r="C37" s="17">
        <v>32021</v>
      </c>
      <c r="D37" s="17" t="s">
        <v>238</v>
      </c>
      <c r="E37" s="4" t="s">
        <v>165</v>
      </c>
      <c r="F37" s="9" t="s">
        <v>166</v>
      </c>
      <c r="G37" s="18">
        <v>168000</v>
      </c>
      <c r="H37" s="18">
        <v>168000</v>
      </c>
      <c r="I37" s="18">
        <v>152727</v>
      </c>
      <c r="J37" s="18">
        <f t="shared" si="0"/>
        <v>-15273</v>
      </c>
      <c r="K37" s="19">
        <v>15273</v>
      </c>
    </row>
    <row r="38" spans="1:11" x14ac:dyDescent="0.2">
      <c r="A38" s="17">
        <v>52</v>
      </c>
      <c r="B38" s="17">
        <v>14173535</v>
      </c>
      <c r="C38" s="17">
        <v>32021</v>
      </c>
      <c r="D38" s="17" t="s">
        <v>239</v>
      </c>
      <c r="E38" s="4" t="s">
        <v>179</v>
      </c>
      <c r="F38" s="9" t="s">
        <v>180</v>
      </c>
      <c r="G38" s="18">
        <v>168000</v>
      </c>
      <c r="H38" s="18">
        <v>168000</v>
      </c>
      <c r="I38" s="18">
        <v>152727</v>
      </c>
      <c r="J38" s="18">
        <f t="shared" si="0"/>
        <v>-15273</v>
      </c>
      <c r="K38" s="19">
        <v>15273</v>
      </c>
    </row>
    <row r="39" spans="1:11" x14ac:dyDescent="0.2">
      <c r="A39" s="17">
        <v>53</v>
      </c>
      <c r="B39" s="17">
        <v>14173535</v>
      </c>
      <c r="C39" s="17">
        <v>32021</v>
      </c>
      <c r="D39" s="17" t="s">
        <v>240</v>
      </c>
      <c r="E39" s="30" t="s">
        <v>86</v>
      </c>
      <c r="F39" s="31" t="s">
        <v>87</v>
      </c>
      <c r="G39" s="18">
        <v>168000</v>
      </c>
      <c r="H39" s="18">
        <v>241632</v>
      </c>
      <c r="I39" s="18">
        <v>219665</v>
      </c>
      <c r="J39" s="18">
        <f t="shared" si="0"/>
        <v>51665</v>
      </c>
      <c r="K39" s="19">
        <v>21967</v>
      </c>
    </row>
    <row r="40" spans="1:11" x14ac:dyDescent="0.2">
      <c r="A40" s="17">
        <v>54</v>
      </c>
      <c r="B40" s="17">
        <v>14173535</v>
      </c>
      <c r="C40" s="17">
        <v>32021</v>
      </c>
      <c r="D40" s="17" t="s">
        <v>241</v>
      </c>
      <c r="E40" s="6" t="s">
        <v>139</v>
      </c>
      <c r="F40" s="8" t="s">
        <v>140</v>
      </c>
      <c r="G40" s="18">
        <v>168000</v>
      </c>
      <c r="H40" s="18">
        <v>233749</v>
      </c>
      <c r="I40" s="18">
        <v>212499</v>
      </c>
      <c r="J40" s="18">
        <f t="shared" si="0"/>
        <v>44499</v>
      </c>
      <c r="K40" s="19">
        <v>21250</v>
      </c>
    </row>
    <row r="41" spans="1:11" x14ac:dyDescent="0.2">
      <c r="A41" s="17">
        <v>55</v>
      </c>
      <c r="B41" s="17">
        <v>14173535</v>
      </c>
      <c r="C41" s="17">
        <v>32021</v>
      </c>
      <c r="D41" s="17" t="s">
        <v>242</v>
      </c>
      <c r="E41" s="1" t="s">
        <v>94</v>
      </c>
      <c r="F41" s="9" t="s">
        <v>95</v>
      </c>
      <c r="G41" s="18">
        <v>168000</v>
      </c>
      <c r="H41" s="18">
        <v>259663</v>
      </c>
      <c r="I41" s="18">
        <v>236057</v>
      </c>
      <c r="J41" s="18">
        <f t="shared" si="0"/>
        <v>68057</v>
      </c>
      <c r="K41" s="19">
        <v>23606</v>
      </c>
    </row>
    <row r="42" spans="1:11" x14ac:dyDescent="0.2">
      <c r="A42" s="17">
        <v>56</v>
      </c>
      <c r="B42" s="17">
        <v>14173535</v>
      </c>
      <c r="C42" s="17">
        <v>32021</v>
      </c>
      <c r="D42" s="17" t="s">
        <v>243</v>
      </c>
      <c r="E42" s="4" t="s">
        <v>187</v>
      </c>
      <c r="F42" s="9" t="s">
        <v>188</v>
      </c>
      <c r="G42" s="18">
        <v>168000</v>
      </c>
      <c r="H42" s="18">
        <v>168000</v>
      </c>
      <c r="I42" s="18">
        <v>152727</v>
      </c>
      <c r="J42" s="18">
        <f t="shared" si="0"/>
        <v>-15273</v>
      </c>
      <c r="K42" s="19">
        <v>15273</v>
      </c>
    </row>
    <row r="43" spans="1:11" x14ac:dyDescent="0.2">
      <c r="A43" s="17">
        <v>57</v>
      </c>
      <c r="B43" s="17">
        <v>14173535</v>
      </c>
      <c r="C43" s="17">
        <v>32021</v>
      </c>
      <c r="D43" s="17" t="s">
        <v>244</v>
      </c>
      <c r="E43" s="7" t="s">
        <v>149</v>
      </c>
      <c r="F43" s="8" t="s">
        <v>150</v>
      </c>
      <c r="G43" s="18">
        <v>168000</v>
      </c>
      <c r="H43" s="18">
        <v>168000</v>
      </c>
      <c r="I43" s="18">
        <v>152727</v>
      </c>
      <c r="J43" s="18">
        <f t="shared" si="0"/>
        <v>-15273</v>
      </c>
      <c r="K43" s="19">
        <v>15273</v>
      </c>
    </row>
    <row r="44" spans="1:11" x14ac:dyDescent="0.2">
      <c r="A44" s="17">
        <v>58</v>
      </c>
      <c r="B44" s="17">
        <v>14173535</v>
      </c>
      <c r="C44" s="17">
        <v>32021</v>
      </c>
      <c r="D44" s="17" t="s">
        <v>245</v>
      </c>
      <c r="E44" s="1" t="s">
        <v>117</v>
      </c>
      <c r="F44" s="9" t="s">
        <v>118</v>
      </c>
      <c r="G44" s="18">
        <v>250000</v>
      </c>
      <c r="H44" s="18">
        <v>250000</v>
      </c>
      <c r="I44" s="18">
        <v>227273</v>
      </c>
      <c r="J44" s="18">
        <f t="shared" si="0"/>
        <v>-22727</v>
      </c>
      <c r="K44" s="19">
        <v>22727</v>
      </c>
    </row>
    <row r="45" spans="1:11" x14ac:dyDescent="0.2">
      <c r="A45" s="17">
        <v>59</v>
      </c>
      <c r="B45" s="17">
        <v>14173535</v>
      </c>
      <c r="C45" s="17">
        <v>32021</v>
      </c>
      <c r="D45" s="17" t="s">
        <v>246</v>
      </c>
      <c r="E45" s="4" t="s">
        <v>115</v>
      </c>
      <c r="F45" s="9" t="s">
        <v>116</v>
      </c>
      <c r="G45" s="18">
        <v>250000</v>
      </c>
      <c r="H45" s="18">
        <v>250000</v>
      </c>
      <c r="I45" s="18">
        <v>227273</v>
      </c>
      <c r="J45" s="18">
        <f t="shared" si="0"/>
        <v>-22727</v>
      </c>
      <c r="K45" s="19">
        <v>22727</v>
      </c>
    </row>
    <row r="46" spans="1:11" ht="15" x14ac:dyDescent="0.25">
      <c r="A46" s="17"/>
      <c r="B46" s="17"/>
      <c r="C46" s="17"/>
      <c r="D46" s="17" t="s">
        <v>206</v>
      </c>
      <c r="E46" s="4"/>
      <c r="F46" s="9"/>
      <c r="G46" s="32">
        <v>0</v>
      </c>
      <c r="H46" s="18">
        <v>0</v>
      </c>
      <c r="I46" s="18">
        <v>0</v>
      </c>
      <c r="J46" s="18"/>
      <c r="K46" s="19">
        <v>0</v>
      </c>
    </row>
    <row r="47" spans="1:11" x14ac:dyDescent="0.2">
      <c r="A47" s="17">
        <v>5</v>
      </c>
      <c r="B47" s="17">
        <v>14173535</v>
      </c>
      <c r="C47" s="17">
        <v>32021</v>
      </c>
      <c r="D47" s="17" t="s">
        <v>247</v>
      </c>
      <c r="E47" s="6" t="s">
        <v>143</v>
      </c>
      <c r="F47" s="8" t="s">
        <v>144</v>
      </c>
      <c r="G47" s="18">
        <v>168000</v>
      </c>
      <c r="H47" s="18">
        <v>176656</v>
      </c>
      <c r="I47" s="18">
        <v>160596</v>
      </c>
      <c r="J47" s="18">
        <f t="shared" si="0"/>
        <v>-7404</v>
      </c>
      <c r="K47" s="19">
        <v>16060</v>
      </c>
    </row>
    <row r="48" spans="1:11" x14ac:dyDescent="0.2">
      <c r="A48" s="17">
        <v>7</v>
      </c>
      <c r="B48" s="17">
        <v>14173535</v>
      </c>
      <c r="C48" s="17">
        <v>32021</v>
      </c>
      <c r="D48" s="17" t="s">
        <v>248</v>
      </c>
      <c r="E48" s="6" t="s">
        <v>106</v>
      </c>
      <c r="F48" s="8" t="s">
        <v>107</v>
      </c>
      <c r="G48" s="18">
        <v>168000</v>
      </c>
      <c r="H48" s="18">
        <v>188742</v>
      </c>
      <c r="I48" s="18">
        <v>171584</v>
      </c>
      <c r="J48" s="18">
        <f t="shared" si="0"/>
        <v>3584</v>
      </c>
      <c r="K48" s="19">
        <v>17158</v>
      </c>
    </row>
    <row r="49" spans="1:11" x14ac:dyDescent="0.2">
      <c r="A49" s="17">
        <v>8</v>
      </c>
      <c r="B49" s="17">
        <v>14173535</v>
      </c>
      <c r="C49" s="17">
        <v>32021</v>
      </c>
      <c r="D49" s="17" t="s">
        <v>249</v>
      </c>
      <c r="E49" s="7" t="s">
        <v>151</v>
      </c>
      <c r="F49" s="8" t="s">
        <v>152</v>
      </c>
      <c r="G49" s="18">
        <v>168000</v>
      </c>
      <c r="H49" s="18">
        <v>168000</v>
      </c>
      <c r="I49" s="18">
        <v>152727</v>
      </c>
      <c r="J49" s="18">
        <f t="shared" si="0"/>
        <v>-15273</v>
      </c>
      <c r="K49" s="19">
        <v>15273</v>
      </c>
    </row>
    <row r="50" spans="1:11" x14ac:dyDescent="0.2">
      <c r="A50" s="17">
        <v>3</v>
      </c>
      <c r="B50" s="17">
        <v>14173535</v>
      </c>
      <c r="C50" s="17">
        <v>32021</v>
      </c>
      <c r="D50" s="17" t="s">
        <v>250</v>
      </c>
      <c r="E50" s="30" t="s">
        <v>84</v>
      </c>
      <c r="F50" s="31" t="s">
        <v>85</v>
      </c>
      <c r="G50" s="18">
        <v>168000</v>
      </c>
      <c r="H50" s="18">
        <v>168408</v>
      </c>
      <c r="I50" s="18">
        <v>153098</v>
      </c>
      <c r="J50" s="18">
        <f t="shared" si="0"/>
        <v>-14902</v>
      </c>
      <c r="K50" s="19">
        <v>15310</v>
      </c>
    </row>
    <row r="51" spans="1:11" x14ac:dyDescent="0.2">
      <c r="A51" s="17">
        <v>12</v>
      </c>
      <c r="B51" s="17">
        <v>14173535</v>
      </c>
      <c r="C51" s="17">
        <v>32021</v>
      </c>
      <c r="D51" s="17" t="s">
        <v>251</v>
      </c>
      <c r="E51" s="30" t="s">
        <v>76</v>
      </c>
      <c r="F51" s="33" t="s">
        <v>77</v>
      </c>
      <c r="G51" s="18">
        <v>168000</v>
      </c>
      <c r="H51" s="18">
        <v>168290</v>
      </c>
      <c r="I51" s="18">
        <v>152991</v>
      </c>
      <c r="J51" s="18">
        <f t="shared" si="0"/>
        <v>-15009</v>
      </c>
      <c r="K51" s="19">
        <v>15299</v>
      </c>
    </row>
    <row r="52" spans="1:11" x14ac:dyDescent="0.2">
      <c r="A52" s="17">
        <v>13</v>
      </c>
      <c r="B52" s="17">
        <v>14173535</v>
      </c>
      <c r="C52" s="17">
        <v>32021</v>
      </c>
      <c r="D52" s="17" t="s">
        <v>252</v>
      </c>
      <c r="E52" s="7" t="s">
        <v>147</v>
      </c>
      <c r="F52" s="8" t="s">
        <v>148</v>
      </c>
      <c r="G52" s="18">
        <v>250000</v>
      </c>
      <c r="H52" s="18">
        <v>250000</v>
      </c>
      <c r="I52" s="18">
        <v>227273</v>
      </c>
      <c r="J52" s="18">
        <f t="shared" si="0"/>
        <v>-22727</v>
      </c>
      <c r="K52" s="19">
        <v>22727</v>
      </c>
    </row>
    <row r="53" spans="1:11" x14ac:dyDescent="0.2">
      <c r="A53" s="17">
        <v>14</v>
      </c>
      <c r="B53" s="17">
        <v>14173535</v>
      </c>
      <c r="C53" s="17">
        <v>32021</v>
      </c>
      <c r="D53" s="17" t="s">
        <v>253</v>
      </c>
      <c r="E53" s="4" t="s">
        <v>173</v>
      </c>
      <c r="F53" s="9" t="s">
        <v>174</v>
      </c>
      <c r="G53" s="18">
        <v>168000</v>
      </c>
      <c r="H53" s="18">
        <v>181267</v>
      </c>
      <c r="I53" s="18">
        <v>164788</v>
      </c>
      <c r="J53" s="18">
        <f t="shared" si="0"/>
        <v>-3212</v>
      </c>
      <c r="K53" s="19">
        <v>16479</v>
      </c>
    </row>
    <row r="54" spans="1:11" x14ac:dyDescent="0.2">
      <c r="A54" s="17">
        <v>16</v>
      </c>
      <c r="B54" s="17">
        <v>14173535</v>
      </c>
      <c r="C54" s="17">
        <v>32021</v>
      </c>
      <c r="D54" s="17" t="s">
        <v>254</v>
      </c>
      <c r="E54" s="7" t="s">
        <v>171</v>
      </c>
      <c r="F54" s="8" t="s">
        <v>172</v>
      </c>
      <c r="G54" s="18">
        <v>168000</v>
      </c>
      <c r="H54" s="18">
        <v>168000</v>
      </c>
      <c r="I54" s="18">
        <v>152727</v>
      </c>
      <c r="J54" s="18">
        <f t="shared" si="0"/>
        <v>-15273</v>
      </c>
      <c r="K54" s="19">
        <v>15273</v>
      </c>
    </row>
    <row r="55" spans="1:11" x14ac:dyDescent="0.2">
      <c r="A55" s="17">
        <v>17</v>
      </c>
      <c r="B55" s="17">
        <v>14173535</v>
      </c>
      <c r="C55" s="17">
        <v>32021</v>
      </c>
      <c r="D55" s="17" t="s">
        <v>255</v>
      </c>
      <c r="E55" s="4" t="s">
        <v>177</v>
      </c>
      <c r="F55" s="9" t="s">
        <v>178</v>
      </c>
      <c r="G55" s="18">
        <v>168000</v>
      </c>
      <c r="H55" s="18">
        <v>171963</v>
      </c>
      <c r="I55" s="18">
        <v>156330</v>
      </c>
      <c r="J55" s="18">
        <f t="shared" si="0"/>
        <v>-11670</v>
      </c>
      <c r="K55" s="19">
        <v>15633</v>
      </c>
    </row>
    <row r="56" spans="1:11" x14ac:dyDescent="0.2">
      <c r="A56" s="17">
        <v>20</v>
      </c>
      <c r="B56" s="17">
        <v>14173535</v>
      </c>
      <c r="C56" s="17">
        <v>32021</v>
      </c>
      <c r="D56" s="17" t="s">
        <v>256</v>
      </c>
      <c r="E56" s="6" t="s">
        <v>119</v>
      </c>
      <c r="F56" s="8" t="s">
        <v>120</v>
      </c>
      <c r="G56" s="18">
        <v>168000</v>
      </c>
      <c r="H56" s="18">
        <v>188379</v>
      </c>
      <c r="I56" s="18">
        <v>171254</v>
      </c>
      <c r="J56" s="18">
        <f t="shared" si="0"/>
        <v>3254</v>
      </c>
      <c r="K56" s="19">
        <v>17125</v>
      </c>
    </row>
    <row r="57" spans="1:11" x14ac:dyDescent="0.2">
      <c r="A57" s="17">
        <v>21</v>
      </c>
      <c r="B57" s="17">
        <v>14173535</v>
      </c>
      <c r="C57" s="17">
        <v>32021</v>
      </c>
      <c r="D57" s="17" t="s">
        <v>257</v>
      </c>
      <c r="E57" s="7" t="s">
        <v>153</v>
      </c>
      <c r="F57" s="8" t="s">
        <v>154</v>
      </c>
      <c r="G57" s="18">
        <v>168000</v>
      </c>
      <c r="H57" s="18">
        <v>173748</v>
      </c>
      <c r="I57" s="18">
        <v>157953</v>
      </c>
      <c r="J57" s="18">
        <f t="shared" si="0"/>
        <v>-10047</v>
      </c>
      <c r="K57" s="19">
        <v>15795</v>
      </c>
    </row>
    <row r="58" spans="1:11" x14ac:dyDescent="0.2">
      <c r="A58" s="17">
        <v>23</v>
      </c>
      <c r="B58" s="17">
        <v>14173535</v>
      </c>
      <c r="C58" s="17">
        <v>32021</v>
      </c>
      <c r="D58" s="17" t="s">
        <v>258</v>
      </c>
      <c r="E58" s="4" t="s">
        <v>167</v>
      </c>
      <c r="F58" s="9" t="s">
        <v>168</v>
      </c>
      <c r="G58" s="18">
        <v>168000</v>
      </c>
      <c r="H58" s="18">
        <v>168000</v>
      </c>
      <c r="I58" s="18">
        <v>152727</v>
      </c>
      <c r="J58" s="18">
        <f t="shared" si="0"/>
        <v>-15273</v>
      </c>
      <c r="K58" s="19">
        <v>15273</v>
      </c>
    </row>
    <row r="59" spans="1:11" x14ac:dyDescent="0.2">
      <c r="A59" s="17">
        <v>24</v>
      </c>
      <c r="B59" s="17">
        <v>14173535</v>
      </c>
      <c r="C59" s="17">
        <v>32021</v>
      </c>
      <c r="D59" s="17" t="s">
        <v>259</v>
      </c>
      <c r="E59" s="7" t="s">
        <v>197</v>
      </c>
      <c r="F59" s="8" t="s">
        <v>198</v>
      </c>
      <c r="G59" s="18">
        <v>250000</v>
      </c>
      <c r="H59" s="18">
        <v>250000</v>
      </c>
      <c r="I59" s="18">
        <v>227273</v>
      </c>
      <c r="J59" s="18">
        <f t="shared" si="0"/>
        <v>-22727</v>
      </c>
      <c r="K59" s="19">
        <v>22727</v>
      </c>
    </row>
    <row r="60" spans="1:11" x14ac:dyDescent="0.2">
      <c r="A60" s="17">
        <v>27</v>
      </c>
      <c r="B60" s="17">
        <v>14173535</v>
      </c>
      <c r="C60" s="17">
        <v>32021</v>
      </c>
      <c r="D60" s="17" t="s">
        <v>260</v>
      </c>
      <c r="E60" s="1" t="s">
        <v>141</v>
      </c>
      <c r="F60" s="9" t="s">
        <v>142</v>
      </c>
      <c r="G60" s="18">
        <v>168000</v>
      </c>
      <c r="H60" s="18">
        <v>383001</v>
      </c>
      <c r="I60" s="18">
        <v>348183</v>
      </c>
      <c r="J60" s="18">
        <f t="shared" si="0"/>
        <v>180183</v>
      </c>
      <c r="K60" s="19">
        <v>34818</v>
      </c>
    </row>
    <row r="61" spans="1:11" x14ac:dyDescent="0.2">
      <c r="A61" s="17">
        <v>28</v>
      </c>
      <c r="B61" s="17">
        <v>14173535</v>
      </c>
      <c r="C61" s="17">
        <v>32021</v>
      </c>
      <c r="D61" s="17" t="s">
        <v>261</v>
      </c>
      <c r="E61" s="1" t="s">
        <v>74</v>
      </c>
      <c r="F61" s="9" t="s">
        <v>75</v>
      </c>
      <c r="G61" s="18">
        <v>168000</v>
      </c>
      <c r="H61" s="18">
        <v>216114</v>
      </c>
      <c r="I61" s="18">
        <v>196467</v>
      </c>
      <c r="J61" s="18">
        <f t="shared" si="0"/>
        <v>28467</v>
      </c>
      <c r="K61" s="19">
        <v>19647</v>
      </c>
    </row>
    <row r="62" spans="1:11" x14ac:dyDescent="0.2">
      <c r="A62" s="17">
        <v>32</v>
      </c>
      <c r="B62" s="17">
        <v>14173535</v>
      </c>
      <c r="C62" s="17">
        <v>32021</v>
      </c>
      <c r="D62" s="17" t="s">
        <v>262</v>
      </c>
      <c r="E62" s="1" t="s">
        <v>72</v>
      </c>
      <c r="F62" s="9" t="s">
        <v>73</v>
      </c>
      <c r="G62" s="18">
        <v>250000</v>
      </c>
      <c r="H62" s="18">
        <v>250000</v>
      </c>
      <c r="I62" s="18">
        <v>227273</v>
      </c>
      <c r="J62" s="18">
        <f t="shared" si="0"/>
        <v>-22727</v>
      </c>
      <c r="K62" s="19">
        <v>22727</v>
      </c>
    </row>
    <row r="63" spans="1:11" x14ac:dyDescent="0.2">
      <c r="A63" s="17">
        <v>33</v>
      </c>
      <c r="B63" s="17">
        <v>14173535</v>
      </c>
      <c r="C63" s="17">
        <v>32021</v>
      </c>
      <c r="D63" s="17" t="s">
        <v>263</v>
      </c>
      <c r="E63" s="30" t="s">
        <v>78</v>
      </c>
      <c r="F63" s="33" t="s">
        <v>79</v>
      </c>
      <c r="G63" s="18">
        <v>168000</v>
      </c>
      <c r="H63" s="18">
        <v>186085</v>
      </c>
      <c r="I63" s="18">
        <v>169168</v>
      </c>
      <c r="J63" s="18">
        <f t="shared" si="0"/>
        <v>1168</v>
      </c>
      <c r="K63" s="19">
        <v>16917</v>
      </c>
    </row>
    <row r="64" spans="1:11" x14ac:dyDescent="0.2">
      <c r="A64" s="17">
        <v>34</v>
      </c>
      <c r="B64" s="17">
        <v>14173535</v>
      </c>
      <c r="C64" s="17">
        <v>32021</v>
      </c>
      <c r="D64" s="17" t="s">
        <v>264</v>
      </c>
      <c r="E64" s="2" t="s">
        <v>88</v>
      </c>
      <c r="F64" s="10" t="s">
        <v>89</v>
      </c>
      <c r="G64" s="18">
        <v>168000</v>
      </c>
      <c r="H64" s="18">
        <v>348277</v>
      </c>
      <c r="I64" s="18">
        <v>316615</v>
      </c>
      <c r="J64" s="18">
        <f t="shared" si="0"/>
        <v>148615</v>
      </c>
      <c r="K64" s="19">
        <v>31662</v>
      </c>
    </row>
    <row r="65" spans="1:11" x14ac:dyDescent="0.2">
      <c r="A65" s="17">
        <v>37</v>
      </c>
      <c r="B65" s="17">
        <v>14173535</v>
      </c>
      <c r="C65" s="17">
        <v>32021</v>
      </c>
      <c r="D65" s="17" t="s">
        <v>265</v>
      </c>
      <c r="E65" s="4" t="s">
        <v>195</v>
      </c>
      <c r="F65" s="9" t="s">
        <v>196</v>
      </c>
      <c r="G65" s="18">
        <v>250000</v>
      </c>
      <c r="H65" s="18">
        <v>250000</v>
      </c>
      <c r="I65" s="18">
        <v>227273</v>
      </c>
      <c r="J65" s="18">
        <f t="shared" si="0"/>
        <v>-22727</v>
      </c>
      <c r="K65" s="19">
        <v>22727</v>
      </c>
    </row>
    <row r="66" spans="1:11" x14ac:dyDescent="0.2">
      <c r="A66" s="17">
        <v>38</v>
      </c>
      <c r="B66" s="17">
        <v>14173535</v>
      </c>
      <c r="C66" s="17">
        <v>32021</v>
      </c>
      <c r="D66" s="17" t="s">
        <v>266</v>
      </c>
      <c r="E66" s="6" t="s">
        <v>92</v>
      </c>
      <c r="F66" s="8" t="s">
        <v>93</v>
      </c>
      <c r="G66" s="18">
        <v>168000</v>
      </c>
      <c r="H66" s="18">
        <v>236118</v>
      </c>
      <c r="I66" s="18">
        <v>214653</v>
      </c>
      <c r="J66" s="18">
        <f t="shared" si="0"/>
        <v>46653</v>
      </c>
      <c r="K66" s="19">
        <v>21465</v>
      </c>
    </row>
    <row r="67" spans="1:11" x14ac:dyDescent="0.2">
      <c r="A67" s="17">
        <v>60</v>
      </c>
      <c r="B67" s="17">
        <v>14173535</v>
      </c>
      <c r="C67" s="17">
        <v>32021</v>
      </c>
      <c r="D67" s="17" t="s">
        <v>267</v>
      </c>
      <c r="E67" s="4" t="s">
        <v>175</v>
      </c>
      <c r="F67" s="9" t="s">
        <v>176</v>
      </c>
      <c r="G67" s="18">
        <v>168000</v>
      </c>
      <c r="H67" s="18">
        <v>194498</v>
      </c>
      <c r="I67" s="18">
        <v>176816</v>
      </c>
      <c r="J67" s="18">
        <f t="shared" si="0"/>
        <v>8816</v>
      </c>
      <c r="K67" s="19">
        <v>17682</v>
      </c>
    </row>
    <row r="68" spans="1:11" x14ac:dyDescent="0.2">
      <c r="A68" s="17">
        <v>61</v>
      </c>
      <c r="B68" s="17">
        <v>14173535</v>
      </c>
      <c r="C68" s="17">
        <v>32021</v>
      </c>
      <c r="D68" s="17" t="s">
        <v>268</v>
      </c>
      <c r="E68" s="6" t="s">
        <v>100</v>
      </c>
      <c r="F68" s="28" t="s">
        <v>101</v>
      </c>
      <c r="G68" s="18">
        <v>168000</v>
      </c>
      <c r="H68" s="18">
        <v>180018</v>
      </c>
      <c r="I68" s="18">
        <v>163653</v>
      </c>
      <c r="J68" s="18">
        <f t="shared" si="0"/>
        <v>-4347</v>
      </c>
      <c r="K68" s="19">
        <v>16365</v>
      </c>
    </row>
    <row r="69" spans="1:11" x14ac:dyDescent="0.2">
      <c r="A69" s="17">
        <v>62</v>
      </c>
      <c r="B69" s="17">
        <v>14173535</v>
      </c>
      <c r="C69" s="17">
        <v>32021</v>
      </c>
      <c r="D69" s="17" t="s">
        <v>269</v>
      </c>
      <c r="E69" s="4" t="s">
        <v>110</v>
      </c>
      <c r="F69" s="9" t="s">
        <v>111</v>
      </c>
      <c r="G69" s="18">
        <v>168000</v>
      </c>
      <c r="H69" s="18">
        <v>168000</v>
      </c>
      <c r="I69" s="18">
        <v>152727</v>
      </c>
      <c r="J69" s="18">
        <f t="shared" si="0"/>
        <v>-15273</v>
      </c>
      <c r="K69" s="19">
        <v>15273</v>
      </c>
    </row>
    <row r="70" spans="1:11" x14ac:dyDescent="0.2">
      <c r="A70" s="17">
        <v>63</v>
      </c>
      <c r="B70" s="17">
        <v>14173535</v>
      </c>
      <c r="C70" s="17">
        <v>32021</v>
      </c>
      <c r="D70" s="17" t="s">
        <v>270</v>
      </c>
      <c r="E70" s="4" t="s">
        <v>169</v>
      </c>
      <c r="F70" s="9" t="s">
        <v>170</v>
      </c>
      <c r="G70" s="18">
        <v>168000</v>
      </c>
      <c r="H70" s="18">
        <v>171984</v>
      </c>
      <c r="I70" s="18">
        <v>156349</v>
      </c>
      <c r="J70" s="18">
        <f t="shared" si="0"/>
        <v>-11651</v>
      </c>
      <c r="K70" s="19">
        <v>15635</v>
      </c>
    </row>
    <row r="71" spans="1:11" x14ac:dyDescent="0.2">
      <c r="A71" s="17">
        <v>64</v>
      </c>
      <c r="B71" s="17">
        <v>14173535</v>
      </c>
      <c r="C71" s="17">
        <v>32021</v>
      </c>
      <c r="D71" s="17" t="s">
        <v>271</v>
      </c>
      <c r="E71" s="4" t="s">
        <v>183</v>
      </c>
      <c r="F71" s="9" t="s">
        <v>184</v>
      </c>
      <c r="G71" s="18">
        <v>168000</v>
      </c>
      <c r="H71" s="18">
        <v>185857</v>
      </c>
      <c r="I71" s="18">
        <v>168961</v>
      </c>
      <c r="J71" s="18">
        <f t="shared" si="0"/>
        <v>961</v>
      </c>
      <c r="K71" s="19">
        <v>16896</v>
      </c>
    </row>
    <row r="72" spans="1:11" x14ac:dyDescent="0.2">
      <c r="A72" s="17">
        <v>65</v>
      </c>
      <c r="B72" s="17">
        <v>14173535</v>
      </c>
      <c r="C72" s="17">
        <v>32021</v>
      </c>
      <c r="D72" s="17" t="s">
        <v>272</v>
      </c>
      <c r="E72" s="1" t="s">
        <v>90</v>
      </c>
      <c r="F72" s="9" t="s">
        <v>91</v>
      </c>
      <c r="G72" s="18">
        <v>168000</v>
      </c>
      <c r="H72" s="18">
        <v>185750</v>
      </c>
      <c r="I72" s="18">
        <v>168864</v>
      </c>
      <c r="J72" s="18">
        <f t="shared" ref="J72" si="1">I72-G72</f>
        <v>864</v>
      </c>
      <c r="K72" s="19">
        <v>16886</v>
      </c>
    </row>
    <row r="73" spans="1:11" s="36" customFormat="1" ht="16.5" customHeight="1" x14ac:dyDescent="0.25">
      <c r="A73" s="34"/>
      <c r="B73" s="34"/>
      <c r="C73" s="34"/>
      <c r="D73" s="34"/>
      <c r="E73" s="34"/>
      <c r="F73" s="34"/>
      <c r="G73" s="35">
        <f>SUM(G6:G72)/2</f>
        <v>6075000</v>
      </c>
      <c r="H73" s="32">
        <f>SUM(H7:H72)</f>
        <v>13336411</v>
      </c>
      <c r="I73" s="32">
        <f>SUM(I7:I72)</f>
        <v>12124007</v>
      </c>
      <c r="J73" s="32"/>
      <c r="K73" s="20">
        <f>SUM(K7:K72)</f>
        <v>1212404</v>
      </c>
    </row>
    <row r="75" spans="1:11" ht="15" customHeight="1" x14ac:dyDescent="0.2">
      <c r="I75" s="49" t="s">
        <v>280</v>
      </c>
      <c r="J75" s="49"/>
      <c r="K75" s="49"/>
    </row>
    <row r="76" spans="1:11" ht="15" customHeight="1" x14ac:dyDescent="0.2">
      <c r="K76" s="39" t="s">
        <v>201</v>
      </c>
    </row>
    <row r="81" spans="11:11" ht="15" customHeight="1" x14ac:dyDescent="0.2">
      <c r="K81" s="39" t="s">
        <v>202</v>
      </c>
    </row>
  </sheetData>
  <mergeCells count="2">
    <mergeCell ref="C3:K3"/>
    <mergeCell ref="I75:K75"/>
  </mergeCells>
  <pageMargins left="0.45" right="0.45" top="0.25" bottom="0.25" header="0.3" footer="0.3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41" workbookViewId="0">
      <selection activeCell="F67" sqref="F67"/>
    </sheetView>
  </sheetViews>
  <sheetFormatPr defaultRowHeight="15" x14ac:dyDescent="0.25"/>
  <cols>
    <col min="4" max="4" width="12" bestFit="1" customWidth="1"/>
    <col min="5" max="6" width="10.140625" style="40" bestFit="1" customWidth="1"/>
    <col min="7" max="7" width="9.140625" style="40"/>
    <col min="8" max="8" width="18.42578125" customWidth="1"/>
    <col min="9" max="9" width="19.42578125" customWidth="1"/>
    <col min="10" max="10" width="16.42578125" customWidth="1"/>
  </cols>
  <sheetData>
    <row r="1" spans="1:12" x14ac:dyDescent="0.25">
      <c r="A1" t="s">
        <v>0</v>
      </c>
      <c r="B1" t="s">
        <v>1</v>
      </c>
      <c r="C1" t="s">
        <v>273</v>
      </c>
      <c r="E1" s="40" t="s">
        <v>2</v>
      </c>
      <c r="F1" s="40" t="s">
        <v>3</v>
      </c>
      <c r="G1" s="40" t="s">
        <v>4</v>
      </c>
      <c r="H1" t="s">
        <v>274</v>
      </c>
      <c r="I1" t="s">
        <v>5</v>
      </c>
      <c r="J1" t="s">
        <v>6</v>
      </c>
      <c r="K1" t="s">
        <v>275</v>
      </c>
      <c r="L1" t="s">
        <v>276</v>
      </c>
    </row>
    <row r="2" spans="1:12" x14ac:dyDescent="0.25">
      <c r="A2">
        <v>1</v>
      </c>
      <c r="B2">
        <v>14173535</v>
      </c>
      <c r="C2">
        <v>72021</v>
      </c>
      <c r="D2" t="s">
        <v>259</v>
      </c>
      <c r="E2" s="40">
        <v>250000</v>
      </c>
      <c r="F2" s="40">
        <v>227273</v>
      </c>
      <c r="G2" s="40">
        <v>22727</v>
      </c>
      <c r="H2" t="s">
        <v>277</v>
      </c>
      <c r="I2" t="s">
        <v>30</v>
      </c>
      <c r="J2">
        <v>84911853194</v>
      </c>
      <c r="K2" t="s">
        <v>278</v>
      </c>
      <c r="L2" t="s">
        <v>279</v>
      </c>
    </row>
    <row r="3" spans="1:12" x14ac:dyDescent="0.25">
      <c r="A3">
        <v>2</v>
      </c>
      <c r="B3">
        <v>14173535</v>
      </c>
      <c r="C3">
        <v>72021</v>
      </c>
      <c r="D3" t="s">
        <v>209</v>
      </c>
      <c r="E3" s="40">
        <v>393991</v>
      </c>
      <c r="F3" s="40">
        <v>358174</v>
      </c>
      <c r="G3" s="40">
        <v>35817</v>
      </c>
      <c r="H3" t="s">
        <v>277</v>
      </c>
      <c r="I3" t="s">
        <v>8</v>
      </c>
      <c r="J3">
        <v>84914875533</v>
      </c>
      <c r="K3" t="s">
        <v>278</v>
      </c>
      <c r="L3" t="s">
        <v>279</v>
      </c>
    </row>
    <row r="4" spans="1:12" x14ac:dyDescent="0.25">
      <c r="A4">
        <v>3</v>
      </c>
      <c r="B4">
        <v>14173535</v>
      </c>
      <c r="C4">
        <v>72021</v>
      </c>
      <c r="D4" t="s">
        <v>249</v>
      </c>
      <c r="E4" s="40">
        <v>168000</v>
      </c>
      <c r="F4" s="40">
        <v>152727</v>
      </c>
      <c r="G4" s="40">
        <v>15273</v>
      </c>
      <c r="H4" t="s">
        <v>277</v>
      </c>
      <c r="I4" t="s">
        <v>14</v>
      </c>
      <c r="J4">
        <v>84911853087</v>
      </c>
      <c r="K4" t="s">
        <v>278</v>
      </c>
      <c r="L4" t="s">
        <v>279</v>
      </c>
    </row>
    <row r="5" spans="1:12" x14ac:dyDescent="0.25">
      <c r="A5">
        <v>4</v>
      </c>
      <c r="B5">
        <v>14173535</v>
      </c>
      <c r="C5">
        <v>72021</v>
      </c>
      <c r="D5" t="s">
        <v>227</v>
      </c>
      <c r="E5" s="40">
        <v>279579</v>
      </c>
      <c r="F5" s="40">
        <v>254163</v>
      </c>
      <c r="G5" s="40">
        <v>25416</v>
      </c>
      <c r="H5" t="s">
        <v>277</v>
      </c>
      <c r="I5" t="s">
        <v>44</v>
      </c>
      <c r="J5">
        <v>84916552121</v>
      </c>
      <c r="K5" t="s">
        <v>278</v>
      </c>
      <c r="L5" t="s">
        <v>279</v>
      </c>
    </row>
    <row r="6" spans="1:12" x14ac:dyDescent="0.25">
      <c r="A6">
        <v>5</v>
      </c>
      <c r="B6">
        <v>14173535</v>
      </c>
      <c r="C6">
        <v>72021</v>
      </c>
      <c r="D6" t="s">
        <v>264</v>
      </c>
      <c r="E6" s="40">
        <v>348277</v>
      </c>
      <c r="F6" s="40">
        <v>316615</v>
      </c>
      <c r="G6" s="40">
        <v>31662</v>
      </c>
      <c r="H6" t="s">
        <v>277</v>
      </c>
      <c r="I6" t="s">
        <v>38</v>
      </c>
      <c r="J6">
        <v>84916953131</v>
      </c>
      <c r="K6" t="s">
        <v>278</v>
      </c>
      <c r="L6" t="s">
        <v>279</v>
      </c>
    </row>
    <row r="7" spans="1:12" x14ac:dyDescent="0.25">
      <c r="A7">
        <v>6</v>
      </c>
      <c r="B7">
        <v>14173535</v>
      </c>
      <c r="C7">
        <v>72021</v>
      </c>
      <c r="D7" t="s">
        <v>232</v>
      </c>
      <c r="E7" s="40">
        <v>267144</v>
      </c>
      <c r="F7" s="40">
        <v>242858</v>
      </c>
      <c r="G7" s="40">
        <v>24286</v>
      </c>
      <c r="H7" t="s">
        <v>277</v>
      </c>
      <c r="I7" t="s">
        <v>49</v>
      </c>
      <c r="J7">
        <v>84911853192</v>
      </c>
      <c r="K7" t="s">
        <v>278</v>
      </c>
      <c r="L7" t="s">
        <v>279</v>
      </c>
    </row>
    <row r="8" spans="1:12" x14ac:dyDescent="0.25">
      <c r="A8">
        <v>7</v>
      </c>
      <c r="B8">
        <v>14173535</v>
      </c>
      <c r="C8">
        <v>72021</v>
      </c>
      <c r="D8" t="s">
        <v>210</v>
      </c>
      <c r="E8" s="40">
        <v>168000</v>
      </c>
      <c r="F8" s="40">
        <v>152727</v>
      </c>
      <c r="G8" s="40">
        <v>15273</v>
      </c>
      <c r="H8" t="s">
        <v>277</v>
      </c>
      <c r="I8" t="s">
        <v>10</v>
      </c>
      <c r="J8">
        <v>84914896611</v>
      </c>
      <c r="K8" t="s">
        <v>278</v>
      </c>
      <c r="L8" t="s">
        <v>279</v>
      </c>
    </row>
    <row r="9" spans="1:12" x14ac:dyDescent="0.25">
      <c r="A9">
        <v>8</v>
      </c>
      <c r="B9">
        <v>14173535</v>
      </c>
      <c r="C9">
        <v>72021</v>
      </c>
      <c r="D9" t="s">
        <v>238</v>
      </c>
      <c r="E9" s="40">
        <v>168000</v>
      </c>
      <c r="F9" s="40">
        <v>152727</v>
      </c>
      <c r="G9" s="40">
        <v>15273</v>
      </c>
      <c r="H9" t="s">
        <v>277</v>
      </c>
      <c r="I9" t="s">
        <v>55</v>
      </c>
      <c r="J9">
        <v>84911853094</v>
      </c>
      <c r="K9" t="s">
        <v>278</v>
      </c>
      <c r="L9" t="s">
        <v>279</v>
      </c>
    </row>
    <row r="10" spans="1:12" x14ac:dyDescent="0.25">
      <c r="A10">
        <v>9</v>
      </c>
      <c r="B10">
        <v>14173535</v>
      </c>
      <c r="C10">
        <v>72021</v>
      </c>
      <c r="D10" t="s">
        <v>262</v>
      </c>
      <c r="E10" s="40">
        <v>250000</v>
      </c>
      <c r="F10" s="40">
        <v>227273</v>
      </c>
      <c r="G10" s="40">
        <v>22727</v>
      </c>
      <c r="H10" t="s">
        <v>277</v>
      </c>
      <c r="I10" t="s">
        <v>36</v>
      </c>
      <c r="J10">
        <v>84916572121</v>
      </c>
      <c r="K10" t="s">
        <v>278</v>
      </c>
      <c r="L10" t="s">
        <v>279</v>
      </c>
    </row>
    <row r="11" spans="1:12" x14ac:dyDescent="0.25">
      <c r="A11">
        <v>10</v>
      </c>
      <c r="B11">
        <v>14173535</v>
      </c>
      <c r="C11">
        <v>72021</v>
      </c>
      <c r="D11" t="s">
        <v>257</v>
      </c>
      <c r="E11" s="40">
        <v>173748</v>
      </c>
      <c r="F11" s="40">
        <v>157953</v>
      </c>
      <c r="G11" s="40">
        <v>15795</v>
      </c>
      <c r="H11" t="s">
        <v>277</v>
      </c>
      <c r="I11" t="s">
        <v>27</v>
      </c>
      <c r="J11">
        <v>84911853088</v>
      </c>
      <c r="K11" t="s">
        <v>278</v>
      </c>
      <c r="L11" t="s">
        <v>279</v>
      </c>
    </row>
    <row r="12" spans="1:12" x14ac:dyDescent="0.25">
      <c r="A12">
        <v>11</v>
      </c>
      <c r="B12">
        <v>14173535</v>
      </c>
      <c r="C12">
        <v>72021</v>
      </c>
      <c r="D12" t="s">
        <v>214</v>
      </c>
      <c r="E12" s="40">
        <v>168000</v>
      </c>
      <c r="F12" s="40">
        <v>152727</v>
      </c>
      <c r="G12" s="40">
        <v>15273</v>
      </c>
      <c r="H12" t="s">
        <v>277</v>
      </c>
      <c r="I12" t="s">
        <v>17</v>
      </c>
      <c r="J12">
        <v>84911853092</v>
      </c>
      <c r="K12" t="s">
        <v>278</v>
      </c>
      <c r="L12" t="s">
        <v>279</v>
      </c>
    </row>
    <row r="13" spans="1:12" x14ac:dyDescent="0.25">
      <c r="A13">
        <v>12</v>
      </c>
      <c r="B13">
        <v>14173535</v>
      </c>
      <c r="C13">
        <v>72021</v>
      </c>
      <c r="D13" t="s">
        <v>228</v>
      </c>
      <c r="E13" s="40">
        <v>250000</v>
      </c>
      <c r="F13" s="40">
        <v>227273</v>
      </c>
      <c r="G13" s="40">
        <v>22727</v>
      </c>
      <c r="H13" t="s">
        <v>277</v>
      </c>
      <c r="I13" t="s">
        <v>45</v>
      </c>
      <c r="J13">
        <v>84911853195</v>
      </c>
      <c r="K13" t="s">
        <v>278</v>
      </c>
      <c r="L13" t="s">
        <v>279</v>
      </c>
    </row>
    <row r="14" spans="1:12" x14ac:dyDescent="0.25">
      <c r="A14">
        <v>13</v>
      </c>
      <c r="B14">
        <v>14173535</v>
      </c>
      <c r="C14">
        <v>72021</v>
      </c>
      <c r="D14" t="s">
        <v>244</v>
      </c>
      <c r="E14" s="40">
        <v>168000</v>
      </c>
      <c r="F14" s="40">
        <v>152727</v>
      </c>
      <c r="G14" s="40">
        <v>15273</v>
      </c>
      <c r="H14" t="s">
        <v>277</v>
      </c>
      <c r="I14" t="s">
        <v>61</v>
      </c>
      <c r="J14">
        <v>84911853085</v>
      </c>
      <c r="K14" t="s">
        <v>278</v>
      </c>
      <c r="L14" t="s">
        <v>279</v>
      </c>
    </row>
    <row r="15" spans="1:12" x14ac:dyDescent="0.25">
      <c r="A15">
        <v>14</v>
      </c>
      <c r="B15">
        <v>14173535</v>
      </c>
      <c r="C15">
        <v>72021</v>
      </c>
      <c r="D15" t="s">
        <v>271</v>
      </c>
      <c r="E15" s="40">
        <v>185857</v>
      </c>
      <c r="F15" s="40">
        <v>168961</v>
      </c>
      <c r="G15" s="40">
        <v>16896</v>
      </c>
      <c r="H15" t="s">
        <v>277</v>
      </c>
      <c r="I15" t="s">
        <v>68</v>
      </c>
      <c r="J15">
        <v>84911853187</v>
      </c>
      <c r="K15" t="s">
        <v>278</v>
      </c>
      <c r="L15" t="s">
        <v>279</v>
      </c>
    </row>
    <row r="16" spans="1:12" x14ac:dyDescent="0.25">
      <c r="A16">
        <v>15</v>
      </c>
      <c r="B16">
        <v>14173535</v>
      </c>
      <c r="C16">
        <v>72021</v>
      </c>
      <c r="D16" t="s">
        <v>258</v>
      </c>
      <c r="E16" s="40">
        <v>168000</v>
      </c>
      <c r="F16" s="40">
        <v>152727</v>
      </c>
      <c r="G16" s="40">
        <v>15273</v>
      </c>
      <c r="H16" t="s">
        <v>277</v>
      </c>
      <c r="I16" t="s">
        <v>29</v>
      </c>
      <c r="J16">
        <v>84911853095</v>
      </c>
      <c r="K16" t="s">
        <v>278</v>
      </c>
      <c r="L16" t="s">
        <v>279</v>
      </c>
    </row>
    <row r="17" spans="1:12" x14ac:dyDescent="0.25">
      <c r="A17">
        <v>16</v>
      </c>
      <c r="B17">
        <v>14173535</v>
      </c>
      <c r="C17">
        <v>72021</v>
      </c>
      <c r="D17" t="s">
        <v>254</v>
      </c>
      <c r="E17" s="40">
        <v>168000</v>
      </c>
      <c r="F17" s="40">
        <v>152727</v>
      </c>
      <c r="G17" s="40">
        <v>15273</v>
      </c>
      <c r="H17" t="s">
        <v>277</v>
      </c>
      <c r="I17" t="s">
        <v>22</v>
      </c>
      <c r="J17">
        <v>84911853097</v>
      </c>
      <c r="K17" t="s">
        <v>278</v>
      </c>
      <c r="L17" t="s">
        <v>279</v>
      </c>
    </row>
    <row r="18" spans="1:12" x14ac:dyDescent="0.25">
      <c r="A18">
        <v>17</v>
      </c>
      <c r="B18">
        <v>14173535</v>
      </c>
      <c r="C18">
        <v>72021</v>
      </c>
      <c r="D18" t="s">
        <v>247</v>
      </c>
      <c r="E18" s="40">
        <v>176656</v>
      </c>
      <c r="F18" s="40">
        <v>160596</v>
      </c>
      <c r="G18" s="40">
        <v>16060</v>
      </c>
      <c r="H18" t="s">
        <v>277</v>
      </c>
      <c r="I18" t="s">
        <v>11</v>
      </c>
      <c r="J18">
        <v>84915584040</v>
      </c>
      <c r="K18" t="s">
        <v>278</v>
      </c>
      <c r="L18" t="s">
        <v>279</v>
      </c>
    </row>
    <row r="19" spans="1:12" x14ac:dyDescent="0.25">
      <c r="A19">
        <v>18</v>
      </c>
      <c r="B19">
        <v>14173535</v>
      </c>
      <c r="C19">
        <v>72021</v>
      </c>
      <c r="D19" t="s">
        <v>231</v>
      </c>
      <c r="E19" s="40">
        <v>250000</v>
      </c>
      <c r="F19" s="40">
        <v>227273</v>
      </c>
      <c r="G19" s="40">
        <v>22727</v>
      </c>
      <c r="H19" t="s">
        <v>277</v>
      </c>
      <c r="I19" t="s">
        <v>48</v>
      </c>
      <c r="J19">
        <v>84911853191</v>
      </c>
      <c r="K19" t="s">
        <v>278</v>
      </c>
      <c r="L19" t="s">
        <v>279</v>
      </c>
    </row>
    <row r="20" spans="1:12" x14ac:dyDescent="0.25">
      <c r="A20">
        <v>19</v>
      </c>
      <c r="B20">
        <v>14173535</v>
      </c>
      <c r="C20">
        <v>72021</v>
      </c>
      <c r="D20" t="s">
        <v>245</v>
      </c>
      <c r="E20" s="40">
        <v>250000</v>
      </c>
      <c r="F20" s="40">
        <v>227273</v>
      </c>
      <c r="G20" s="40">
        <v>22727</v>
      </c>
      <c r="H20" t="s">
        <v>277</v>
      </c>
      <c r="I20" t="s">
        <v>62</v>
      </c>
      <c r="J20">
        <v>84916026161</v>
      </c>
      <c r="K20" t="s">
        <v>278</v>
      </c>
      <c r="L20" t="s">
        <v>279</v>
      </c>
    </row>
    <row r="21" spans="1:12" x14ac:dyDescent="0.25">
      <c r="A21">
        <v>20</v>
      </c>
      <c r="B21">
        <v>14173535</v>
      </c>
      <c r="C21">
        <v>72021</v>
      </c>
      <c r="D21" t="s">
        <v>212</v>
      </c>
      <c r="E21" s="40">
        <v>192661</v>
      </c>
      <c r="F21" s="40">
        <v>175146</v>
      </c>
      <c r="G21" s="40">
        <v>17515</v>
      </c>
      <c r="H21" t="s">
        <v>277</v>
      </c>
      <c r="I21" t="s">
        <v>15</v>
      </c>
      <c r="J21">
        <v>84915983131</v>
      </c>
      <c r="K21" t="s">
        <v>278</v>
      </c>
      <c r="L21" t="s">
        <v>279</v>
      </c>
    </row>
    <row r="22" spans="1:12" x14ac:dyDescent="0.25">
      <c r="A22">
        <v>21</v>
      </c>
      <c r="B22">
        <v>14173535</v>
      </c>
      <c r="C22">
        <v>72021</v>
      </c>
      <c r="D22" t="s">
        <v>234</v>
      </c>
      <c r="E22" s="40">
        <v>168000</v>
      </c>
      <c r="F22" s="40">
        <v>152727</v>
      </c>
      <c r="G22" s="40">
        <v>15273</v>
      </c>
      <c r="H22" t="s">
        <v>277</v>
      </c>
      <c r="I22" t="s">
        <v>51</v>
      </c>
      <c r="J22">
        <v>84914938811</v>
      </c>
      <c r="K22" t="s">
        <v>278</v>
      </c>
      <c r="L22" t="s">
        <v>279</v>
      </c>
    </row>
    <row r="23" spans="1:12" x14ac:dyDescent="0.25">
      <c r="A23">
        <v>22</v>
      </c>
      <c r="B23">
        <v>14173535</v>
      </c>
      <c r="C23">
        <v>72021</v>
      </c>
      <c r="D23" t="s">
        <v>242</v>
      </c>
      <c r="E23" s="40">
        <v>259663</v>
      </c>
      <c r="F23" s="40">
        <v>236057</v>
      </c>
      <c r="G23" s="40">
        <v>23606</v>
      </c>
      <c r="H23" t="s">
        <v>277</v>
      </c>
      <c r="I23" t="s">
        <v>59</v>
      </c>
      <c r="J23">
        <v>84914856611</v>
      </c>
      <c r="K23" t="s">
        <v>278</v>
      </c>
      <c r="L23" t="s">
        <v>279</v>
      </c>
    </row>
    <row r="24" spans="1:12" x14ac:dyDescent="0.25">
      <c r="A24">
        <v>23</v>
      </c>
      <c r="B24">
        <v>14173535</v>
      </c>
      <c r="C24">
        <v>72021</v>
      </c>
      <c r="D24" t="s">
        <v>252</v>
      </c>
      <c r="E24" s="40">
        <v>250000</v>
      </c>
      <c r="F24" s="40">
        <v>227273</v>
      </c>
      <c r="G24" s="40">
        <v>22727</v>
      </c>
      <c r="H24" t="s">
        <v>277</v>
      </c>
      <c r="I24" t="s">
        <v>19</v>
      </c>
      <c r="J24">
        <v>84916597171</v>
      </c>
      <c r="K24" t="s">
        <v>278</v>
      </c>
      <c r="L24" t="s">
        <v>279</v>
      </c>
    </row>
    <row r="25" spans="1:12" x14ac:dyDescent="0.25">
      <c r="A25">
        <v>24</v>
      </c>
      <c r="B25">
        <v>14173535</v>
      </c>
      <c r="C25">
        <v>72021</v>
      </c>
      <c r="D25" t="s">
        <v>235</v>
      </c>
      <c r="E25" s="40">
        <v>250000</v>
      </c>
      <c r="F25" s="40">
        <v>227273</v>
      </c>
      <c r="G25" s="40">
        <v>22727</v>
      </c>
      <c r="H25" t="s">
        <v>277</v>
      </c>
      <c r="I25" t="s">
        <v>52</v>
      </c>
      <c r="J25">
        <v>84912847722</v>
      </c>
      <c r="K25" t="s">
        <v>278</v>
      </c>
      <c r="L25" t="s">
        <v>279</v>
      </c>
    </row>
    <row r="26" spans="1:12" x14ac:dyDescent="0.25">
      <c r="A26">
        <v>25</v>
      </c>
      <c r="B26">
        <v>14173535</v>
      </c>
      <c r="C26">
        <v>72021</v>
      </c>
      <c r="D26" t="s">
        <v>217</v>
      </c>
      <c r="E26" s="40">
        <v>192790</v>
      </c>
      <c r="F26" s="40">
        <v>175264</v>
      </c>
      <c r="G26" s="40">
        <v>17526</v>
      </c>
      <c r="H26" t="s">
        <v>277</v>
      </c>
      <c r="I26" t="s">
        <v>25</v>
      </c>
      <c r="J26">
        <v>84911853090</v>
      </c>
      <c r="K26" t="s">
        <v>278</v>
      </c>
      <c r="L26" t="s">
        <v>279</v>
      </c>
    </row>
    <row r="27" spans="1:12" x14ac:dyDescent="0.25">
      <c r="A27">
        <v>26</v>
      </c>
      <c r="B27">
        <v>14173535</v>
      </c>
      <c r="C27">
        <v>72021</v>
      </c>
      <c r="D27" t="s">
        <v>211</v>
      </c>
      <c r="E27" s="40">
        <v>168000</v>
      </c>
      <c r="F27" s="40">
        <v>152727</v>
      </c>
      <c r="G27" s="40">
        <v>15273</v>
      </c>
      <c r="H27" t="s">
        <v>277</v>
      </c>
      <c r="I27" t="s">
        <v>12</v>
      </c>
      <c r="J27">
        <v>84911853190</v>
      </c>
      <c r="K27" t="s">
        <v>278</v>
      </c>
      <c r="L27" t="s">
        <v>279</v>
      </c>
    </row>
    <row r="28" spans="1:12" x14ac:dyDescent="0.25">
      <c r="A28">
        <v>27</v>
      </c>
      <c r="B28">
        <v>14173535</v>
      </c>
      <c r="C28">
        <v>72021</v>
      </c>
      <c r="D28" t="s">
        <v>223</v>
      </c>
      <c r="E28" s="40">
        <v>191880</v>
      </c>
      <c r="F28" s="40">
        <v>174436</v>
      </c>
      <c r="G28" s="40">
        <v>17444</v>
      </c>
      <c r="H28" t="s">
        <v>277</v>
      </c>
      <c r="I28" t="s">
        <v>35</v>
      </c>
      <c r="J28">
        <v>84912875544</v>
      </c>
      <c r="K28" t="s">
        <v>278</v>
      </c>
      <c r="L28" t="s">
        <v>279</v>
      </c>
    </row>
    <row r="29" spans="1:12" x14ac:dyDescent="0.25">
      <c r="A29">
        <v>28</v>
      </c>
      <c r="B29">
        <v>14173535</v>
      </c>
      <c r="C29">
        <v>72021</v>
      </c>
      <c r="D29" t="s">
        <v>239</v>
      </c>
      <c r="E29" s="40">
        <v>168000</v>
      </c>
      <c r="F29" s="40">
        <v>152727</v>
      </c>
      <c r="G29" s="40">
        <v>15273</v>
      </c>
      <c r="H29" t="s">
        <v>277</v>
      </c>
      <c r="I29" t="s">
        <v>56</v>
      </c>
      <c r="J29">
        <v>84911853185</v>
      </c>
      <c r="K29" t="s">
        <v>278</v>
      </c>
      <c r="L29" t="s">
        <v>279</v>
      </c>
    </row>
    <row r="30" spans="1:12" x14ac:dyDescent="0.25">
      <c r="A30">
        <v>29</v>
      </c>
      <c r="B30">
        <v>14173535</v>
      </c>
      <c r="C30">
        <v>72021</v>
      </c>
      <c r="D30" t="s">
        <v>233</v>
      </c>
      <c r="E30" s="40">
        <v>168000</v>
      </c>
      <c r="F30" s="40">
        <v>152727</v>
      </c>
      <c r="G30" s="40">
        <v>15273</v>
      </c>
      <c r="H30" t="s">
        <v>277</v>
      </c>
      <c r="I30" t="s">
        <v>50</v>
      </c>
      <c r="J30">
        <v>84915576464</v>
      </c>
      <c r="K30" t="s">
        <v>278</v>
      </c>
      <c r="L30" t="s">
        <v>279</v>
      </c>
    </row>
    <row r="31" spans="1:12" x14ac:dyDescent="0.25">
      <c r="A31">
        <v>30</v>
      </c>
      <c r="B31">
        <v>14173535</v>
      </c>
      <c r="C31">
        <v>72021</v>
      </c>
      <c r="D31" t="s">
        <v>229</v>
      </c>
      <c r="E31" s="40">
        <v>250000</v>
      </c>
      <c r="F31" s="40">
        <v>227273</v>
      </c>
      <c r="G31" s="40">
        <v>22727</v>
      </c>
      <c r="H31" t="s">
        <v>277</v>
      </c>
      <c r="I31" t="s">
        <v>46</v>
      </c>
      <c r="J31">
        <v>84916903131</v>
      </c>
      <c r="K31" t="s">
        <v>278</v>
      </c>
      <c r="L31" t="s">
        <v>279</v>
      </c>
    </row>
    <row r="32" spans="1:12" x14ac:dyDescent="0.25">
      <c r="A32">
        <v>31</v>
      </c>
      <c r="B32">
        <v>14173535</v>
      </c>
      <c r="C32">
        <v>72021</v>
      </c>
      <c r="D32" t="s">
        <v>248</v>
      </c>
      <c r="E32" s="40">
        <v>188742</v>
      </c>
      <c r="F32" s="40">
        <v>171584</v>
      </c>
      <c r="G32" s="40">
        <v>17158</v>
      </c>
      <c r="H32" t="s">
        <v>277</v>
      </c>
      <c r="I32" t="s">
        <v>13</v>
      </c>
      <c r="J32">
        <v>84915743232</v>
      </c>
      <c r="K32" t="s">
        <v>278</v>
      </c>
      <c r="L32" t="s">
        <v>279</v>
      </c>
    </row>
    <row r="33" spans="1:12" x14ac:dyDescent="0.25">
      <c r="A33">
        <v>32</v>
      </c>
      <c r="B33">
        <v>14173535</v>
      </c>
      <c r="C33">
        <v>72021</v>
      </c>
      <c r="D33" t="s">
        <v>246</v>
      </c>
      <c r="E33" s="40">
        <v>250000</v>
      </c>
      <c r="F33" s="40">
        <v>227273</v>
      </c>
      <c r="G33" s="40">
        <v>22727</v>
      </c>
      <c r="H33" t="s">
        <v>277</v>
      </c>
      <c r="I33" t="s">
        <v>63</v>
      </c>
      <c r="J33">
        <v>84916562121</v>
      </c>
      <c r="K33" t="s">
        <v>278</v>
      </c>
      <c r="L33" t="s">
        <v>279</v>
      </c>
    </row>
    <row r="34" spans="1:12" x14ac:dyDescent="0.25">
      <c r="A34">
        <v>33</v>
      </c>
      <c r="B34">
        <v>14173535</v>
      </c>
      <c r="C34">
        <v>72021</v>
      </c>
      <c r="D34" t="s">
        <v>208</v>
      </c>
      <c r="E34" s="40">
        <v>168000</v>
      </c>
      <c r="F34" s="40">
        <v>152727</v>
      </c>
      <c r="G34" s="40">
        <v>15273</v>
      </c>
      <c r="H34" t="s">
        <v>277</v>
      </c>
      <c r="I34" t="s">
        <v>7</v>
      </c>
      <c r="J34">
        <v>84914859494</v>
      </c>
      <c r="K34" t="s">
        <v>278</v>
      </c>
      <c r="L34" t="s">
        <v>279</v>
      </c>
    </row>
    <row r="35" spans="1:12" x14ac:dyDescent="0.25">
      <c r="A35">
        <v>34</v>
      </c>
      <c r="B35">
        <v>14173535</v>
      </c>
      <c r="C35">
        <v>72021</v>
      </c>
      <c r="D35" t="s">
        <v>261</v>
      </c>
      <c r="E35" s="40">
        <v>216114</v>
      </c>
      <c r="F35" s="40">
        <v>196467</v>
      </c>
      <c r="G35" s="40">
        <v>19647</v>
      </c>
      <c r="H35" t="s">
        <v>277</v>
      </c>
      <c r="I35" t="s">
        <v>33</v>
      </c>
      <c r="J35">
        <v>84918722121</v>
      </c>
      <c r="K35" t="s">
        <v>278</v>
      </c>
      <c r="L35" t="s">
        <v>279</v>
      </c>
    </row>
    <row r="36" spans="1:12" x14ac:dyDescent="0.25">
      <c r="A36">
        <v>35</v>
      </c>
      <c r="B36">
        <v>14173535</v>
      </c>
      <c r="C36">
        <v>72021</v>
      </c>
      <c r="D36" t="s">
        <v>267</v>
      </c>
      <c r="E36" s="40">
        <v>194498</v>
      </c>
      <c r="F36" s="40">
        <v>176816</v>
      </c>
      <c r="G36" s="40">
        <v>17682</v>
      </c>
      <c r="H36" t="s">
        <v>277</v>
      </c>
      <c r="I36" t="s">
        <v>64</v>
      </c>
      <c r="J36">
        <v>84911853183</v>
      </c>
      <c r="K36" t="s">
        <v>278</v>
      </c>
      <c r="L36" t="s">
        <v>279</v>
      </c>
    </row>
    <row r="37" spans="1:12" x14ac:dyDescent="0.25">
      <c r="A37">
        <v>36</v>
      </c>
      <c r="B37">
        <v>14173535</v>
      </c>
      <c r="C37">
        <v>72021</v>
      </c>
      <c r="D37" t="s">
        <v>270</v>
      </c>
      <c r="E37" s="40">
        <v>171984</v>
      </c>
      <c r="F37" s="40">
        <v>156349</v>
      </c>
      <c r="G37" s="40">
        <v>15635</v>
      </c>
      <c r="H37" t="s">
        <v>277</v>
      </c>
      <c r="I37" t="s">
        <v>67</v>
      </c>
      <c r="J37">
        <v>84911853096</v>
      </c>
      <c r="K37" t="s">
        <v>278</v>
      </c>
      <c r="L37" t="s">
        <v>279</v>
      </c>
    </row>
    <row r="38" spans="1:12" x14ac:dyDescent="0.25">
      <c r="A38">
        <v>37</v>
      </c>
      <c r="B38">
        <v>14173535</v>
      </c>
      <c r="C38">
        <v>72021</v>
      </c>
      <c r="D38" t="s">
        <v>260</v>
      </c>
      <c r="E38" s="40">
        <v>383001</v>
      </c>
      <c r="F38" s="40">
        <v>348183</v>
      </c>
      <c r="G38" s="40">
        <v>34818</v>
      </c>
      <c r="H38" t="s">
        <v>277</v>
      </c>
      <c r="I38" t="s">
        <v>32</v>
      </c>
      <c r="J38">
        <v>84916923131</v>
      </c>
      <c r="K38" t="s">
        <v>278</v>
      </c>
      <c r="L38" t="s">
        <v>279</v>
      </c>
    </row>
    <row r="39" spans="1:12" x14ac:dyDescent="0.25">
      <c r="A39">
        <v>38</v>
      </c>
      <c r="B39">
        <v>14173535</v>
      </c>
      <c r="C39">
        <v>72021</v>
      </c>
      <c r="D39" t="s">
        <v>226</v>
      </c>
      <c r="E39" s="40">
        <v>168816</v>
      </c>
      <c r="F39" s="40">
        <v>153469</v>
      </c>
      <c r="G39" s="40">
        <v>15347</v>
      </c>
      <c r="H39" t="s">
        <v>277</v>
      </c>
      <c r="I39" t="s">
        <v>43</v>
      </c>
      <c r="J39">
        <v>84916523131</v>
      </c>
      <c r="K39" t="s">
        <v>278</v>
      </c>
      <c r="L39" t="s">
        <v>279</v>
      </c>
    </row>
    <row r="40" spans="1:12" x14ac:dyDescent="0.25">
      <c r="A40">
        <v>39</v>
      </c>
      <c r="B40">
        <v>14173535</v>
      </c>
      <c r="C40">
        <v>72021</v>
      </c>
      <c r="D40" t="s">
        <v>216</v>
      </c>
      <c r="E40" s="40">
        <v>236782</v>
      </c>
      <c r="F40" s="40">
        <v>215256</v>
      </c>
      <c r="G40" s="40">
        <v>21526</v>
      </c>
      <c r="H40" t="s">
        <v>277</v>
      </c>
      <c r="I40" t="s">
        <v>24</v>
      </c>
      <c r="J40">
        <v>84916706161</v>
      </c>
      <c r="K40" t="s">
        <v>278</v>
      </c>
      <c r="L40" t="s">
        <v>279</v>
      </c>
    </row>
    <row r="41" spans="1:12" x14ac:dyDescent="0.25">
      <c r="A41">
        <v>40</v>
      </c>
      <c r="B41">
        <v>14173535</v>
      </c>
      <c r="C41">
        <v>72021</v>
      </c>
      <c r="D41" t="s">
        <v>222</v>
      </c>
      <c r="E41" s="40">
        <v>168000</v>
      </c>
      <c r="F41" s="40">
        <v>152727</v>
      </c>
      <c r="G41" s="40">
        <v>15273</v>
      </c>
      <c r="H41" t="s">
        <v>277</v>
      </c>
      <c r="I41" t="s">
        <v>34</v>
      </c>
      <c r="J41">
        <v>84917135151</v>
      </c>
      <c r="K41" t="s">
        <v>278</v>
      </c>
      <c r="L41" t="s">
        <v>279</v>
      </c>
    </row>
    <row r="42" spans="1:12" x14ac:dyDescent="0.25">
      <c r="A42">
        <v>41</v>
      </c>
      <c r="B42">
        <v>14173535</v>
      </c>
      <c r="C42">
        <v>72021</v>
      </c>
      <c r="D42" t="s">
        <v>236</v>
      </c>
      <c r="E42" s="40">
        <v>197292</v>
      </c>
      <c r="F42" s="40">
        <v>179356</v>
      </c>
      <c r="G42" s="40">
        <v>17936</v>
      </c>
      <c r="H42" t="s">
        <v>277</v>
      </c>
      <c r="I42" t="s">
        <v>53</v>
      </c>
      <c r="J42">
        <v>84915385151</v>
      </c>
      <c r="K42" t="s">
        <v>278</v>
      </c>
      <c r="L42" t="s">
        <v>279</v>
      </c>
    </row>
    <row r="43" spans="1:12" x14ac:dyDescent="0.25">
      <c r="A43">
        <v>42</v>
      </c>
      <c r="B43">
        <v>14173535</v>
      </c>
      <c r="C43">
        <v>72021</v>
      </c>
      <c r="D43" t="s">
        <v>251</v>
      </c>
      <c r="E43" s="40">
        <v>168290</v>
      </c>
      <c r="F43" s="40">
        <v>152991</v>
      </c>
      <c r="G43" s="40">
        <v>15299</v>
      </c>
      <c r="H43" t="s">
        <v>277</v>
      </c>
      <c r="I43" t="s">
        <v>18</v>
      </c>
      <c r="J43">
        <v>84918913030</v>
      </c>
      <c r="K43" t="s">
        <v>278</v>
      </c>
      <c r="L43" t="s">
        <v>279</v>
      </c>
    </row>
    <row r="44" spans="1:12" x14ac:dyDescent="0.25">
      <c r="A44">
        <v>43</v>
      </c>
      <c r="B44">
        <v>14173535</v>
      </c>
      <c r="C44">
        <v>72021</v>
      </c>
      <c r="D44" t="s">
        <v>218</v>
      </c>
      <c r="E44" s="40">
        <v>168000</v>
      </c>
      <c r="F44" s="40">
        <v>152727</v>
      </c>
      <c r="G44" s="40">
        <v>15273</v>
      </c>
      <c r="H44" t="s">
        <v>277</v>
      </c>
      <c r="I44" t="s">
        <v>28</v>
      </c>
      <c r="J44">
        <v>84911853188</v>
      </c>
      <c r="K44" t="s">
        <v>278</v>
      </c>
      <c r="L44" t="s">
        <v>279</v>
      </c>
    </row>
    <row r="45" spans="1:12" x14ac:dyDescent="0.25">
      <c r="A45">
        <v>44</v>
      </c>
      <c r="B45">
        <v>14173535</v>
      </c>
      <c r="C45">
        <v>72021</v>
      </c>
      <c r="D45" t="s">
        <v>263</v>
      </c>
      <c r="E45" s="40">
        <v>186085</v>
      </c>
      <c r="F45" s="40">
        <v>169168</v>
      </c>
      <c r="G45" s="40">
        <v>16917</v>
      </c>
      <c r="H45" t="s">
        <v>277</v>
      </c>
      <c r="I45" t="s">
        <v>37</v>
      </c>
      <c r="J45">
        <v>84915192121</v>
      </c>
      <c r="K45" t="s">
        <v>278</v>
      </c>
      <c r="L45" t="s">
        <v>279</v>
      </c>
    </row>
    <row r="46" spans="1:12" x14ac:dyDescent="0.25">
      <c r="A46">
        <v>45</v>
      </c>
      <c r="B46">
        <v>14173535</v>
      </c>
      <c r="C46">
        <v>72021</v>
      </c>
      <c r="D46" t="s">
        <v>225</v>
      </c>
      <c r="E46" s="40">
        <v>265212</v>
      </c>
      <c r="F46" s="40">
        <v>241102</v>
      </c>
      <c r="G46" s="40">
        <v>24110</v>
      </c>
      <c r="H46" t="s">
        <v>277</v>
      </c>
      <c r="I46" t="s">
        <v>40</v>
      </c>
      <c r="J46">
        <v>84911853089</v>
      </c>
      <c r="K46" t="s">
        <v>278</v>
      </c>
      <c r="L46" t="s">
        <v>279</v>
      </c>
    </row>
    <row r="47" spans="1:12" x14ac:dyDescent="0.25">
      <c r="A47">
        <v>46</v>
      </c>
      <c r="B47">
        <v>14173535</v>
      </c>
      <c r="C47">
        <v>72021</v>
      </c>
      <c r="D47" t="s">
        <v>215</v>
      </c>
      <c r="E47" s="40">
        <v>168000</v>
      </c>
      <c r="F47" s="40">
        <v>152727</v>
      </c>
      <c r="G47" s="40">
        <v>15273</v>
      </c>
      <c r="H47" t="s">
        <v>277</v>
      </c>
      <c r="I47" t="s">
        <v>21</v>
      </c>
      <c r="J47">
        <v>84911853186</v>
      </c>
      <c r="K47" t="s">
        <v>278</v>
      </c>
      <c r="L47" t="s">
        <v>279</v>
      </c>
    </row>
    <row r="48" spans="1:12" x14ac:dyDescent="0.25">
      <c r="A48">
        <v>47</v>
      </c>
      <c r="B48">
        <v>14173535</v>
      </c>
      <c r="C48">
        <v>72021</v>
      </c>
      <c r="D48" t="s">
        <v>243</v>
      </c>
      <c r="E48" s="40">
        <v>168000</v>
      </c>
      <c r="F48" s="40">
        <v>152727</v>
      </c>
      <c r="G48" s="40">
        <v>15273</v>
      </c>
      <c r="H48" t="s">
        <v>277</v>
      </c>
      <c r="I48" t="s">
        <v>60</v>
      </c>
      <c r="J48">
        <v>84911853189</v>
      </c>
      <c r="K48" t="s">
        <v>278</v>
      </c>
      <c r="L48" t="s">
        <v>279</v>
      </c>
    </row>
    <row r="49" spans="1:12" x14ac:dyDescent="0.25">
      <c r="A49">
        <v>48</v>
      </c>
      <c r="B49">
        <v>14173535</v>
      </c>
      <c r="C49">
        <v>72021</v>
      </c>
      <c r="D49" t="s">
        <v>272</v>
      </c>
      <c r="E49" s="40">
        <v>185750</v>
      </c>
      <c r="F49" s="40">
        <v>168864</v>
      </c>
      <c r="G49" s="40">
        <v>16886</v>
      </c>
      <c r="H49" t="s">
        <v>277</v>
      </c>
      <c r="I49" t="s">
        <v>69</v>
      </c>
      <c r="J49">
        <v>84912945522</v>
      </c>
      <c r="K49" t="s">
        <v>278</v>
      </c>
      <c r="L49" t="s">
        <v>279</v>
      </c>
    </row>
    <row r="50" spans="1:12" x14ac:dyDescent="0.25">
      <c r="A50">
        <v>49</v>
      </c>
      <c r="B50">
        <v>14173535</v>
      </c>
      <c r="C50">
        <v>72021</v>
      </c>
      <c r="D50" t="s">
        <v>266</v>
      </c>
      <c r="E50" s="40">
        <v>236118</v>
      </c>
      <c r="F50" s="40">
        <v>214653</v>
      </c>
      <c r="G50" s="40">
        <v>21465</v>
      </c>
      <c r="H50" t="s">
        <v>277</v>
      </c>
      <c r="I50" t="s">
        <v>42</v>
      </c>
      <c r="J50">
        <v>84914847733</v>
      </c>
      <c r="K50" t="s">
        <v>278</v>
      </c>
      <c r="L50" t="s">
        <v>279</v>
      </c>
    </row>
    <row r="51" spans="1:12" x14ac:dyDescent="0.25">
      <c r="A51">
        <v>50</v>
      </c>
      <c r="B51">
        <v>14173535</v>
      </c>
      <c r="C51">
        <v>72021</v>
      </c>
      <c r="D51" t="s">
        <v>240</v>
      </c>
      <c r="E51" s="40">
        <v>241632</v>
      </c>
      <c r="F51" s="40">
        <v>219665</v>
      </c>
      <c r="G51" s="40">
        <v>21967</v>
      </c>
      <c r="H51" t="s">
        <v>277</v>
      </c>
      <c r="I51" t="s">
        <v>57</v>
      </c>
      <c r="J51">
        <v>84917804242</v>
      </c>
      <c r="K51" t="s">
        <v>278</v>
      </c>
      <c r="L51" t="s">
        <v>279</v>
      </c>
    </row>
    <row r="52" spans="1:12" x14ac:dyDescent="0.25">
      <c r="A52">
        <v>51</v>
      </c>
      <c r="B52">
        <v>14173535</v>
      </c>
      <c r="C52">
        <v>72021</v>
      </c>
      <c r="D52" t="s">
        <v>269</v>
      </c>
      <c r="E52" s="40">
        <v>168000</v>
      </c>
      <c r="F52" s="40">
        <v>152727</v>
      </c>
      <c r="G52" s="40">
        <v>15273</v>
      </c>
      <c r="H52" t="s">
        <v>277</v>
      </c>
      <c r="I52" t="s">
        <v>66</v>
      </c>
      <c r="J52">
        <v>84915486161</v>
      </c>
      <c r="K52" t="s">
        <v>278</v>
      </c>
      <c r="L52" t="s">
        <v>279</v>
      </c>
    </row>
    <row r="53" spans="1:12" x14ac:dyDescent="0.25">
      <c r="A53">
        <v>52</v>
      </c>
      <c r="B53">
        <v>14173535</v>
      </c>
      <c r="C53">
        <v>72021</v>
      </c>
      <c r="D53" t="s">
        <v>250</v>
      </c>
      <c r="E53" s="40">
        <v>168408</v>
      </c>
      <c r="F53" s="40">
        <v>153098</v>
      </c>
      <c r="G53" s="40">
        <v>15310</v>
      </c>
      <c r="H53" t="s">
        <v>277</v>
      </c>
      <c r="I53" t="s">
        <v>9</v>
      </c>
      <c r="J53">
        <v>84915279494</v>
      </c>
      <c r="K53" t="s">
        <v>278</v>
      </c>
      <c r="L53" t="s">
        <v>279</v>
      </c>
    </row>
    <row r="54" spans="1:12" x14ac:dyDescent="0.25">
      <c r="A54">
        <v>53</v>
      </c>
      <c r="B54">
        <v>14173535</v>
      </c>
      <c r="C54">
        <v>72021</v>
      </c>
      <c r="D54" t="s">
        <v>237</v>
      </c>
      <c r="E54" s="40">
        <v>250000</v>
      </c>
      <c r="F54" s="40">
        <v>227273</v>
      </c>
      <c r="G54" s="40">
        <v>22727</v>
      </c>
      <c r="H54" t="s">
        <v>277</v>
      </c>
      <c r="I54" t="s">
        <v>54</v>
      </c>
      <c r="J54">
        <v>84915137171</v>
      </c>
      <c r="K54" t="s">
        <v>278</v>
      </c>
      <c r="L54" t="s">
        <v>279</v>
      </c>
    </row>
    <row r="55" spans="1:12" x14ac:dyDescent="0.25">
      <c r="A55">
        <v>54</v>
      </c>
      <c r="B55">
        <v>14173535</v>
      </c>
      <c r="C55">
        <v>72021</v>
      </c>
      <c r="D55" t="s">
        <v>230</v>
      </c>
      <c r="E55" s="40">
        <v>267311</v>
      </c>
      <c r="F55" s="40">
        <v>243010</v>
      </c>
      <c r="G55" s="40">
        <v>24301</v>
      </c>
      <c r="H55" t="s">
        <v>277</v>
      </c>
      <c r="I55" t="s">
        <v>47</v>
      </c>
      <c r="J55">
        <v>84911853093</v>
      </c>
      <c r="K55" t="s">
        <v>278</v>
      </c>
      <c r="L55" t="s">
        <v>279</v>
      </c>
    </row>
    <row r="56" spans="1:12" x14ac:dyDescent="0.25">
      <c r="A56">
        <v>55</v>
      </c>
      <c r="B56">
        <v>14173535</v>
      </c>
      <c r="C56">
        <v>72021</v>
      </c>
      <c r="D56" t="s">
        <v>268</v>
      </c>
      <c r="E56" s="40">
        <v>180018</v>
      </c>
      <c r="F56" s="40">
        <v>163653</v>
      </c>
      <c r="G56" s="40">
        <v>16365</v>
      </c>
      <c r="H56" t="s">
        <v>277</v>
      </c>
      <c r="I56" t="s">
        <v>65</v>
      </c>
      <c r="J56">
        <v>84914967722</v>
      </c>
      <c r="K56" t="s">
        <v>278</v>
      </c>
      <c r="L56" t="s">
        <v>279</v>
      </c>
    </row>
    <row r="57" spans="1:12" x14ac:dyDescent="0.25">
      <c r="A57">
        <v>56</v>
      </c>
      <c r="B57">
        <v>14173535</v>
      </c>
      <c r="C57">
        <v>72021</v>
      </c>
      <c r="D57" t="s">
        <v>253</v>
      </c>
      <c r="E57" s="40">
        <v>181267</v>
      </c>
      <c r="F57" s="40">
        <v>164788</v>
      </c>
      <c r="G57" s="40">
        <v>16479</v>
      </c>
      <c r="H57" t="s">
        <v>277</v>
      </c>
      <c r="I57" t="s">
        <v>20</v>
      </c>
      <c r="J57">
        <v>84911853098</v>
      </c>
      <c r="K57" t="s">
        <v>278</v>
      </c>
      <c r="L57" t="s">
        <v>279</v>
      </c>
    </row>
    <row r="58" spans="1:12" x14ac:dyDescent="0.25">
      <c r="A58">
        <v>57</v>
      </c>
      <c r="B58">
        <v>14173535</v>
      </c>
      <c r="C58">
        <v>72021</v>
      </c>
      <c r="D58" t="s">
        <v>219</v>
      </c>
      <c r="E58" s="40">
        <v>214034</v>
      </c>
      <c r="F58" s="40">
        <v>194576</v>
      </c>
      <c r="G58" s="40">
        <v>19458</v>
      </c>
      <c r="H58" t="s">
        <v>277</v>
      </c>
      <c r="I58" t="s">
        <v>31</v>
      </c>
      <c r="J58">
        <v>84911853091</v>
      </c>
      <c r="K58" t="s">
        <v>278</v>
      </c>
      <c r="L58" t="s">
        <v>279</v>
      </c>
    </row>
    <row r="59" spans="1:12" x14ac:dyDescent="0.25">
      <c r="A59">
        <v>58</v>
      </c>
      <c r="B59">
        <v>14173535</v>
      </c>
      <c r="C59">
        <v>72021</v>
      </c>
      <c r="D59" t="s">
        <v>224</v>
      </c>
      <c r="E59" s="40">
        <v>250000</v>
      </c>
      <c r="F59" s="40">
        <v>227273</v>
      </c>
      <c r="G59" s="40">
        <v>22727</v>
      </c>
      <c r="H59" t="s">
        <v>277</v>
      </c>
      <c r="I59" t="s">
        <v>39</v>
      </c>
      <c r="J59">
        <v>84915892121</v>
      </c>
      <c r="K59" t="s">
        <v>278</v>
      </c>
      <c r="L59" t="s">
        <v>279</v>
      </c>
    </row>
    <row r="60" spans="1:12" x14ac:dyDescent="0.25">
      <c r="A60">
        <v>59</v>
      </c>
      <c r="B60">
        <v>14173535</v>
      </c>
      <c r="C60">
        <v>72021</v>
      </c>
      <c r="D60" t="s">
        <v>241</v>
      </c>
      <c r="E60" s="40">
        <v>233749</v>
      </c>
      <c r="F60" s="40">
        <v>212499</v>
      </c>
      <c r="G60" s="40">
        <v>21250</v>
      </c>
      <c r="H60" t="s">
        <v>277</v>
      </c>
      <c r="I60" t="s">
        <v>58</v>
      </c>
      <c r="J60">
        <v>84919416060</v>
      </c>
      <c r="K60" t="s">
        <v>278</v>
      </c>
      <c r="L60" t="s">
        <v>279</v>
      </c>
    </row>
    <row r="61" spans="1:12" x14ac:dyDescent="0.25">
      <c r="A61">
        <v>60</v>
      </c>
      <c r="B61">
        <v>14173535</v>
      </c>
      <c r="C61">
        <v>72021</v>
      </c>
      <c r="D61" t="s">
        <v>265</v>
      </c>
      <c r="E61" s="40">
        <v>250000</v>
      </c>
      <c r="F61" s="40">
        <v>227273</v>
      </c>
      <c r="G61" s="40">
        <v>22727</v>
      </c>
      <c r="H61" t="s">
        <v>277</v>
      </c>
      <c r="I61" t="s">
        <v>41</v>
      </c>
      <c r="J61">
        <v>84911853193</v>
      </c>
      <c r="K61" t="s">
        <v>278</v>
      </c>
      <c r="L61" t="s">
        <v>279</v>
      </c>
    </row>
    <row r="62" spans="1:12" x14ac:dyDescent="0.25">
      <c r="A62">
        <v>61</v>
      </c>
      <c r="B62">
        <v>14173535</v>
      </c>
      <c r="C62">
        <v>72021</v>
      </c>
      <c r="D62" t="s">
        <v>255</v>
      </c>
      <c r="E62" s="40">
        <v>171963</v>
      </c>
      <c r="F62" s="40">
        <v>156330</v>
      </c>
      <c r="G62" s="40">
        <v>15633</v>
      </c>
      <c r="H62" t="s">
        <v>277</v>
      </c>
      <c r="I62" t="s">
        <v>23</v>
      </c>
      <c r="J62">
        <v>84911853184</v>
      </c>
      <c r="K62" t="s">
        <v>278</v>
      </c>
      <c r="L62" t="s">
        <v>279</v>
      </c>
    </row>
    <row r="63" spans="1:12" x14ac:dyDescent="0.25">
      <c r="A63">
        <v>62</v>
      </c>
      <c r="B63">
        <v>14173535</v>
      </c>
      <c r="C63">
        <v>72021</v>
      </c>
      <c r="D63" t="s">
        <v>256</v>
      </c>
      <c r="E63" s="40">
        <v>188379</v>
      </c>
      <c r="F63" s="40">
        <v>171254</v>
      </c>
      <c r="G63" s="40">
        <v>17125</v>
      </c>
      <c r="H63" t="s">
        <v>277</v>
      </c>
      <c r="I63" t="s">
        <v>26</v>
      </c>
      <c r="J63">
        <v>84915425353</v>
      </c>
      <c r="K63" t="s">
        <v>278</v>
      </c>
      <c r="L63" t="s">
        <v>279</v>
      </c>
    </row>
    <row r="64" spans="1:12" x14ac:dyDescent="0.25">
      <c r="A64">
        <v>63</v>
      </c>
      <c r="B64">
        <v>14173535</v>
      </c>
      <c r="C64">
        <v>72021</v>
      </c>
      <c r="D64" t="s">
        <v>213</v>
      </c>
      <c r="E64" s="40">
        <v>172720</v>
      </c>
      <c r="F64" s="40">
        <v>157018</v>
      </c>
      <c r="G64" s="40">
        <v>15702</v>
      </c>
      <c r="H64" t="s">
        <v>277</v>
      </c>
      <c r="I64" t="s">
        <v>16</v>
      </c>
      <c r="J64">
        <v>84912603131</v>
      </c>
      <c r="K64" t="s">
        <v>278</v>
      </c>
      <c r="L64" t="s">
        <v>279</v>
      </c>
    </row>
    <row r="65" spans="5:7" x14ac:dyDescent="0.25">
      <c r="E65" s="40">
        <f>SUM(E2:E64)</f>
        <v>13336411</v>
      </c>
      <c r="F65" s="40">
        <f>SUM(F2:F64)</f>
        <v>12124007</v>
      </c>
      <c r="G65" s="40">
        <f>SUM(G2:G64)</f>
        <v>1212404</v>
      </c>
    </row>
  </sheetData>
  <sortState ref="A2:M89">
    <sortCondition ref="C2:C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J17"/>
  <sheetViews>
    <sheetView zoomScaleNormal="100" workbookViewId="0">
      <selection activeCell="E17" sqref="E17"/>
    </sheetView>
  </sheetViews>
  <sheetFormatPr defaultRowHeight="15" x14ac:dyDescent="0.25"/>
  <sheetData>
    <row r="8" spans="5:10" x14ac:dyDescent="0.25">
      <c r="E8" s="52" t="s">
        <v>0</v>
      </c>
      <c r="F8" s="52" t="s">
        <v>294</v>
      </c>
      <c r="G8" s="52" t="s">
        <v>295</v>
      </c>
      <c r="H8" s="52" t="s">
        <v>296</v>
      </c>
      <c r="I8" s="52" t="s">
        <v>297</v>
      </c>
      <c r="J8" s="52" t="s">
        <v>310</v>
      </c>
    </row>
    <row r="9" spans="5:10" x14ac:dyDescent="0.25">
      <c r="E9" s="51">
        <v>1</v>
      </c>
      <c r="F9" s="51" t="s">
        <v>298</v>
      </c>
      <c r="G9" s="51" t="s">
        <v>291</v>
      </c>
      <c r="H9" s="51" t="s">
        <v>303</v>
      </c>
      <c r="I9" s="51" t="s">
        <v>304</v>
      </c>
      <c r="J9" s="51"/>
    </row>
    <row r="10" spans="5:10" x14ac:dyDescent="0.25">
      <c r="E10" s="51">
        <v>2</v>
      </c>
      <c r="F10" s="51" t="s">
        <v>299</v>
      </c>
      <c r="G10" s="51" t="s">
        <v>302</v>
      </c>
      <c r="H10" s="51" t="s">
        <v>307</v>
      </c>
      <c r="I10" s="51" t="s">
        <v>306</v>
      </c>
      <c r="J10" s="51"/>
    </row>
    <row r="11" spans="5:10" x14ac:dyDescent="0.25">
      <c r="E11" s="51">
        <v>3</v>
      </c>
      <c r="F11" s="51" t="s">
        <v>300</v>
      </c>
      <c r="G11" s="51" t="s">
        <v>290</v>
      </c>
      <c r="H11" s="51" t="s">
        <v>292</v>
      </c>
      <c r="I11" s="51" t="s">
        <v>293</v>
      </c>
      <c r="J11" s="51"/>
    </row>
    <row r="12" spans="5:10" x14ac:dyDescent="0.25">
      <c r="E12" s="51">
        <v>4</v>
      </c>
      <c r="F12" s="51" t="s">
        <v>299</v>
      </c>
      <c r="G12" s="51" t="s">
        <v>308</v>
      </c>
      <c r="H12" s="51" t="s">
        <v>305</v>
      </c>
      <c r="I12" s="51" t="s">
        <v>309</v>
      </c>
      <c r="J12" s="51"/>
    </row>
    <row r="13" spans="5:10" x14ac:dyDescent="0.25">
      <c r="E13" s="51">
        <v>5</v>
      </c>
      <c r="F13" s="51" t="s">
        <v>298</v>
      </c>
      <c r="G13" s="51" t="s">
        <v>301</v>
      </c>
      <c r="H13" s="51" t="s">
        <v>289</v>
      </c>
      <c r="I13" s="51" t="s">
        <v>304</v>
      </c>
      <c r="J13" s="51"/>
    </row>
    <row r="16" spans="5:10" x14ac:dyDescent="0.25">
      <c r="E16" s="53"/>
    </row>
    <row r="17" spans="5:5" x14ac:dyDescent="0.25">
      <c r="E17" s="53"/>
    </row>
  </sheetData>
  <pageMargins left="0.7" right="0.7" top="0.75" bottom="0.75" header="0.3" footer="0.3"/>
  <pageSetup orientation="portrait" r:id="rId1"/>
  <headerFooter>
    <oddHeader>&amp;Ch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6"/>
  <sheetViews>
    <sheetView tabSelected="1" topLeftCell="A7" workbookViewId="0">
      <selection activeCell="I11" sqref="I11"/>
    </sheetView>
  </sheetViews>
  <sheetFormatPr defaultRowHeight="15" x14ac:dyDescent="0.25"/>
  <cols>
    <col min="3" max="3" width="18" customWidth="1"/>
    <col min="4" max="4" width="13.85546875" customWidth="1"/>
    <col min="5" max="5" width="15.140625" customWidth="1"/>
    <col min="6" max="6" width="14.28515625" customWidth="1"/>
    <col min="7" max="7" width="21.5703125" customWidth="1"/>
  </cols>
  <sheetData>
    <row r="5" spans="3:7" x14ac:dyDescent="0.25">
      <c r="C5" s="23" t="s">
        <v>6</v>
      </c>
      <c r="D5" s="23" t="s">
        <v>70</v>
      </c>
      <c r="E5" s="23" t="s">
        <v>71</v>
      </c>
      <c r="F5" s="24" t="s">
        <v>203</v>
      </c>
      <c r="G5" s="24" t="s">
        <v>311</v>
      </c>
    </row>
    <row r="6" spans="3:7" ht="24.75" x14ac:dyDescent="0.25">
      <c r="C6" s="26" t="s">
        <v>208</v>
      </c>
      <c r="D6" s="1" t="s">
        <v>123</v>
      </c>
      <c r="E6" s="8" t="s">
        <v>124</v>
      </c>
      <c r="F6" s="18">
        <v>168000</v>
      </c>
      <c r="G6" s="18" t="str">
        <f>IF(F6&gt;200000,"đạt","Không đạt")</f>
        <v>Không đạt</v>
      </c>
    </row>
    <row r="7" spans="3:7" ht="24.75" x14ac:dyDescent="0.25">
      <c r="C7" s="17" t="s">
        <v>209</v>
      </c>
      <c r="D7" s="6" t="s">
        <v>96</v>
      </c>
      <c r="E7" s="8" t="s">
        <v>97</v>
      </c>
      <c r="F7" s="18">
        <v>168000</v>
      </c>
      <c r="G7" s="18" t="str">
        <f t="shared" ref="G7:G16" si="0">IF(F7&gt;200000,"đạt","Không đạt")</f>
        <v>Không đạt</v>
      </c>
    </row>
    <row r="8" spans="3:7" ht="24.75" x14ac:dyDescent="0.25">
      <c r="C8" s="17" t="s">
        <v>210</v>
      </c>
      <c r="D8" s="6" t="s">
        <v>104</v>
      </c>
      <c r="E8" s="8" t="s">
        <v>105</v>
      </c>
      <c r="F8" s="18">
        <v>168000</v>
      </c>
      <c r="G8" s="18" t="str">
        <f t="shared" si="0"/>
        <v>Không đạt</v>
      </c>
    </row>
    <row r="9" spans="3:7" ht="24.75" x14ac:dyDescent="0.25">
      <c r="C9" s="17" t="s">
        <v>211</v>
      </c>
      <c r="D9" s="4" t="s">
        <v>189</v>
      </c>
      <c r="E9" s="9" t="s">
        <v>190</v>
      </c>
      <c r="F9" s="18">
        <v>168000</v>
      </c>
      <c r="G9" s="18" t="str">
        <f t="shared" si="0"/>
        <v>Không đạt</v>
      </c>
    </row>
    <row r="10" spans="3:7" ht="24.75" x14ac:dyDescent="0.25">
      <c r="C10" s="17" t="s">
        <v>212</v>
      </c>
      <c r="D10" s="6" t="s">
        <v>125</v>
      </c>
      <c r="E10" s="8" t="s">
        <v>126</v>
      </c>
      <c r="F10" s="18">
        <v>168000</v>
      </c>
      <c r="G10" s="18" t="str">
        <f t="shared" si="0"/>
        <v>Không đạt</v>
      </c>
    </row>
    <row r="11" spans="3:7" ht="24.75" x14ac:dyDescent="0.25">
      <c r="C11" s="17" t="s">
        <v>213</v>
      </c>
      <c r="D11" s="4" t="s">
        <v>108</v>
      </c>
      <c r="E11" s="9" t="s">
        <v>109</v>
      </c>
      <c r="F11" s="18">
        <v>168000</v>
      </c>
      <c r="G11" s="18" t="str">
        <f t="shared" si="0"/>
        <v>Không đạt</v>
      </c>
    </row>
    <row r="12" spans="3:7" ht="24.75" x14ac:dyDescent="0.25">
      <c r="C12" s="26" t="s">
        <v>214</v>
      </c>
      <c r="D12" s="7" t="s">
        <v>161</v>
      </c>
      <c r="E12" s="8" t="s">
        <v>162</v>
      </c>
      <c r="F12" s="18">
        <v>168000</v>
      </c>
      <c r="G12" s="18" t="str">
        <f t="shared" si="0"/>
        <v>Không đạt</v>
      </c>
    </row>
    <row r="13" spans="3:7" ht="24.75" x14ac:dyDescent="0.25">
      <c r="C13" s="17" t="s">
        <v>215</v>
      </c>
      <c r="D13" s="4" t="s">
        <v>181</v>
      </c>
      <c r="E13" s="9" t="s">
        <v>182</v>
      </c>
      <c r="F13" s="18">
        <v>168000</v>
      </c>
      <c r="G13" s="18" t="str">
        <f t="shared" si="0"/>
        <v>Không đạt</v>
      </c>
    </row>
    <row r="14" spans="3:7" ht="24.75" x14ac:dyDescent="0.25">
      <c r="C14" s="17" t="s">
        <v>216</v>
      </c>
      <c r="D14" s="1" t="s">
        <v>133</v>
      </c>
      <c r="E14" s="9" t="s">
        <v>134</v>
      </c>
      <c r="F14" s="18">
        <v>168000</v>
      </c>
      <c r="G14" s="18" t="str">
        <f t="shared" si="0"/>
        <v>Không đạt</v>
      </c>
    </row>
    <row r="15" spans="3:7" ht="24.75" x14ac:dyDescent="0.25">
      <c r="C15" s="17" t="s">
        <v>217</v>
      </c>
      <c r="D15" s="7" t="s">
        <v>157</v>
      </c>
      <c r="E15" s="8" t="s">
        <v>158</v>
      </c>
      <c r="F15" s="18">
        <v>168000</v>
      </c>
      <c r="G15" s="18" t="str">
        <f t="shared" si="0"/>
        <v>Không đạt</v>
      </c>
    </row>
    <row r="16" spans="3:7" ht="24.75" x14ac:dyDescent="0.25">
      <c r="C16" s="17" t="s">
        <v>218</v>
      </c>
      <c r="D16" s="7" t="s">
        <v>185</v>
      </c>
      <c r="E16" s="8" t="s">
        <v>186</v>
      </c>
      <c r="F16" s="18">
        <v>168000</v>
      </c>
      <c r="G16" s="18" t="str">
        <f t="shared" si="0"/>
        <v>Không đạt</v>
      </c>
    </row>
  </sheetData>
  <conditionalFormatting sqref="G5:G16">
    <cfRule type="cellIs" dxfId="0" priority="1" operator="equal">
      <formula>"đạt"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T7.2021</vt:lpstr>
      <vt:lpstr>Sheet3</vt:lpstr>
      <vt:lpstr>chia Bộ phận</vt:lpstr>
      <vt:lpstr>Sheet2</vt:lpstr>
      <vt:lpstr>Sheet1</vt:lpstr>
      <vt:lpstr>Sheet4</vt:lpstr>
      <vt:lpstr>'chia Bộ phận'!Print_Titles</vt:lpstr>
      <vt:lpstr>T7.2021!Print_Titles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2023-05-15T10:45:17Z</dcterms:modified>
</cp:coreProperties>
</file>