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75" windowWidth="19740" windowHeight="7515"/>
  </bookViews>
  <sheets>
    <sheet name="Condotel" sheetId="13" r:id="rId1"/>
    <sheet name="Villa" sheetId="15" r:id="rId2"/>
  </sheets>
  <calcPr calcId="145621"/>
</workbook>
</file>

<file path=xl/calcChain.xml><?xml version="1.0" encoding="utf-8"?>
<calcChain xmlns="http://schemas.openxmlformats.org/spreadsheetml/2006/main">
  <c r="B16" i="15" l="1"/>
  <c r="B17" i="15" s="1"/>
  <c r="B6" i="15"/>
  <c r="B4" i="15"/>
  <c r="C15" i="15" s="1"/>
  <c r="D15" i="15" s="1"/>
  <c r="B18" i="15" l="1"/>
  <c r="E17" i="15"/>
  <c r="D17" i="15"/>
  <c r="F17" i="15"/>
  <c r="E11" i="15"/>
  <c r="E16" i="15"/>
  <c r="D16" i="15"/>
  <c r="F16" i="15"/>
  <c r="G16" i="15" l="1"/>
  <c r="G17" i="15"/>
  <c r="B19" i="15"/>
  <c r="E18" i="15"/>
  <c r="F18" i="15"/>
  <c r="A18" i="15"/>
  <c r="D18" i="15"/>
  <c r="G18" i="15" l="1"/>
  <c r="B20" i="15"/>
  <c r="E19" i="15"/>
  <c r="F19" i="15"/>
  <c r="A19" i="15"/>
  <c r="D19" i="15"/>
  <c r="B16" i="13"/>
  <c r="C15" i="13"/>
  <c r="D15" i="13" s="1"/>
  <c r="G19" i="15" l="1"/>
  <c r="B21" i="15"/>
  <c r="E20" i="15"/>
  <c r="D20" i="15"/>
  <c r="F20" i="15"/>
  <c r="A20" i="15"/>
  <c r="E16" i="13"/>
  <c r="D16" i="13" s="1"/>
  <c r="F16" i="13"/>
  <c r="B17" i="13"/>
  <c r="F17" i="13" l="1"/>
  <c r="G20" i="15"/>
  <c r="B22" i="15"/>
  <c r="E21" i="15"/>
  <c r="F21" i="15"/>
  <c r="A21" i="15"/>
  <c r="D21" i="15"/>
  <c r="G16" i="13"/>
  <c r="E17" i="13"/>
  <c r="D17" i="13" s="1"/>
  <c r="B18" i="13"/>
  <c r="B23" i="15" l="1"/>
  <c r="E22" i="15"/>
  <c r="F22" i="15"/>
  <c r="A22" i="15"/>
  <c r="D22" i="15"/>
  <c r="G21" i="15"/>
  <c r="F18" i="13"/>
  <c r="G17" i="13"/>
  <c r="B19" i="13"/>
  <c r="E18" i="13"/>
  <c r="D18" i="13" s="1"/>
  <c r="A18" i="13"/>
  <c r="F19" i="13" l="1"/>
  <c r="G22" i="15"/>
  <c r="B24" i="15"/>
  <c r="E23" i="15"/>
  <c r="F23" i="15"/>
  <c r="D23" i="15"/>
  <c r="A23" i="15"/>
  <c r="B20" i="13"/>
  <c r="A19" i="13"/>
  <c r="E19" i="13"/>
  <c r="D19" i="13" s="1"/>
  <c r="G18" i="13"/>
  <c r="G23" i="15" l="1"/>
  <c r="B25" i="15"/>
  <c r="E24" i="15"/>
  <c r="D24" i="15"/>
  <c r="F24" i="15"/>
  <c r="A24" i="15"/>
  <c r="F20" i="13"/>
  <c r="G19" i="13"/>
  <c r="A20" i="13"/>
  <c r="E20" i="13"/>
  <c r="D20" i="13" s="1"/>
  <c r="B21" i="13"/>
  <c r="F21" i="13" l="1"/>
  <c r="G24" i="15"/>
  <c r="B26" i="15"/>
  <c r="E25" i="15"/>
  <c r="D25" i="15"/>
  <c r="A25" i="15"/>
  <c r="F25" i="15"/>
  <c r="A21" i="13"/>
  <c r="E21" i="13"/>
  <c r="B22" i="13"/>
  <c r="G20" i="13"/>
  <c r="B27" i="15" l="1"/>
  <c r="E26" i="15"/>
  <c r="F26" i="15"/>
  <c r="A26" i="15"/>
  <c r="D26" i="15"/>
  <c r="G25" i="15"/>
  <c r="G21" i="13"/>
  <c r="D21" i="13"/>
  <c r="F22" i="13" s="1"/>
  <c r="A22" i="13"/>
  <c r="E22" i="13"/>
  <c r="B23" i="13"/>
  <c r="D22" i="13"/>
  <c r="G26" i="15" l="1"/>
  <c r="B28" i="15"/>
  <c r="E27" i="15"/>
  <c r="F27" i="15"/>
  <c r="D27" i="15"/>
  <c r="A27" i="15"/>
  <c r="F23" i="13"/>
  <c r="A23" i="13"/>
  <c r="E23" i="13"/>
  <c r="D23" i="13" s="1"/>
  <c r="B24" i="13"/>
  <c r="G22" i="13"/>
  <c r="G27" i="15" l="1"/>
  <c r="B29" i="15"/>
  <c r="E28" i="15"/>
  <c r="F28" i="15"/>
  <c r="A28" i="15"/>
  <c r="F24" i="13"/>
  <c r="B25" i="13"/>
  <c r="A24" i="13"/>
  <c r="E24" i="13"/>
  <c r="D24" i="13" s="1"/>
  <c r="G23" i="13"/>
  <c r="G28" i="15" l="1"/>
  <c r="D28" i="15"/>
  <c r="D29" i="15" s="1"/>
  <c r="B30" i="15"/>
  <c r="E29" i="15"/>
  <c r="A29" i="15"/>
  <c r="F25" i="13"/>
  <c r="A25" i="13"/>
  <c r="E25" i="13"/>
  <c r="D25" i="13" s="1"/>
  <c r="B26" i="13"/>
  <c r="G24" i="13"/>
  <c r="F29" i="15" l="1"/>
  <c r="G29" i="15" s="1"/>
  <c r="B31" i="15"/>
  <c r="E30" i="15"/>
  <c r="F30" i="15"/>
  <c r="A30" i="15"/>
  <c r="F26" i="13"/>
  <c r="B27" i="13"/>
  <c r="A26" i="13"/>
  <c r="E26" i="13"/>
  <c r="G25" i="13"/>
  <c r="G30" i="15" l="1"/>
  <c r="D30" i="15"/>
  <c r="F31" i="15" s="1"/>
  <c r="B32" i="15"/>
  <c r="E31" i="15"/>
  <c r="D31" i="15"/>
  <c r="A31" i="15"/>
  <c r="G26" i="13"/>
  <c r="B28" i="13"/>
  <c r="A27" i="13"/>
  <c r="E27" i="13"/>
  <c r="D26" i="13"/>
  <c r="F27" i="13" s="1"/>
  <c r="B33" i="15" l="1"/>
  <c r="E32" i="15"/>
  <c r="F32" i="15"/>
  <c r="A32" i="15"/>
  <c r="G31" i="15"/>
  <c r="G27" i="13"/>
  <c r="A28" i="13"/>
  <c r="E28" i="13"/>
  <c r="B29" i="13"/>
  <c r="D27" i="13"/>
  <c r="F28" i="13" s="1"/>
  <c r="G32" i="15" l="1"/>
  <c r="D32" i="15"/>
  <c r="F33" i="15" s="1"/>
  <c r="B34" i="15"/>
  <c r="E33" i="15"/>
  <c r="A33" i="15"/>
  <c r="G28" i="13"/>
  <c r="D28" i="13"/>
  <c r="I28" i="13" s="1"/>
  <c r="A29" i="13"/>
  <c r="E29" i="13"/>
  <c r="B30" i="13"/>
  <c r="F29" i="13" l="1"/>
  <c r="G29" i="13" s="1"/>
  <c r="G33" i="15"/>
  <c r="D33" i="15"/>
  <c r="F34" i="15" s="1"/>
  <c r="B35" i="15"/>
  <c r="E34" i="15"/>
  <c r="A34" i="15"/>
  <c r="A30" i="13"/>
  <c r="E30" i="13"/>
  <c r="B31" i="13"/>
  <c r="D29" i="13"/>
  <c r="F30" i="13" s="1"/>
  <c r="G34" i="15" l="1"/>
  <c r="D34" i="15"/>
  <c r="F35" i="15" s="1"/>
  <c r="B36" i="15"/>
  <c r="E35" i="15"/>
  <c r="A35" i="15"/>
  <c r="B32" i="13"/>
  <c r="A31" i="13"/>
  <c r="E31" i="13"/>
  <c r="D30" i="13"/>
  <c r="F31" i="13" s="1"/>
  <c r="G30" i="13"/>
  <c r="D35" i="15" l="1"/>
  <c r="F36" i="15" s="1"/>
  <c r="G35" i="15"/>
  <c r="B37" i="15"/>
  <c r="E36" i="15"/>
  <c r="D36" i="15"/>
  <c r="A36" i="15"/>
  <c r="D31" i="13"/>
  <c r="F32" i="13" s="1"/>
  <c r="G31" i="13"/>
  <c r="B33" i="13"/>
  <c r="A32" i="13"/>
  <c r="E32" i="13"/>
  <c r="B38" i="15" l="1"/>
  <c r="E37" i="15"/>
  <c r="F37" i="15"/>
  <c r="A37" i="15"/>
  <c r="G36" i="15"/>
  <c r="G32" i="13"/>
  <c r="D32" i="13"/>
  <c r="F33" i="13" s="1"/>
  <c r="B34" i="13"/>
  <c r="A33" i="13"/>
  <c r="E33" i="13"/>
  <c r="G37" i="15" l="1"/>
  <c r="D37" i="15"/>
  <c r="B39" i="15"/>
  <c r="E38" i="15"/>
  <c r="F38" i="15"/>
  <c r="A38" i="15"/>
  <c r="D38" i="15"/>
  <c r="D33" i="13"/>
  <c r="F34" i="13" s="1"/>
  <c r="G33" i="13"/>
  <c r="B35" i="13"/>
  <c r="A34" i="13"/>
  <c r="E34" i="13"/>
  <c r="B40" i="15" l="1"/>
  <c r="E39" i="15"/>
  <c r="F39" i="15"/>
  <c r="A39" i="15"/>
  <c r="G38" i="15"/>
  <c r="G34" i="13"/>
  <c r="D34" i="13"/>
  <c r="F35" i="13" s="1"/>
  <c r="A35" i="13"/>
  <c r="E35" i="13"/>
  <c r="B36" i="13"/>
  <c r="G39" i="15" l="1"/>
  <c r="D39" i="15"/>
  <c r="B41" i="15"/>
  <c r="E40" i="15"/>
  <c r="A40" i="15"/>
  <c r="D35" i="13"/>
  <c r="F36" i="13" s="1"/>
  <c r="G35" i="13"/>
  <c r="A36" i="13"/>
  <c r="E36" i="13"/>
  <c r="B37" i="13"/>
  <c r="D40" i="15" l="1"/>
  <c r="F40" i="15"/>
  <c r="G40" i="15" s="1"/>
  <c r="B42" i="15"/>
  <c r="E41" i="15"/>
  <c r="F41" i="15"/>
  <c r="A41" i="15"/>
  <c r="D36" i="13"/>
  <c r="F37" i="13" s="1"/>
  <c r="G36" i="13"/>
  <c r="A37" i="13"/>
  <c r="E37" i="13"/>
  <c r="B38" i="13"/>
  <c r="G41" i="15" l="1"/>
  <c r="D41" i="15"/>
  <c r="F42" i="15" s="1"/>
  <c r="B43" i="15"/>
  <c r="E42" i="15"/>
  <c r="D42" i="15" s="1"/>
  <c r="A42" i="15"/>
  <c r="D37" i="13"/>
  <c r="F38" i="13" s="1"/>
  <c r="G37" i="13"/>
  <c r="B39" i="13"/>
  <c r="A38" i="13"/>
  <c r="E38" i="13"/>
  <c r="B44" i="15" l="1"/>
  <c r="E43" i="15"/>
  <c r="F43" i="15"/>
  <c r="A43" i="15"/>
  <c r="G42" i="15"/>
  <c r="G38" i="13"/>
  <c r="B40" i="13"/>
  <c r="A39" i="13"/>
  <c r="E39" i="13"/>
  <c r="D38" i="13"/>
  <c r="F39" i="13" s="1"/>
  <c r="G43" i="15" l="1"/>
  <c r="D43" i="15"/>
  <c r="F44" i="15" s="1"/>
  <c r="B45" i="15"/>
  <c r="E44" i="15"/>
  <c r="D44" i="15" s="1"/>
  <c r="A44" i="15"/>
  <c r="D39" i="13"/>
  <c r="F40" i="13" s="1"/>
  <c r="G39" i="13"/>
  <c r="B41" i="13"/>
  <c r="A40" i="13"/>
  <c r="E40" i="13"/>
  <c r="B46" i="15" l="1"/>
  <c r="E45" i="15"/>
  <c r="F45" i="15"/>
  <c r="D45" i="15"/>
  <c r="A45" i="15"/>
  <c r="G44" i="15"/>
  <c r="G40" i="13"/>
  <c r="B42" i="13"/>
  <c r="E41" i="13"/>
  <c r="A41" i="13"/>
  <c r="D40" i="13"/>
  <c r="F41" i="13" l="1"/>
  <c r="G41" i="13" s="1"/>
  <c r="G45" i="15"/>
  <c r="B47" i="15"/>
  <c r="E46" i="15"/>
  <c r="F46" i="15"/>
  <c r="A46" i="15"/>
  <c r="D41" i="13"/>
  <c r="F42" i="13" s="1"/>
  <c r="B43" i="13"/>
  <c r="A42" i="13"/>
  <c r="E42" i="13"/>
  <c r="G46" i="15" l="1"/>
  <c r="D46" i="15"/>
  <c r="F47" i="15" s="1"/>
  <c r="B48" i="15"/>
  <c r="E47" i="15"/>
  <c r="A47" i="15"/>
  <c r="D42" i="13"/>
  <c r="F43" i="13" s="1"/>
  <c r="G42" i="13"/>
  <c r="B44" i="13"/>
  <c r="A43" i="13"/>
  <c r="E43" i="13"/>
  <c r="G47" i="15" l="1"/>
  <c r="D47" i="15"/>
  <c r="F48" i="15" s="1"/>
  <c r="B49" i="15"/>
  <c r="E48" i="15"/>
  <c r="A48" i="15"/>
  <c r="G43" i="13"/>
  <c r="D43" i="13"/>
  <c r="F44" i="13" s="1"/>
  <c r="B45" i="13"/>
  <c r="A44" i="13"/>
  <c r="E44" i="13"/>
  <c r="G48" i="15" l="1"/>
  <c r="D48" i="15"/>
  <c r="B50" i="15"/>
  <c r="E49" i="15"/>
  <c r="F49" i="15"/>
  <c r="A49" i="15"/>
  <c r="G44" i="13"/>
  <c r="D44" i="13"/>
  <c r="F45" i="13" s="1"/>
  <c r="A45" i="13"/>
  <c r="E45" i="13"/>
  <c r="B46" i="13"/>
  <c r="D45" i="13" l="1"/>
  <c r="F46" i="13" s="1"/>
  <c r="D49" i="15"/>
  <c r="D50" i="15" s="1"/>
  <c r="G49" i="15"/>
  <c r="B51" i="15"/>
  <c r="E50" i="15"/>
  <c r="F50" i="15"/>
  <c r="A50" i="15"/>
  <c r="G45" i="13"/>
  <c r="A46" i="13"/>
  <c r="E46" i="13"/>
  <c r="B47" i="13"/>
  <c r="B52" i="15" l="1"/>
  <c r="E51" i="15"/>
  <c r="F51" i="15"/>
  <c r="D51" i="15"/>
  <c r="A51" i="15"/>
  <c r="G50" i="15"/>
  <c r="G46" i="13"/>
  <c r="D46" i="13"/>
  <c r="F47" i="13" s="1"/>
  <c r="A47" i="13"/>
  <c r="E47" i="13"/>
  <c r="B48" i="13"/>
  <c r="G51" i="15" l="1"/>
  <c r="B53" i="15"/>
  <c r="E52" i="15"/>
  <c r="F52" i="15"/>
  <c r="D52" i="15"/>
  <c r="A52" i="15"/>
  <c r="G47" i="13"/>
  <c r="D47" i="13"/>
  <c r="F48" i="13" s="1"/>
  <c r="A48" i="13"/>
  <c r="E48" i="13"/>
  <c r="B49" i="13"/>
  <c r="G52" i="15" l="1"/>
  <c r="B54" i="15"/>
  <c r="E53" i="15"/>
  <c r="F53" i="15"/>
  <c r="D53" i="15"/>
  <c r="A53" i="15"/>
  <c r="G48" i="13"/>
  <c r="D48" i="13"/>
  <c r="F49" i="13" s="1"/>
  <c r="A49" i="13"/>
  <c r="E49" i="13"/>
  <c r="B50" i="13"/>
  <c r="G53" i="15" l="1"/>
  <c r="B55" i="15"/>
  <c r="E54" i="15"/>
  <c r="F54" i="15"/>
  <c r="D54" i="15"/>
  <c r="A54" i="15"/>
  <c r="G49" i="13"/>
  <c r="D49" i="13"/>
  <c r="F50" i="13" s="1"/>
  <c r="A50" i="13"/>
  <c r="E50" i="13"/>
  <c r="B51" i="13"/>
  <c r="G54" i="15" l="1"/>
  <c r="B56" i="15"/>
  <c r="E55" i="15"/>
  <c r="D55" i="15" s="1"/>
  <c r="F55" i="15"/>
  <c r="A55" i="15"/>
  <c r="G50" i="13"/>
  <c r="D50" i="13"/>
  <c r="F51" i="13" s="1"/>
  <c r="A51" i="13"/>
  <c r="E51" i="13"/>
  <c r="B52" i="13"/>
  <c r="G55" i="15" l="1"/>
  <c r="B57" i="15"/>
  <c r="E56" i="15"/>
  <c r="F56" i="15"/>
  <c r="D56" i="15"/>
  <c r="A56" i="15"/>
  <c r="G51" i="13"/>
  <c r="D51" i="13"/>
  <c r="F52" i="13" s="1"/>
  <c r="A52" i="13"/>
  <c r="E52" i="13"/>
  <c r="B53" i="13"/>
  <c r="G56" i="15" l="1"/>
  <c r="B58" i="15"/>
  <c r="E57" i="15"/>
  <c r="F57" i="15"/>
  <c r="D57" i="15"/>
  <c r="A57" i="15"/>
  <c r="D52" i="13"/>
  <c r="F53" i="13" s="1"/>
  <c r="G52" i="13"/>
  <c r="A53" i="13"/>
  <c r="E53" i="13"/>
  <c r="B54" i="13"/>
  <c r="G57" i="15" l="1"/>
  <c r="B59" i="15"/>
  <c r="E58" i="15"/>
  <c r="F58" i="15"/>
  <c r="D58" i="15"/>
  <c r="A58" i="15"/>
  <c r="D53" i="13"/>
  <c r="F54" i="13" s="1"/>
  <c r="G53" i="13"/>
  <c r="A54" i="13"/>
  <c r="E54" i="13"/>
  <c r="B55" i="13"/>
  <c r="G58" i="15" l="1"/>
  <c r="B60" i="15"/>
  <c r="E59" i="15"/>
  <c r="F59" i="15"/>
  <c r="D59" i="15"/>
  <c r="A59" i="15"/>
  <c r="G54" i="13"/>
  <c r="D54" i="13"/>
  <c r="F55" i="13" s="1"/>
  <c r="A55" i="13"/>
  <c r="E55" i="13"/>
  <c r="B56" i="13"/>
  <c r="G59" i="15" l="1"/>
  <c r="B61" i="15"/>
  <c r="E60" i="15"/>
  <c r="F60" i="15"/>
  <c r="D60" i="15"/>
  <c r="A60" i="15"/>
  <c r="G55" i="13"/>
  <c r="D55" i="13"/>
  <c r="F56" i="13" s="1"/>
  <c r="A56" i="13"/>
  <c r="E56" i="13"/>
  <c r="B57" i="13"/>
  <c r="G60" i="15" l="1"/>
  <c r="B62" i="15"/>
  <c r="E61" i="15"/>
  <c r="F61" i="15"/>
  <c r="D61" i="15"/>
  <c r="A61" i="15"/>
  <c r="G56" i="13"/>
  <c r="D56" i="13"/>
  <c r="F57" i="13" s="1"/>
  <c r="A57" i="13"/>
  <c r="E57" i="13"/>
  <c r="B58" i="13"/>
  <c r="G61" i="15" l="1"/>
  <c r="B63" i="15"/>
  <c r="E62" i="15"/>
  <c r="D62" i="15" s="1"/>
  <c r="F62" i="15"/>
  <c r="A62" i="15"/>
  <c r="G57" i="13"/>
  <c r="D57" i="13"/>
  <c r="F58" i="13" s="1"/>
  <c r="A58" i="13"/>
  <c r="E58" i="13"/>
  <c r="B59" i="13"/>
  <c r="G62" i="15" l="1"/>
  <c r="B64" i="15"/>
  <c r="E63" i="15"/>
  <c r="F63" i="15"/>
  <c r="D63" i="15"/>
  <c r="A63" i="15"/>
  <c r="G58" i="13"/>
  <c r="D58" i="13"/>
  <c r="F59" i="13" s="1"/>
  <c r="A59" i="13"/>
  <c r="E59" i="13"/>
  <c r="B60" i="13"/>
  <c r="G63" i="15" l="1"/>
  <c r="B65" i="15"/>
  <c r="E64" i="15"/>
  <c r="F64" i="15"/>
  <c r="D64" i="15"/>
  <c r="A64" i="15"/>
  <c r="G59" i="13"/>
  <c r="D59" i="13"/>
  <c r="F60" i="13" s="1"/>
  <c r="A60" i="13"/>
  <c r="E60" i="13"/>
  <c r="B61" i="13"/>
  <c r="D60" i="13" l="1"/>
  <c r="F61" i="13" s="1"/>
  <c r="G64" i="15"/>
  <c r="B66" i="15"/>
  <c r="E65" i="15"/>
  <c r="F65" i="15"/>
  <c r="D65" i="15"/>
  <c r="A65" i="15"/>
  <c r="G60" i="13"/>
  <c r="A61" i="13"/>
  <c r="E61" i="13"/>
  <c r="B62" i="13"/>
  <c r="G65" i="15" l="1"/>
  <c r="B67" i="15"/>
  <c r="E66" i="15"/>
  <c r="F66" i="15"/>
  <c r="D66" i="15"/>
  <c r="A66" i="15"/>
  <c r="G61" i="13"/>
  <c r="D61" i="13"/>
  <c r="F62" i="13" s="1"/>
  <c r="A62" i="13"/>
  <c r="E62" i="13"/>
  <c r="B63" i="13"/>
  <c r="G66" i="15" l="1"/>
  <c r="B68" i="15"/>
  <c r="E67" i="15"/>
  <c r="F67" i="15"/>
  <c r="D67" i="15"/>
  <c r="A67" i="15"/>
  <c r="G62" i="13"/>
  <c r="D62" i="13"/>
  <c r="F63" i="13" s="1"/>
  <c r="A63" i="13"/>
  <c r="E63" i="13"/>
  <c r="B64" i="13"/>
  <c r="G67" i="15" l="1"/>
  <c r="B69" i="15"/>
  <c r="E68" i="15"/>
  <c r="F68" i="15"/>
  <c r="D68" i="15"/>
  <c r="A68" i="15"/>
  <c r="G63" i="13"/>
  <c r="D63" i="13"/>
  <c r="F64" i="13" s="1"/>
  <c r="A64" i="13"/>
  <c r="E64" i="13"/>
  <c r="B65" i="13"/>
  <c r="G68" i="15" l="1"/>
  <c r="B70" i="15"/>
  <c r="E69" i="15"/>
  <c r="F69" i="15"/>
  <c r="D69" i="15"/>
  <c r="A69" i="15"/>
  <c r="G64" i="13"/>
  <c r="D64" i="13"/>
  <c r="F65" i="13" s="1"/>
  <c r="A65" i="13"/>
  <c r="E65" i="13"/>
  <c r="B66" i="13"/>
  <c r="G69" i="15" l="1"/>
  <c r="B71" i="15"/>
  <c r="E70" i="15"/>
  <c r="F70" i="15"/>
  <c r="D70" i="15"/>
  <c r="A70" i="15"/>
  <c r="G65" i="13"/>
  <c r="D65" i="13"/>
  <c r="F66" i="13" s="1"/>
  <c r="A66" i="13"/>
  <c r="E66" i="13"/>
  <c r="B67" i="13"/>
  <c r="G70" i="15" l="1"/>
  <c r="B72" i="15"/>
  <c r="E71" i="15"/>
  <c r="F71" i="15"/>
  <c r="D71" i="15"/>
  <c r="A71" i="15"/>
  <c r="G66" i="13"/>
  <c r="D66" i="13"/>
  <c r="F67" i="13" s="1"/>
  <c r="A67" i="13"/>
  <c r="E67" i="13"/>
  <c r="B68" i="13"/>
  <c r="G71" i="15" l="1"/>
  <c r="B73" i="15"/>
  <c r="E72" i="15"/>
  <c r="F72" i="15"/>
  <c r="A72" i="15"/>
  <c r="G67" i="13"/>
  <c r="D67" i="13"/>
  <c r="F68" i="13" s="1"/>
  <c r="B69" i="13"/>
  <c r="A68" i="13"/>
  <c r="E68" i="13"/>
  <c r="G72" i="15" l="1"/>
  <c r="D72" i="15"/>
  <c r="F73" i="15" s="1"/>
  <c r="B74" i="15"/>
  <c r="E73" i="15"/>
  <c r="A73" i="15"/>
  <c r="G68" i="13"/>
  <c r="D68" i="13"/>
  <c r="F69" i="13" s="1"/>
  <c r="B70" i="13"/>
  <c r="A69" i="13"/>
  <c r="E69" i="13"/>
  <c r="G73" i="15" l="1"/>
  <c r="D73" i="15"/>
  <c r="B75" i="15"/>
  <c r="E74" i="15"/>
  <c r="F74" i="15"/>
  <c r="A74" i="15"/>
  <c r="G69" i="13"/>
  <c r="D69" i="13"/>
  <c r="F70" i="13" s="1"/>
  <c r="E70" i="13"/>
  <c r="B71" i="13"/>
  <c r="A70" i="13"/>
  <c r="D74" i="15" l="1"/>
  <c r="G74" i="15"/>
  <c r="B76" i="15"/>
  <c r="E75" i="15"/>
  <c r="F75" i="15"/>
  <c r="A75" i="15"/>
  <c r="D75" i="15"/>
  <c r="D70" i="13"/>
  <c r="F71" i="13" s="1"/>
  <c r="B72" i="13"/>
  <c r="A71" i="13"/>
  <c r="E71" i="13"/>
  <c r="G70" i="13"/>
  <c r="B77" i="15" l="1"/>
  <c r="E76" i="15"/>
  <c r="F76" i="15"/>
  <c r="A76" i="15"/>
  <c r="G75" i="15"/>
  <c r="G71" i="13"/>
  <c r="D71" i="13"/>
  <c r="F72" i="13" s="1"/>
  <c r="B73" i="13"/>
  <c r="E72" i="13"/>
  <c r="A72" i="13"/>
  <c r="G76" i="15" l="1"/>
  <c r="D76" i="15"/>
  <c r="F77" i="15" s="1"/>
  <c r="B78" i="15"/>
  <c r="E77" i="15"/>
  <c r="A77" i="15"/>
  <c r="D72" i="13"/>
  <c r="F73" i="13" s="1"/>
  <c r="G72" i="13"/>
  <c r="B74" i="13"/>
  <c r="A73" i="13"/>
  <c r="E73" i="13"/>
  <c r="G77" i="15" l="1"/>
  <c r="D77" i="15"/>
  <c r="B79" i="15"/>
  <c r="E78" i="15"/>
  <c r="F78" i="15"/>
  <c r="A78" i="15"/>
  <c r="G73" i="13"/>
  <c r="D73" i="13"/>
  <c r="F74" i="13" s="1"/>
  <c r="B75" i="13"/>
  <c r="A74" i="13"/>
  <c r="E74" i="13"/>
  <c r="D78" i="15" l="1"/>
  <c r="G78" i="15"/>
  <c r="B80" i="15"/>
  <c r="E79" i="15"/>
  <c r="F79" i="15"/>
  <c r="A79" i="15"/>
  <c r="D79" i="15"/>
  <c r="E75" i="13"/>
  <c r="B76" i="13"/>
  <c r="A75" i="13"/>
  <c r="G74" i="13"/>
  <c r="D74" i="13"/>
  <c r="D75" i="13" s="1"/>
  <c r="B81" i="15" l="1"/>
  <c r="E80" i="15"/>
  <c r="F80" i="15"/>
  <c r="A80" i="15"/>
  <c r="G79" i="15"/>
  <c r="F76" i="13"/>
  <c r="F75" i="13"/>
  <c r="G75" i="13" s="1"/>
  <c r="E76" i="13"/>
  <c r="B77" i="13"/>
  <c r="A76" i="13"/>
  <c r="G80" i="15" l="1"/>
  <c r="D80" i="15"/>
  <c r="F81" i="15" s="1"/>
  <c r="B82" i="15"/>
  <c r="E81" i="15"/>
  <c r="A81" i="15"/>
  <c r="B78" i="13"/>
  <c r="A77" i="13"/>
  <c r="E77" i="13"/>
  <c r="G76" i="13"/>
  <c r="D76" i="13"/>
  <c r="D77" i="13" s="1"/>
  <c r="G81" i="15" l="1"/>
  <c r="D81" i="15"/>
  <c r="B83" i="15"/>
  <c r="E82" i="15"/>
  <c r="A82" i="15"/>
  <c r="F77" i="13"/>
  <c r="G77" i="13" s="1"/>
  <c r="F78" i="13"/>
  <c r="B79" i="13"/>
  <c r="E78" i="13"/>
  <c r="D78" i="13" s="1"/>
  <c r="A78" i="13"/>
  <c r="D82" i="15" l="1"/>
  <c r="F82" i="15"/>
  <c r="G82" i="15" s="1"/>
  <c r="B84" i="15"/>
  <c r="E83" i="15"/>
  <c r="F83" i="15"/>
  <c r="A83" i="15"/>
  <c r="D83" i="15"/>
  <c r="F79" i="13"/>
  <c r="G78" i="13"/>
  <c r="E79" i="13"/>
  <c r="D79" i="13" s="1"/>
  <c r="B80" i="13"/>
  <c r="A79" i="13"/>
  <c r="B85" i="15" l="1"/>
  <c r="E84" i="15"/>
  <c r="F84" i="15"/>
  <c r="A84" i="15"/>
  <c r="G83" i="15"/>
  <c r="F80" i="13"/>
  <c r="B81" i="13"/>
  <c r="A80" i="13"/>
  <c r="E80" i="13"/>
  <c r="D80" i="13" s="1"/>
  <c r="G79" i="13"/>
  <c r="G84" i="15" l="1"/>
  <c r="D84" i="15"/>
  <c r="F85" i="15" s="1"/>
  <c r="B86" i="15"/>
  <c r="E85" i="15"/>
  <c r="A85" i="15"/>
  <c r="F81" i="13"/>
  <c r="G80" i="13"/>
  <c r="E81" i="13"/>
  <c r="B82" i="13"/>
  <c r="A81" i="13"/>
  <c r="G85" i="15" l="1"/>
  <c r="D85" i="15"/>
  <c r="F86" i="15" s="1"/>
  <c r="B87" i="15"/>
  <c r="E86" i="15"/>
  <c r="A86" i="15"/>
  <c r="G81" i="13"/>
  <c r="E82" i="13"/>
  <c r="B83" i="13"/>
  <c r="A82" i="13"/>
  <c r="D81" i="13"/>
  <c r="F82" i="13" s="1"/>
  <c r="D86" i="15" l="1"/>
  <c r="G86" i="15"/>
  <c r="B88" i="15"/>
  <c r="E87" i="15"/>
  <c r="D87" i="15" s="1"/>
  <c r="F87" i="15"/>
  <c r="A87" i="15"/>
  <c r="G82" i="13"/>
  <c r="B84" i="13"/>
  <c r="A83" i="13"/>
  <c r="E83" i="13"/>
  <c r="D82" i="13"/>
  <c r="F83" i="13" s="1"/>
  <c r="B89" i="15" l="1"/>
  <c r="E88" i="15"/>
  <c r="F88" i="15"/>
  <c r="A88" i="15"/>
  <c r="G87" i="15"/>
  <c r="D83" i="13"/>
  <c r="F84" i="13" s="1"/>
  <c r="E84" i="13"/>
  <c r="B85" i="13"/>
  <c r="A84" i="13"/>
  <c r="G83" i="13"/>
  <c r="G88" i="15" l="1"/>
  <c r="D88" i="15"/>
  <c r="F89" i="15" s="1"/>
  <c r="B90" i="15"/>
  <c r="E89" i="15"/>
  <c r="A89" i="15"/>
  <c r="D84" i="13"/>
  <c r="F85" i="13" s="1"/>
  <c r="B86" i="13"/>
  <c r="A85" i="13"/>
  <c r="E85" i="13"/>
  <c r="G84" i="13"/>
  <c r="G89" i="15" l="1"/>
  <c r="D89" i="15"/>
  <c r="B91" i="15"/>
  <c r="E90" i="15"/>
  <c r="A90" i="15"/>
  <c r="D85" i="13"/>
  <c r="F86" i="13" s="1"/>
  <c r="G85" i="13"/>
  <c r="B87" i="13"/>
  <c r="A86" i="13"/>
  <c r="E86" i="13"/>
  <c r="D90" i="15" l="1"/>
  <c r="F91" i="15" s="1"/>
  <c r="F90" i="15"/>
  <c r="G90" i="15" s="1"/>
  <c r="B92" i="15"/>
  <c r="E91" i="15"/>
  <c r="D91" i="15" s="1"/>
  <c r="A91" i="15"/>
  <c r="G86" i="13"/>
  <c r="D86" i="13"/>
  <c r="F87" i="13" s="1"/>
  <c r="E87" i="13"/>
  <c r="B88" i="13"/>
  <c r="A87" i="13"/>
  <c r="B93" i="15" l="1"/>
  <c r="E92" i="15"/>
  <c r="F92" i="15"/>
  <c r="A92" i="15"/>
  <c r="G91" i="15"/>
  <c r="D87" i="13"/>
  <c r="F88" i="13" s="1"/>
  <c r="E88" i="13"/>
  <c r="B89" i="13"/>
  <c r="A88" i="13"/>
  <c r="G87" i="13"/>
  <c r="G92" i="15" l="1"/>
  <c r="D92" i="15"/>
  <c r="F93" i="15" s="1"/>
  <c r="B94" i="15"/>
  <c r="E93" i="15"/>
  <c r="A93" i="15"/>
  <c r="D88" i="13"/>
  <c r="F89" i="13" s="1"/>
  <c r="E89" i="13"/>
  <c r="B90" i="13"/>
  <c r="A89" i="13"/>
  <c r="G88" i="13"/>
  <c r="G93" i="15" l="1"/>
  <c r="D93" i="15"/>
  <c r="F94" i="15" s="1"/>
  <c r="B95" i="15"/>
  <c r="E94" i="15"/>
  <c r="A94" i="15"/>
  <c r="D89" i="13"/>
  <c r="F90" i="13" s="1"/>
  <c r="B91" i="13"/>
  <c r="A90" i="13"/>
  <c r="E90" i="13"/>
  <c r="G89" i="13"/>
  <c r="D94" i="15" l="1"/>
  <c r="G94" i="15"/>
  <c r="B96" i="15"/>
  <c r="E95" i="15"/>
  <c r="D95" i="15" s="1"/>
  <c r="F95" i="15"/>
  <c r="A95" i="15"/>
  <c r="D90" i="13"/>
  <c r="F91" i="13" s="1"/>
  <c r="G90" i="13"/>
  <c r="B92" i="13"/>
  <c r="A91" i="13"/>
  <c r="E91" i="13"/>
  <c r="B97" i="15" l="1"/>
  <c r="E96" i="15"/>
  <c r="D96" i="15" s="1"/>
  <c r="F96" i="15"/>
  <c r="A96" i="15"/>
  <c r="G95" i="15"/>
  <c r="G91" i="13"/>
  <c r="D91" i="13"/>
  <c r="F92" i="13" s="1"/>
  <c r="B93" i="13"/>
  <c r="E92" i="13"/>
  <c r="A92" i="13"/>
  <c r="B98" i="15" l="1"/>
  <c r="E97" i="15"/>
  <c r="D97" i="15" s="1"/>
  <c r="F97" i="15"/>
  <c r="A97" i="15"/>
  <c r="G96" i="15"/>
  <c r="D92" i="13"/>
  <c r="F93" i="13" s="1"/>
  <c r="G92" i="13"/>
  <c r="A93" i="13"/>
  <c r="B94" i="13"/>
  <c r="E93" i="13"/>
  <c r="B99" i="15" l="1"/>
  <c r="E98" i="15"/>
  <c r="D98" i="15" s="1"/>
  <c r="F98" i="15"/>
  <c r="A98" i="15"/>
  <c r="G97" i="15"/>
  <c r="G93" i="13"/>
  <c r="D93" i="13"/>
  <c r="F94" i="13" s="1"/>
  <c r="B95" i="13"/>
  <c r="E94" i="13"/>
  <c r="A94" i="13"/>
  <c r="B100" i="15" l="1"/>
  <c r="E99" i="15"/>
  <c r="D99" i="15" s="1"/>
  <c r="F99" i="15"/>
  <c r="A99" i="15"/>
  <c r="G98" i="15"/>
  <c r="D94" i="13"/>
  <c r="F95" i="13" s="1"/>
  <c r="G94" i="13"/>
  <c r="B96" i="13"/>
  <c r="A95" i="13"/>
  <c r="E95" i="13"/>
  <c r="B101" i="15" l="1"/>
  <c r="E100" i="15"/>
  <c r="D100" i="15" s="1"/>
  <c r="F100" i="15"/>
  <c r="A100" i="15"/>
  <c r="G99" i="15"/>
  <c r="G95" i="13"/>
  <c r="A96" i="13"/>
  <c r="E96" i="13"/>
  <c r="B97" i="13"/>
  <c r="D95" i="13"/>
  <c r="F96" i="13" s="1"/>
  <c r="B102" i="15" l="1"/>
  <c r="E101" i="15"/>
  <c r="D101" i="15" s="1"/>
  <c r="F101" i="15"/>
  <c r="A101" i="15"/>
  <c r="G100" i="15"/>
  <c r="D96" i="13"/>
  <c r="F97" i="13" s="1"/>
  <c r="A97" i="13"/>
  <c r="B98" i="13"/>
  <c r="E97" i="13"/>
  <c r="G96" i="13"/>
  <c r="B103" i="15" l="1"/>
  <c r="E102" i="15"/>
  <c r="D102" i="15" s="1"/>
  <c r="F102" i="15"/>
  <c r="A102" i="15"/>
  <c r="G101" i="15"/>
  <c r="G97" i="13"/>
  <c r="B99" i="13"/>
  <c r="E98" i="13"/>
  <c r="A98" i="13"/>
  <c r="D97" i="13"/>
  <c r="F98" i="13" s="1"/>
  <c r="B104" i="15" l="1"/>
  <c r="E103" i="15"/>
  <c r="D103" i="15" s="1"/>
  <c r="F103" i="15"/>
  <c r="A103" i="15"/>
  <c r="G102" i="15"/>
  <c r="D98" i="13"/>
  <c r="F99" i="13" s="1"/>
  <c r="A99" i="13"/>
  <c r="E99" i="13"/>
  <c r="B100" i="13"/>
  <c r="G98" i="13"/>
  <c r="B105" i="15" l="1"/>
  <c r="E104" i="15"/>
  <c r="D104" i="15" s="1"/>
  <c r="F104" i="15"/>
  <c r="A104" i="15"/>
  <c r="G103" i="15"/>
  <c r="D99" i="13"/>
  <c r="F100" i="13" s="1"/>
  <c r="G99" i="13"/>
  <c r="B101" i="13"/>
  <c r="E100" i="13"/>
  <c r="A100" i="13"/>
  <c r="B106" i="15" l="1"/>
  <c r="E105" i="15"/>
  <c r="D105" i="15" s="1"/>
  <c r="F105" i="15"/>
  <c r="A105" i="15"/>
  <c r="G104" i="15"/>
  <c r="A101" i="13"/>
  <c r="E101" i="13"/>
  <c r="B102" i="13"/>
  <c r="G100" i="13"/>
  <c r="D100" i="13"/>
  <c r="F101" i="13" s="1"/>
  <c r="B107" i="15" l="1"/>
  <c r="E106" i="15"/>
  <c r="D106" i="15" s="1"/>
  <c r="F106" i="15"/>
  <c r="A106" i="15"/>
  <c r="G105" i="15"/>
  <c r="B103" i="13"/>
  <c r="A102" i="13"/>
  <c r="E102" i="13"/>
  <c r="D101" i="13"/>
  <c r="F102" i="13" s="1"/>
  <c r="G101" i="13"/>
  <c r="B108" i="15" l="1"/>
  <c r="E107" i="15"/>
  <c r="D107" i="15" s="1"/>
  <c r="F107" i="15"/>
  <c r="A107" i="15"/>
  <c r="G106" i="15"/>
  <c r="D102" i="13"/>
  <c r="F103" i="13" s="1"/>
  <c r="B104" i="13"/>
  <c r="A103" i="13"/>
  <c r="E103" i="13"/>
  <c r="G102" i="13"/>
  <c r="B109" i="15" l="1"/>
  <c r="E108" i="15"/>
  <c r="D108" i="15" s="1"/>
  <c r="F108" i="15"/>
  <c r="A108" i="15"/>
  <c r="G107" i="15"/>
  <c r="G103" i="13"/>
  <c r="B105" i="13"/>
  <c r="A104" i="13"/>
  <c r="E104" i="13"/>
  <c r="D103" i="13"/>
  <c r="F104" i="13" s="1"/>
  <c r="B110" i="15" l="1"/>
  <c r="E109" i="15"/>
  <c r="D109" i="15" s="1"/>
  <c r="F109" i="15"/>
  <c r="A109" i="15"/>
  <c r="G108" i="15"/>
  <c r="D104" i="13"/>
  <c r="F105" i="13" s="1"/>
  <c r="B106" i="13"/>
  <c r="A105" i="13"/>
  <c r="E105" i="13"/>
  <c r="G104" i="13"/>
  <c r="B111" i="15" l="1"/>
  <c r="E110" i="15"/>
  <c r="D110" i="15" s="1"/>
  <c r="F110" i="15"/>
  <c r="A110" i="15"/>
  <c r="G109" i="15"/>
  <c r="G105" i="13"/>
  <c r="B107" i="13"/>
  <c r="A106" i="13"/>
  <c r="E106" i="13"/>
  <c r="D105" i="13"/>
  <c r="F106" i="13" s="1"/>
  <c r="B112" i="15" l="1"/>
  <c r="E111" i="15"/>
  <c r="F111" i="15"/>
  <c r="D111" i="15"/>
  <c r="A111" i="15"/>
  <c r="G110" i="15"/>
  <c r="D106" i="13"/>
  <c r="F107" i="13" s="1"/>
  <c r="A107" i="13"/>
  <c r="E107" i="13"/>
  <c r="B108" i="13"/>
  <c r="G106" i="13"/>
  <c r="G111" i="15" l="1"/>
  <c r="B113" i="15"/>
  <c r="E112" i="15"/>
  <c r="F112" i="15"/>
  <c r="D112" i="15"/>
  <c r="A112" i="15"/>
  <c r="D107" i="13"/>
  <c r="F108" i="13" s="1"/>
  <c r="G107" i="13"/>
  <c r="B109" i="13"/>
  <c r="A108" i="13"/>
  <c r="E108" i="13"/>
  <c r="G112" i="15" l="1"/>
  <c r="B114" i="15"/>
  <c r="E113" i="15"/>
  <c r="F113" i="15"/>
  <c r="D113" i="15"/>
  <c r="A113" i="15"/>
  <c r="G108" i="13"/>
  <c r="A109" i="13"/>
  <c r="E109" i="13"/>
  <c r="B110" i="13"/>
  <c r="D108" i="13"/>
  <c r="F109" i="13" s="1"/>
  <c r="G113" i="15" l="1"/>
  <c r="B115" i="15"/>
  <c r="E114" i="15"/>
  <c r="F114" i="15"/>
  <c r="D114" i="15"/>
  <c r="A114" i="15"/>
  <c r="D109" i="13"/>
  <c r="F110" i="13" s="1"/>
  <c r="B111" i="13"/>
  <c r="A110" i="13"/>
  <c r="E110" i="13"/>
  <c r="G109" i="13"/>
  <c r="G114" i="15" l="1"/>
  <c r="B116" i="15"/>
  <c r="E115" i="15"/>
  <c r="F115" i="15"/>
  <c r="D115" i="15"/>
  <c r="A115" i="15"/>
  <c r="D110" i="13"/>
  <c r="F111" i="13" s="1"/>
  <c r="G110" i="13"/>
  <c r="B112" i="13"/>
  <c r="A111" i="13"/>
  <c r="E111" i="13"/>
  <c r="G115" i="15" l="1"/>
  <c r="B117" i="15"/>
  <c r="E116" i="15"/>
  <c r="F116" i="15"/>
  <c r="D116" i="15"/>
  <c r="A116" i="15"/>
  <c r="G111" i="13"/>
  <c r="D111" i="13"/>
  <c r="F112" i="13" s="1"/>
  <c r="A112" i="13"/>
  <c r="E112" i="13"/>
  <c r="B113" i="13"/>
  <c r="B118" i="15" l="1"/>
  <c r="E117" i="15"/>
  <c r="F117" i="15"/>
  <c r="D117" i="15"/>
  <c r="A117" i="15"/>
  <c r="G116" i="15"/>
  <c r="D112" i="13"/>
  <c r="F113" i="13" s="1"/>
  <c r="B114" i="13"/>
  <c r="A113" i="13"/>
  <c r="E113" i="13"/>
  <c r="G112" i="13"/>
  <c r="G117" i="15" l="1"/>
  <c r="B119" i="15"/>
  <c r="E118" i="15"/>
  <c r="F118" i="15"/>
  <c r="D118" i="15"/>
  <c r="A118" i="15"/>
  <c r="G113" i="13"/>
  <c r="A114" i="13"/>
  <c r="E114" i="13"/>
  <c r="B115" i="13"/>
  <c r="D113" i="13"/>
  <c r="F114" i="13" s="1"/>
  <c r="G118" i="15" l="1"/>
  <c r="B120" i="15"/>
  <c r="E119" i="15"/>
  <c r="F119" i="15"/>
  <c r="D119" i="15"/>
  <c r="A119" i="15"/>
  <c r="D114" i="13"/>
  <c r="F115" i="13" s="1"/>
  <c r="A115" i="13"/>
  <c r="E115" i="13"/>
  <c r="D115" i="13" s="1"/>
  <c r="B116" i="13"/>
  <c r="G114" i="13"/>
  <c r="G119" i="15" l="1"/>
  <c r="B121" i="15"/>
  <c r="E120" i="15"/>
  <c r="F120" i="15"/>
  <c r="D120" i="15"/>
  <c r="A120" i="15"/>
  <c r="F116" i="13"/>
  <c r="A116" i="13"/>
  <c r="E116" i="13"/>
  <c r="D116" i="13" s="1"/>
  <c r="B117" i="13"/>
  <c r="G115" i="13"/>
  <c r="G120" i="15" l="1"/>
  <c r="B122" i="15"/>
  <c r="E121" i="15"/>
  <c r="F121" i="15"/>
  <c r="D121" i="15"/>
  <c r="A121" i="15"/>
  <c r="F117" i="13"/>
  <c r="G116" i="13"/>
  <c r="A117" i="13"/>
  <c r="E117" i="13"/>
  <c r="B118" i="13"/>
  <c r="G121" i="15" l="1"/>
  <c r="B123" i="15"/>
  <c r="E122" i="15"/>
  <c r="F122" i="15"/>
  <c r="A122" i="15"/>
  <c r="G117" i="13"/>
  <c r="D117" i="13"/>
  <c r="F118" i="13" s="1"/>
  <c r="B119" i="13"/>
  <c r="A118" i="13"/>
  <c r="E118" i="13"/>
  <c r="G122" i="15" l="1"/>
  <c r="B124" i="15"/>
  <c r="E123" i="15"/>
  <c r="A123" i="15"/>
  <c r="D122" i="15"/>
  <c r="D123" i="15" s="1"/>
  <c r="G118" i="13"/>
  <c r="A119" i="13"/>
  <c r="E119" i="13"/>
  <c r="B120" i="13"/>
  <c r="D118" i="13"/>
  <c r="F119" i="13" s="1"/>
  <c r="F123" i="15" l="1"/>
  <c r="G123" i="15" s="1"/>
  <c r="B125" i="15"/>
  <c r="E124" i="15"/>
  <c r="F124" i="15"/>
  <c r="D124" i="15"/>
  <c r="A124" i="15"/>
  <c r="D119" i="13"/>
  <c r="F120" i="13" s="1"/>
  <c r="B121" i="13"/>
  <c r="A120" i="13"/>
  <c r="E120" i="13"/>
  <c r="G119" i="13"/>
  <c r="G124" i="15" l="1"/>
  <c r="B126" i="15"/>
  <c r="E125" i="15"/>
  <c r="F125" i="15"/>
  <c r="D125" i="15"/>
  <c r="A125" i="15"/>
  <c r="D120" i="13"/>
  <c r="F121" i="13" s="1"/>
  <c r="G120" i="13"/>
  <c r="B122" i="13"/>
  <c r="A121" i="13"/>
  <c r="E121" i="13"/>
  <c r="G125" i="15" l="1"/>
  <c r="B127" i="15"/>
  <c r="E126" i="15"/>
  <c r="D126" i="15" s="1"/>
  <c r="F126" i="15"/>
  <c r="A126" i="15"/>
  <c r="G121" i="13"/>
  <c r="A122" i="13"/>
  <c r="E122" i="13"/>
  <c r="B123" i="13"/>
  <c r="D121" i="13"/>
  <c r="F122" i="13" s="1"/>
  <c r="G126" i="15" l="1"/>
  <c r="B128" i="15"/>
  <c r="E127" i="15"/>
  <c r="F127" i="15"/>
  <c r="D127" i="15"/>
  <c r="A127" i="15"/>
  <c r="D122" i="13"/>
  <c r="F123" i="13" s="1"/>
  <c r="A123" i="13"/>
  <c r="E123" i="13"/>
  <c r="B124" i="13"/>
  <c r="G122" i="13"/>
  <c r="G127" i="15" l="1"/>
  <c r="B129" i="15"/>
  <c r="E128" i="15"/>
  <c r="F128" i="15"/>
  <c r="D128" i="15"/>
  <c r="A128" i="15"/>
  <c r="D123" i="13"/>
  <c r="F124" i="13" s="1"/>
  <c r="G123" i="13"/>
  <c r="B125" i="13"/>
  <c r="A124" i="13"/>
  <c r="E124" i="13"/>
  <c r="G128" i="15" l="1"/>
  <c r="B130" i="15"/>
  <c r="E129" i="15"/>
  <c r="D129" i="15" s="1"/>
  <c r="F129" i="15"/>
  <c r="A129" i="15"/>
  <c r="G124" i="13"/>
  <c r="A125" i="13"/>
  <c r="E125" i="13"/>
  <c r="B126" i="13"/>
  <c r="D124" i="13"/>
  <c r="F125" i="13" s="1"/>
  <c r="G129" i="15" l="1"/>
  <c r="B131" i="15"/>
  <c r="E130" i="15"/>
  <c r="F130" i="15"/>
  <c r="D130" i="15"/>
  <c r="A130" i="15"/>
  <c r="D125" i="13"/>
  <c r="F126" i="13" s="1"/>
  <c r="B127" i="13"/>
  <c r="A126" i="13"/>
  <c r="E126" i="13"/>
  <c r="G125" i="13"/>
  <c r="G130" i="15" l="1"/>
  <c r="B132" i="15"/>
  <c r="E131" i="15"/>
  <c r="F131" i="15"/>
  <c r="D131" i="15"/>
  <c r="A131" i="15"/>
  <c r="D126" i="13"/>
  <c r="F127" i="13" s="1"/>
  <c r="G126" i="13"/>
  <c r="B128" i="13"/>
  <c r="A127" i="13"/>
  <c r="E127" i="13"/>
  <c r="G131" i="15" l="1"/>
  <c r="B133" i="15"/>
  <c r="E132" i="15"/>
  <c r="F132" i="15"/>
  <c r="D132" i="15"/>
  <c r="A132" i="15"/>
  <c r="G127" i="13"/>
  <c r="A128" i="13"/>
  <c r="E128" i="13"/>
  <c r="B129" i="13"/>
  <c r="D127" i="13"/>
  <c r="F128" i="13" s="1"/>
  <c r="G132" i="15" l="1"/>
  <c r="B134" i="15"/>
  <c r="E133" i="15"/>
  <c r="F133" i="15"/>
  <c r="D133" i="15"/>
  <c r="A133" i="15"/>
  <c r="D128" i="13"/>
  <c r="F129" i="13" s="1"/>
  <c r="A129" i="13"/>
  <c r="E129" i="13"/>
  <c r="B130" i="13"/>
  <c r="G128" i="13"/>
  <c r="G133" i="15" l="1"/>
  <c r="B135" i="15"/>
  <c r="E134" i="15"/>
  <c r="F134" i="15"/>
  <c r="D134" i="15"/>
  <c r="A134" i="15"/>
  <c r="D129" i="13"/>
  <c r="F130" i="13" s="1"/>
  <c r="G129" i="13"/>
  <c r="B131" i="13"/>
  <c r="A130" i="13"/>
  <c r="E130" i="13"/>
  <c r="G134" i="15" l="1"/>
  <c r="B136" i="15"/>
  <c r="E135" i="15"/>
  <c r="F135" i="15"/>
  <c r="D135" i="15"/>
  <c r="A135" i="15"/>
  <c r="G130" i="13"/>
  <c r="A131" i="13"/>
  <c r="E131" i="13"/>
  <c r="B132" i="13"/>
  <c r="D130" i="13"/>
  <c r="F131" i="13" s="1"/>
  <c r="G135" i="15" l="1"/>
  <c r="B137" i="15"/>
  <c r="E136" i="15"/>
  <c r="D136" i="15" s="1"/>
  <c r="F136" i="15"/>
  <c r="A136" i="15"/>
  <c r="D131" i="13"/>
  <c r="F132" i="13" s="1"/>
  <c r="B133" i="13"/>
  <c r="A132" i="13"/>
  <c r="E132" i="13"/>
  <c r="G131" i="13"/>
  <c r="G136" i="15" l="1"/>
  <c r="B138" i="15"/>
  <c r="E137" i="15"/>
  <c r="F137" i="15"/>
  <c r="D137" i="15"/>
  <c r="A137" i="15"/>
  <c r="D132" i="13"/>
  <c r="F133" i="13" s="1"/>
  <c r="G132" i="13"/>
  <c r="B134" i="13"/>
  <c r="E133" i="13"/>
  <c r="A133" i="13"/>
  <c r="G137" i="15" l="1"/>
  <c r="B139" i="15"/>
  <c r="E138" i="15"/>
  <c r="F138" i="15"/>
  <c r="D138" i="15"/>
  <c r="A138" i="15"/>
  <c r="G133" i="13"/>
  <c r="A134" i="13"/>
  <c r="E134" i="13"/>
  <c r="B135" i="13"/>
  <c r="D133" i="13"/>
  <c r="F134" i="13" s="1"/>
  <c r="G138" i="15" l="1"/>
  <c r="B140" i="15"/>
  <c r="E139" i="15"/>
  <c r="F139" i="15"/>
  <c r="D139" i="15"/>
  <c r="A139" i="15"/>
  <c r="D134" i="13"/>
  <c r="F135" i="13" s="1"/>
  <c r="B136" i="13"/>
  <c r="A135" i="13"/>
  <c r="E135" i="13"/>
  <c r="G134" i="13"/>
  <c r="G139" i="15" l="1"/>
  <c r="B141" i="15"/>
  <c r="E140" i="15"/>
  <c r="F140" i="15"/>
  <c r="A140" i="15"/>
  <c r="D135" i="13"/>
  <c r="F136" i="13" s="1"/>
  <c r="G135" i="13"/>
  <c r="B137" i="13"/>
  <c r="A136" i="13"/>
  <c r="E136" i="13"/>
  <c r="G140" i="15" l="1"/>
  <c r="B142" i="15"/>
  <c r="E141" i="15"/>
  <c r="A141" i="15"/>
  <c r="D140" i="15"/>
  <c r="D141" i="15" s="1"/>
  <c r="D136" i="13"/>
  <c r="F137" i="13" s="1"/>
  <c r="G136" i="13"/>
  <c r="A137" i="13"/>
  <c r="E137" i="13"/>
  <c r="B138" i="13"/>
  <c r="F141" i="15" l="1"/>
  <c r="G141" i="15" s="1"/>
  <c r="B143" i="15"/>
  <c r="E142" i="15"/>
  <c r="F142" i="15"/>
  <c r="D142" i="15"/>
  <c r="A142" i="15"/>
  <c r="D137" i="13"/>
  <c r="F138" i="13" s="1"/>
  <c r="G137" i="13"/>
  <c r="A138" i="13"/>
  <c r="E138" i="13"/>
  <c r="B139" i="13"/>
  <c r="G142" i="15" l="1"/>
  <c r="B144" i="15"/>
  <c r="E143" i="15"/>
  <c r="F143" i="15"/>
  <c r="D143" i="15"/>
  <c r="A143" i="15"/>
  <c r="D138" i="13"/>
  <c r="F139" i="13" s="1"/>
  <c r="G138" i="13"/>
  <c r="B140" i="13"/>
  <c r="A139" i="13"/>
  <c r="E139" i="13"/>
  <c r="G143" i="15" l="1"/>
  <c r="B145" i="15"/>
  <c r="E144" i="15"/>
  <c r="D144" i="15" s="1"/>
  <c r="F144" i="15"/>
  <c r="A144" i="15"/>
  <c r="G139" i="13"/>
  <c r="D139" i="13"/>
  <c r="F140" i="13" s="1"/>
  <c r="B141" i="13"/>
  <c r="A140" i="13"/>
  <c r="E140" i="13"/>
  <c r="G144" i="15" l="1"/>
  <c r="B146" i="15"/>
  <c r="E145" i="15"/>
  <c r="F145" i="15"/>
  <c r="D145" i="15"/>
  <c r="A145" i="15"/>
  <c r="D140" i="13"/>
  <c r="F141" i="13" s="1"/>
  <c r="G140" i="13"/>
  <c r="B142" i="13"/>
  <c r="A141" i="13"/>
  <c r="E141" i="13"/>
  <c r="B147" i="15" l="1"/>
  <c r="E146" i="15"/>
  <c r="F146" i="15"/>
  <c r="D146" i="15"/>
  <c r="A146" i="15"/>
  <c r="G145" i="15"/>
  <c r="D141" i="13"/>
  <c r="F142" i="13" s="1"/>
  <c r="G141" i="13"/>
  <c r="B143" i="13"/>
  <c r="A142" i="13"/>
  <c r="E142" i="13"/>
  <c r="G146" i="15" l="1"/>
  <c r="B148" i="15"/>
  <c r="E147" i="15"/>
  <c r="F147" i="15"/>
  <c r="A147" i="15"/>
  <c r="D142" i="13"/>
  <c r="F143" i="13" s="1"/>
  <c r="G142" i="13"/>
  <c r="B144" i="13"/>
  <c r="A143" i="13"/>
  <c r="E143" i="13"/>
  <c r="G147" i="15" l="1"/>
  <c r="D147" i="15"/>
  <c r="F148" i="15" s="1"/>
  <c r="B149" i="15"/>
  <c r="E148" i="15"/>
  <c r="D148" i="15" s="1"/>
  <c r="A148" i="15"/>
  <c r="D143" i="13"/>
  <c r="F144" i="13" s="1"/>
  <c r="G143" i="13"/>
  <c r="B145" i="13"/>
  <c r="E144" i="13"/>
  <c r="A144" i="13"/>
  <c r="B150" i="15" l="1"/>
  <c r="E149" i="15"/>
  <c r="F149" i="15"/>
  <c r="D149" i="15"/>
  <c r="A149" i="15"/>
  <c r="G148" i="15"/>
  <c r="D144" i="13"/>
  <c r="F145" i="13" s="1"/>
  <c r="G144" i="13"/>
  <c r="B146" i="13"/>
  <c r="A145" i="13"/>
  <c r="E145" i="13"/>
  <c r="G149" i="15" l="1"/>
  <c r="B151" i="15"/>
  <c r="E150" i="15"/>
  <c r="F150" i="15"/>
  <c r="D150" i="15"/>
  <c r="A150" i="15"/>
  <c r="D145" i="13"/>
  <c r="F146" i="13" s="1"/>
  <c r="B147" i="13"/>
  <c r="A146" i="13"/>
  <c r="E146" i="13"/>
  <c r="G145" i="13"/>
  <c r="G150" i="15" l="1"/>
  <c r="B152" i="15"/>
  <c r="E151" i="15"/>
  <c r="F151" i="15"/>
  <c r="D151" i="15"/>
  <c r="A151" i="15"/>
  <c r="D146" i="13"/>
  <c r="F147" i="13" s="1"/>
  <c r="B148" i="13"/>
  <c r="A147" i="13"/>
  <c r="E147" i="13"/>
  <c r="G146" i="13"/>
  <c r="G151" i="15" l="1"/>
  <c r="E152" i="15"/>
  <c r="D152" i="15" s="1"/>
  <c r="B153" i="15"/>
  <c r="F152" i="15"/>
  <c r="A152" i="15"/>
  <c r="G147" i="13"/>
  <c r="D147" i="13"/>
  <c r="F148" i="13" s="1"/>
  <c r="B149" i="13"/>
  <c r="A148" i="13"/>
  <c r="E148" i="13"/>
  <c r="G152" i="15" l="1"/>
  <c r="B154" i="15"/>
  <c r="F153" i="15"/>
  <c r="E153" i="15"/>
  <c r="D148" i="13"/>
  <c r="F149" i="13" s="1"/>
  <c r="G148" i="13"/>
  <c r="A149" i="13"/>
  <c r="E149" i="13"/>
  <c r="B150" i="13"/>
  <c r="G153" i="15" l="1"/>
  <c r="D153" i="15"/>
  <c r="F154" i="15" s="1"/>
  <c r="E154" i="15"/>
  <c r="B155" i="15"/>
  <c r="D154" i="15"/>
  <c r="D149" i="13"/>
  <c r="F150" i="13" s="1"/>
  <c r="G149" i="13"/>
  <c r="A150" i="13"/>
  <c r="E150" i="13"/>
  <c r="B151" i="13"/>
  <c r="B156" i="15" l="1"/>
  <c r="F155" i="15"/>
  <c r="E155" i="15"/>
  <c r="G155" i="15" s="1"/>
  <c r="G154" i="15"/>
  <c r="D150" i="13"/>
  <c r="F151" i="13" s="1"/>
  <c r="G150" i="13"/>
  <c r="B152" i="13"/>
  <c r="A151" i="13"/>
  <c r="E151" i="13"/>
  <c r="D155" i="15" l="1"/>
  <c r="F156" i="15" s="1"/>
  <c r="E156" i="15"/>
  <c r="B157" i="15"/>
  <c r="G151" i="13"/>
  <c r="D151" i="13"/>
  <c r="F152" i="13" s="1"/>
  <c r="A152" i="13"/>
  <c r="E152" i="13"/>
  <c r="D152" i="13" s="1"/>
  <c r="B153" i="13"/>
  <c r="D156" i="15" l="1"/>
  <c r="B158" i="15"/>
  <c r="F157" i="15"/>
  <c r="E157" i="15"/>
  <c r="G156" i="15"/>
  <c r="F153" i="13"/>
  <c r="G152" i="13"/>
  <c r="B154" i="13"/>
  <c r="E153" i="13"/>
  <c r="D153" i="13" s="1"/>
  <c r="G157" i="15" l="1"/>
  <c r="D157" i="15"/>
  <c r="E158" i="15"/>
  <c r="B159" i="15"/>
  <c r="F158" i="15"/>
  <c r="F154" i="13"/>
  <c r="G153" i="13"/>
  <c r="E154" i="13"/>
  <c r="D154" i="13" s="1"/>
  <c r="B155" i="13"/>
  <c r="D158" i="15" l="1"/>
  <c r="B160" i="15"/>
  <c r="F159" i="15"/>
  <c r="E159" i="15"/>
  <c r="G158" i="15"/>
  <c r="F155" i="13"/>
  <c r="G154" i="13"/>
  <c r="E155" i="13"/>
  <c r="B156" i="13"/>
  <c r="D159" i="15" l="1"/>
  <c r="G159" i="15"/>
  <c r="E160" i="15"/>
  <c r="B161" i="15"/>
  <c r="F160" i="15"/>
  <c r="G155" i="13"/>
  <c r="D155" i="13"/>
  <c r="F156" i="13" s="1"/>
  <c r="B157" i="13"/>
  <c r="E156" i="13"/>
  <c r="G160" i="15" l="1"/>
  <c r="D160" i="15"/>
  <c r="B162" i="15"/>
  <c r="F161" i="15"/>
  <c r="E161" i="15"/>
  <c r="D156" i="13"/>
  <c r="F157" i="13" s="1"/>
  <c r="G156" i="13"/>
  <c r="E157" i="13"/>
  <c r="B158" i="13"/>
  <c r="D161" i="15" l="1"/>
  <c r="G161" i="15"/>
  <c r="E162" i="15"/>
  <c r="D162" i="15" s="1"/>
  <c r="B163" i="15"/>
  <c r="F162" i="15"/>
  <c r="D157" i="13"/>
  <c r="F158" i="13" s="1"/>
  <c r="G157" i="13"/>
  <c r="E158" i="13"/>
  <c r="D158" i="13" s="1"/>
  <c r="B159" i="13"/>
  <c r="B164" i="15" l="1"/>
  <c r="F163" i="15"/>
  <c r="E163" i="15"/>
  <c r="G162" i="15"/>
  <c r="F159" i="13"/>
  <c r="B160" i="13"/>
  <c r="E159" i="13"/>
  <c r="D159" i="13" s="1"/>
  <c r="G158" i="13"/>
  <c r="G163" i="15" l="1"/>
  <c r="D163" i="15"/>
  <c r="F164" i="15" s="1"/>
  <c r="E164" i="15"/>
  <c r="B165" i="15"/>
  <c r="F160" i="13"/>
  <c r="G159" i="13"/>
  <c r="B161" i="13"/>
  <c r="E160" i="13"/>
  <c r="D160" i="13" s="1"/>
  <c r="G164" i="15" l="1"/>
  <c r="D164" i="15"/>
  <c r="B166" i="15"/>
  <c r="E165" i="15"/>
  <c r="F161" i="13"/>
  <c r="G160" i="13"/>
  <c r="B162" i="13"/>
  <c r="E161" i="13"/>
  <c r="D161" i="13" s="1"/>
  <c r="D165" i="15" l="1"/>
  <c r="F166" i="15" s="1"/>
  <c r="F165" i="15"/>
  <c r="G165" i="15" s="1"/>
  <c r="B167" i="15"/>
  <c r="E166" i="15"/>
  <c r="F162" i="13"/>
  <c r="G161" i="13"/>
  <c r="B163" i="13"/>
  <c r="E162" i="13"/>
  <c r="D162" i="13" s="1"/>
  <c r="G166" i="15" l="1"/>
  <c r="D166" i="15"/>
  <c r="D167" i="15" s="1"/>
  <c r="E167" i="15"/>
  <c r="B168" i="15"/>
  <c r="F163" i="13"/>
  <c r="G162" i="13"/>
  <c r="E163" i="13"/>
  <c r="D163" i="13" s="1"/>
  <c r="B164" i="13"/>
  <c r="F167" i="15" l="1"/>
  <c r="B169" i="15"/>
  <c r="F168" i="15"/>
  <c r="E168" i="15"/>
  <c r="G167" i="15"/>
  <c r="F164" i="13"/>
  <c r="G163" i="13"/>
  <c r="E164" i="13"/>
  <c r="D164" i="13" s="1"/>
  <c r="B165" i="13"/>
  <c r="G168" i="15" l="1"/>
  <c r="D168" i="15"/>
  <c r="E169" i="15"/>
  <c r="F169" i="15"/>
  <c r="B170" i="15"/>
  <c r="F165" i="13"/>
  <c r="E165" i="13"/>
  <c r="D165" i="13" s="1"/>
  <c r="B166" i="13"/>
  <c r="G164" i="13"/>
  <c r="G169" i="15" l="1"/>
  <c r="B171" i="15"/>
  <c r="E170" i="15"/>
  <c r="D169" i="15"/>
  <c r="F170" i="15" s="1"/>
  <c r="F166" i="13"/>
  <c r="G165" i="13"/>
  <c r="E166" i="13"/>
  <c r="D166" i="13" s="1"/>
  <c r="B167" i="13"/>
  <c r="D170" i="15" l="1"/>
  <c r="F171" i="15" s="1"/>
  <c r="G170" i="15"/>
  <c r="E171" i="15"/>
  <c r="D171" i="15" s="1"/>
  <c r="B172" i="15"/>
  <c r="F167" i="13"/>
  <c r="B168" i="13"/>
  <c r="E167" i="13"/>
  <c r="D167" i="13" s="1"/>
  <c r="G166" i="13"/>
  <c r="G171" i="15" l="1"/>
  <c r="B173" i="15"/>
  <c r="F172" i="15"/>
  <c r="E172" i="15"/>
  <c r="F168" i="13"/>
  <c r="G167" i="13"/>
  <c r="E168" i="13"/>
  <c r="D168" i="13" s="1"/>
  <c r="B169" i="13"/>
  <c r="G172" i="15" l="1"/>
  <c r="D172" i="15"/>
  <c r="E173" i="15"/>
  <c r="D173" i="15" s="1"/>
  <c r="F173" i="15"/>
  <c r="B174" i="15"/>
  <c r="F169" i="13"/>
  <c r="B170" i="13"/>
  <c r="E169" i="13"/>
  <c r="D169" i="13" s="1"/>
  <c r="G168" i="13"/>
  <c r="B175" i="15" l="1"/>
  <c r="F174" i="15"/>
  <c r="E174" i="15"/>
  <c r="G173" i="15"/>
  <c r="F170" i="13"/>
  <c r="G169" i="13"/>
  <c r="B171" i="13"/>
  <c r="E170" i="13"/>
  <c r="D170" i="13" s="1"/>
  <c r="G174" i="15" l="1"/>
  <c r="D174" i="15"/>
  <c r="E175" i="15"/>
  <c r="B176" i="15"/>
  <c r="D175" i="15"/>
  <c r="F175" i="15"/>
  <c r="F171" i="13"/>
  <c r="G170" i="13"/>
  <c r="E171" i="13"/>
  <c r="D171" i="13" s="1"/>
  <c r="B172" i="13"/>
  <c r="G175" i="15" l="1"/>
  <c r="B177" i="15"/>
  <c r="F176" i="15"/>
  <c r="E176" i="15"/>
  <c r="F172" i="13"/>
  <c r="B173" i="13"/>
  <c r="E172" i="13"/>
  <c r="D172" i="13" s="1"/>
  <c r="G171" i="13"/>
  <c r="G176" i="15" l="1"/>
  <c r="D176" i="15"/>
  <c r="E177" i="15"/>
  <c r="F177" i="15"/>
  <c r="B178" i="15"/>
  <c r="D177" i="15"/>
  <c r="F173" i="13"/>
  <c r="G172" i="13"/>
  <c r="B174" i="13"/>
  <c r="E173" i="13"/>
  <c r="D173" i="13" s="1"/>
  <c r="G177" i="15" l="1"/>
  <c r="B179" i="15"/>
  <c r="F178" i="15"/>
  <c r="E178" i="15"/>
  <c r="F174" i="13"/>
  <c r="B175" i="13"/>
  <c r="E174" i="13"/>
  <c r="D174" i="13" s="1"/>
  <c r="G173" i="13"/>
  <c r="G178" i="15" l="1"/>
  <c r="D178" i="15"/>
  <c r="F179" i="15" s="1"/>
  <c r="E179" i="15"/>
  <c r="B180" i="15"/>
  <c r="F175" i="13"/>
  <c r="G174" i="13"/>
  <c r="E175" i="13"/>
  <c r="D175" i="13" s="1"/>
  <c r="B176" i="13"/>
  <c r="G179" i="15" l="1"/>
  <c r="D179" i="15"/>
  <c r="B181" i="15"/>
  <c r="E180" i="15"/>
  <c r="F176" i="13"/>
  <c r="B177" i="13"/>
  <c r="E176" i="13"/>
  <c r="D176" i="13" s="1"/>
  <c r="G175" i="13"/>
  <c r="D180" i="15" l="1"/>
  <c r="F180" i="15"/>
  <c r="G180" i="15" s="1"/>
  <c r="E181" i="15"/>
  <c r="F181" i="15"/>
  <c r="B182" i="15"/>
  <c r="F177" i="13"/>
  <c r="G176" i="13"/>
  <c r="E177" i="13"/>
  <c r="D177" i="13" s="1"/>
  <c r="B178" i="13"/>
  <c r="G181" i="15" l="1"/>
  <c r="B183" i="15"/>
  <c r="E182" i="15"/>
  <c r="D181" i="15"/>
  <c r="F182" i="15" s="1"/>
  <c r="F178" i="13"/>
  <c r="B179" i="13"/>
  <c r="E178" i="13"/>
  <c r="D178" i="13" s="1"/>
  <c r="G177" i="13"/>
  <c r="D182" i="15" l="1"/>
  <c r="F183" i="15" s="1"/>
  <c r="G182" i="15"/>
  <c r="E183" i="15"/>
  <c r="B184" i="15"/>
  <c r="F179" i="13"/>
  <c r="G178" i="13"/>
  <c r="E179" i="13"/>
  <c r="D179" i="13" s="1"/>
  <c r="B180" i="13"/>
  <c r="G183" i="15" l="1"/>
  <c r="B185" i="15"/>
  <c r="E184" i="15"/>
  <c r="D183" i="15"/>
  <c r="F180" i="13"/>
  <c r="B181" i="13"/>
  <c r="E180" i="13"/>
  <c r="D180" i="13" s="1"/>
  <c r="G179" i="13"/>
  <c r="D184" i="15" l="1"/>
  <c r="F185" i="15" s="1"/>
  <c r="F184" i="15"/>
  <c r="G184" i="15" s="1"/>
  <c r="E185" i="15"/>
  <c r="B186" i="15"/>
  <c r="F181" i="13"/>
  <c r="G180" i="13"/>
  <c r="E181" i="13"/>
  <c r="D181" i="13" s="1"/>
  <c r="B182" i="13"/>
  <c r="G185" i="15" l="1"/>
  <c r="D185" i="15"/>
  <c r="B187" i="15"/>
  <c r="E186" i="15"/>
  <c r="F182" i="13"/>
  <c r="B183" i="13"/>
  <c r="E182" i="13"/>
  <c r="D182" i="13" s="1"/>
  <c r="G181" i="13"/>
  <c r="D186" i="15" l="1"/>
  <c r="F186" i="15"/>
  <c r="G186" i="15" s="1"/>
  <c r="E187" i="15"/>
  <c r="B188" i="15"/>
  <c r="F187" i="15"/>
  <c r="F183" i="13"/>
  <c r="G182" i="13"/>
  <c r="E183" i="13"/>
  <c r="D183" i="13" s="1"/>
  <c r="B184" i="13"/>
  <c r="G187" i="15" l="1"/>
  <c r="D187" i="15"/>
  <c r="B189" i="15"/>
  <c r="F188" i="15"/>
  <c r="E188" i="15"/>
  <c r="F184" i="13"/>
  <c r="B185" i="13"/>
  <c r="E184" i="13"/>
  <c r="D184" i="13" s="1"/>
  <c r="G183" i="13"/>
  <c r="D188" i="15" l="1"/>
  <c r="F189" i="15" s="1"/>
  <c r="G188" i="15"/>
  <c r="E189" i="15"/>
  <c r="B190" i="15"/>
  <c r="F185" i="13"/>
  <c r="G184" i="13"/>
  <c r="E185" i="13"/>
  <c r="D185" i="13" s="1"/>
  <c r="B186" i="13"/>
  <c r="G189" i="15" l="1"/>
  <c r="B191" i="15"/>
  <c r="E190" i="15"/>
  <c r="D189" i="15"/>
  <c r="F190" i="15" s="1"/>
  <c r="F186" i="13"/>
  <c r="B187" i="13"/>
  <c r="E186" i="13"/>
  <c r="D186" i="13" s="1"/>
  <c r="G185" i="13"/>
  <c r="D190" i="15" l="1"/>
  <c r="F191" i="15" s="1"/>
  <c r="G190" i="15"/>
  <c r="E191" i="15"/>
  <c r="B192" i="15"/>
  <c r="D191" i="15"/>
  <c r="F187" i="13"/>
  <c r="G186" i="13"/>
  <c r="E187" i="13"/>
  <c r="D187" i="13" s="1"/>
  <c r="B188" i="13"/>
  <c r="B193" i="15" l="1"/>
  <c r="F192" i="15"/>
  <c r="E192" i="15"/>
  <c r="G191" i="15"/>
  <c r="F188" i="13"/>
  <c r="B189" i="13"/>
  <c r="E188" i="13"/>
  <c r="D188" i="13" s="1"/>
  <c r="G187" i="13"/>
  <c r="G192" i="15" l="1"/>
  <c r="D192" i="15"/>
  <c r="E193" i="15"/>
  <c r="F193" i="15"/>
  <c r="B194" i="15"/>
  <c r="F189" i="13"/>
  <c r="G188" i="13"/>
  <c r="E189" i="13"/>
  <c r="D189" i="13" s="1"/>
  <c r="B190" i="13"/>
  <c r="G193" i="15" l="1"/>
  <c r="B195" i="15"/>
  <c r="E194" i="15"/>
  <c r="D193" i="15"/>
  <c r="F194" i="15" s="1"/>
  <c r="F190" i="13"/>
  <c r="B191" i="13"/>
  <c r="E190" i="13"/>
  <c r="D190" i="13" s="1"/>
  <c r="G189" i="13"/>
  <c r="D194" i="15" l="1"/>
  <c r="F195" i="15" s="1"/>
  <c r="G194" i="15"/>
  <c r="E195" i="15"/>
  <c r="D195" i="15" s="1"/>
  <c r="B196" i="15"/>
  <c r="F191" i="13"/>
  <c r="G190" i="13"/>
  <c r="E191" i="13"/>
  <c r="B192" i="13"/>
  <c r="D191" i="13"/>
  <c r="B197" i="15" l="1"/>
  <c r="F196" i="15"/>
  <c r="D196" i="15"/>
  <c r="E196" i="15"/>
  <c r="G195" i="15"/>
  <c r="F192" i="13"/>
  <c r="B193" i="13"/>
  <c r="E192" i="13"/>
  <c r="D192" i="13" s="1"/>
  <c r="G191" i="13"/>
  <c r="G196" i="15" l="1"/>
  <c r="E197" i="15"/>
  <c r="F197" i="15"/>
  <c r="B198" i="15"/>
  <c r="D197" i="15"/>
  <c r="F193" i="13"/>
  <c r="G192" i="13"/>
  <c r="E193" i="13"/>
  <c r="B194" i="13"/>
  <c r="D193" i="13"/>
  <c r="G197" i="15" l="1"/>
  <c r="B199" i="15"/>
  <c r="F198" i="15"/>
  <c r="D198" i="15"/>
  <c r="E198" i="15"/>
  <c r="F194" i="13"/>
  <c r="B195" i="13"/>
  <c r="E194" i="13"/>
  <c r="D194" i="13" s="1"/>
  <c r="G193" i="13"/>
  <c r="G198" i="15" l="1"/>
  <c r="E199" i="15"/>
  <c r="B200" i="15"/>
  <c r="D199" i="15"/>
  <c r="F199" i="15"/>
  <c r="F195" i="13"/>
  <c r="G194" i="13"/>
  <c r="E195" i="13"/>
  <c r="D195" i="13" s="1"/>
  <c r="B196" i="13"/>
  <c r="G199" i="15" l="1"/>
  <c r="B201" i="15"/>
  <c r="F200" i="15"/>
  <c r="D200" i="15"/>
  <c r="E200" i="15"/>
  <c r="F196" i="13"/>
  <c r="B197" i="13"/>
  <c r="E196" i="13"/>
  <c r="D196" i="13" s="1"/>
  <c r="G195" i="13"/>
  <c r="G200" i="15" l="1"/>
  <c r="E201" i="15"/>
  <c r="F201" i="15"/>
  <c r="B202" i="15"/>
  <c r="D201" i="15"/>
  <c r="F197" i="13"/>
  <c r="G196" i="13"/>
  <c r="E197" i="13"/>
  <c r="D197" i="13" s="1"/>
  <c r="B198" i="13"/>
  <c r="G201" i="15" l="1"/>
  <c r="B203" i="15"/>
  <c r="F202" i="15"/>
  <c r="D202" i="15"/>
  <c r="E202" i="15"/>
  <c r="F198" i="13"/>
  <c r="B199" i="13"/>
  <c r="E198" i="13"/>
  <c r="D198" i="13" s="1"/>
  <c r="G197" i="13"/>
  <c r="G202" i="15" l="1"/>
  <c r="E203" i="15"/>
  <c r="B204" i="15"/>
  <c r="D203" i="15"/>
  <c r="F203" i="15"/>
  <c r="F199" i="13"/>
  <c r="G198" i="13"/>
  <c r="E199" i="13"/>
  <c r="B200" i="13"/>
  <c r="D199" i="13"/>
  <c r="B205" i="15" l="1"/>
  <c r="F204" i="15"/>
  <c r="D204" i="15"/>
  <c r="E204" i="15"/>
  <c r="G203" i="15"/>
  <c r="F200" i="13"/>
  <c r="G199" i="13"/>
  <c r="E200" i="13"/>
  <c r="D200" i="13" s="1"/>
  <c r="B201" i="13"/>
  <c r="G204" i="15" l="1"/>
  <c r="E205" i="15"/>
  <c r="F205" i="15"/>
  <c r="B206" i="15"/>
  <c r="D205" i="15"/>
  <c r="F201" i="13"/>
  <c r="G200" i="13"/>
  <c r="E201" i="13"/>
  <c r="B202" i="13"/>
  <c r="D201" i="13"/>
  <c r="G205" i="15" l="1"/>
  <c r="B207" i="15"/>
  <c r="F206" i="15"/>
  <c r="D206" i="15"/>
  <c r="E206" i="15"/>
  <c r="F202" i="13"/>
  <c r="G201" i="13"/>
  <c r="E202" i="13"/>
  <c r="D202" i="13" s="1"/>
  <c r="B203" i="13"/>
  <c r="G206" i="15" l="1"/>
  <c r="E207" i="15"/>
  <c r="B208" i="15"/>
  <c r="D207" i="15"/>
  <c r="F207" i="15"/>
  <c r="F203" i="13"/>
  <c r="B204" i="13"/>
  <c r="E203" i="13"/>
  <c r="D203" i="13" s="1"/>
  <c r="G202" i="13"/>
  <c r="G207" i="15" l="1"/>
  <c r="B209" i="15"/>
  <c r="F208" i="15"/>
  <c r="D208" i="15"/>
  <c r="E208" i="15"/>
  <c r="F204" i="13"/>
  <c r="G203" i="13"/>
  <c r="E204" i="13"/>
  <c r="D204" i="13" s="1"/>
  <c r="B205" i="13"/>
  <c r="G208" i="15" l="1"/>
  <c r="E209" i="15"/>
  <c r="F209" i="15"/>
  <c r="B210" i="15"/>
  <c r="D209" i="15"/>
  <c r="F205" i="13"/>
  <c r="G204" i="13"/>
  <c r="B206" i="13"/>
  <c r="E205" i="13"/>
  <c r="D205" i="13" s="1"/>
  <c r="G209" i="15" l="1"/>
  <c r="B211" i="15"/>
  <c r="F210" i="15"/>
  <c r="D210" i="15"/>
  <c r="E210" i="15"/>
  <c r="F206" i="13"/>
  <c r="G205" i="13"/>
  <c r="B207" i="13"/>
  <c r="E206" i="13"/>
  <c r="D206" i="13" s="1"/>
  <c r="G210" i="15" l="1"/>
  <c r="E211" i="15"/>
  <c r="B212" i="15"/>
  <c r="D211" i="15"/>
  <c r="F211" i="15"/>
  <c r="F207" i="13"/>
  <c r="G206" i="13"/>
  <c r="E207" i="13"/>
  <c r="D207" i="13" s="1"/>
  <c r="B208" i="13"/>
  <c r="G211" i="15" l="1"/>
  <c r="B213" i="15"/>
  <c r="F212" i="15"/>
  <c r="D212" i="15"/>
  <c r="E212" i="15"/>
  <c r="F208" i="13"/>
  <c r="G207" i="13"/>
  <c r="E208" i="13"/>
  <c r="D208" i="13" s="1"/>
  <c r="B209" i="13"/>
  <c r="G212" i="15" l="1"/>
  <c r="E213" i="15"/>
  <c r="F213" i="15"/>
  <c r="B214" i="15"/>
  <c r="D213" i="15"/>
  <c r="F209" i="13"/>
  <c r="B210" i="13"/>
  <c r="E209" i="13"/>
  <c r="D209" i="13" s="1"/>
  <c r="G208" i="13"/>
  <c r="G213" i="15" l="1"/>
  <c r="B215" i="15"/>
  <c r="F214" i="15"/>
  <c r="D214" i="15"/>
  <c r="E214" i="15"/>
  <c r="F210" i="13"/>
  <c r="G209" i="13"/>
  <c r="E210" i="13"/>
  <c r="D210" i="13" s="1"/>
  <c r="B211" i="13"/>
  <c r="G214" i="15" l="1"/>
  <c r="E215" i="15"/>
  <c r="B216" i="15"/>
  <c r="D215" i="15"/>
  <c r="F215" i="15"/>
  <c r="F211" i="13"/>
  <c r="B212" i="13"/>
  <c r="E211" i="13"/>
  <c r="D211" i="13" s="1"/>
  <c r="G210" i="13"/>
  <c r="G215" i="15" l="1"/>
  <c r="B217" i="15"/>
  <c r="F216" i="15"/>
  <c r="D216" i="15"/>
  <c r="E216" i="15"/>
  <c r="F212" i="13"/>
  <c r="G211" i="13"/>
  <c r="E212" i="13"/>
  <c r="D212" i="13" s="1"/>
  <c r="B213" i="13"/>
  <c r="G216" i="15" l="1"/>
  <c r="E217" i="15"/>
  <c r="B218" i="15"/>
  <c r="F217" i="15"/>
  <c r="D217" i="15"/>
  <c r="F213" i="13"/>
  <c r="G212" i="13"/>
  <c r="B214" i="13"/>
  <c r="E213" i="13"/>
  <c r="D213" i="13" s="1"/>
  <c r="B219" i="15" l="1"/>
  <c r="F218" i="15"/>
  <c r="D218" i="15"/>
  <c r="E218" i="15"/>
  <c r="G218" i="15" s="1"/>
  <c r="G217" i="15"/>
  <c r="F214" i="13"/>
  <c r="G213" i="13"/>
  <c r="B215" i="13"/>
  <c r="E214" i="13"/>
  <c r="D214" i="13" s="1"/>
  <c r="E219" i="15" l="1"/>
  <c r="B220" i="15"/>
  <c r="F219" i="15"/>
  <c r="D219" i="15"/>
  <c r="F215" i="13"/>
  <c r="G214" i="13"/>
  <c r="E215" i="13"/>
  <c r="D215" i="13" s="1"/>
  <c r="B216" i="13"/>
  <c r="B221" i="15" l="1"/>
  <c r="F220" i="15"/>
  <c r="D220" i="15"/>
  <c r="E220" i="15"/>
  <c r="G219" i="15"/>
  <c r="F216" i="13"/>
  <c r="G215" i="13"/>
  <c r="E216" i="13"/>
  <c r="D216" i="13" s="1"/>
  <c r="B217" i="13"/>
  <c r="G220" i="15" l="1"/>
  <c r="E221" i="15"/>
  <c r="B222" i="15"/>
  <c r="F221" i="15"/>
  <c r="D221" i="15"/>
  <c r="F217" i="13"/>
  <c r="E217" i="13"/>
  <c r="D217" i="13" s="1"/>
  <c r="B218" i="13"/>
  <c r="G216" i="13"/>
  <c r="B223" i="15" l="1"/>
  <c r="F222" i="15"/>
  <c r="D222" i="15"/>
  <c r="E222" i="15"/>
  <c r="G222" i="15" s="1"/>
  <c r="G221" i="15"/>
  <c r="F218" i="13"/>
  <c r="G217" i="13"/>
  <c r="E218" i="13"/>
  <c r="D218" i="13" s="1"/>
  <c r="B219" i="13"/>
  <c r="E223" i="15" l="1"/>
  <c r="B224" i="15"/>
  <c r="F223" i="15"/>
  <c r="D223" i="15"/>
  <c r="F219" i="13"/>
  <c r="B220" i="13"/>
  <c r="E219" i="13"/>
  <c r="D219" i="13" s="1"/>
  <c r="G218" i="13"/>
  <c r="G223" i="15" l="1"/>
  <c r="B225" i="15"/>
  <c r="F224" i="15"/>
  <c r="D224" i="15"/>
  <c r="E224" i="15"/>
  <c r="F220" i="13"/>
  <c r="G219" i="13"/>
  <c r="E220" i="13"/>
  <c r="D220" i="13" s="1"/>
  <c r="B221" i="13"/>
  <c r="G224" i="15" l="1"/>
  <c r="E225" i="15"/>
  <c r="B226" i="15"/>
  <c r="F225" i="15"/>
  <c r="D225" i="15"/>
  <c r="F221" i="13"/>
  <c r="G220" i="13"/>
  <c r="B222" i="13"/>
  <c r="E221" i="13"/>
  <c r="D221" i="13" s="1"/>
  <c r="B227" i="15" l="1"/>
  <c r="F226" i="15"/>
  <c r="D226" i="15"/>
  <c r="E226" i="15"/>
  <c r="G226" i="15" s="1"/>
  <c r="G225" i="15"/>
  <c r="F222" i="13"/>
  <c r="G221" i="13"/>
  <c r="B223" i="13"/>
  <c r="E222" i="13"/>
  <c r="D222" i="13" s="1"/>
  <c r="E227" i="15" l="1"/>
  <c r="B228" i="15"/>
  <c r="D227" i="15"/>
  <c r="F227" i="15"/>
  <c r="F223" i="13"/>
  <c r="G222" i="13"/>
  <c r="E223" i="13"/>
  <c r="D223" i="13" s="1"/>
  <c r="B224" i="13"/>
  <c r="G227" i="15" l="1"/>
  <c r="B229" i="15"/>
  <c r="F228" i="15"/>
  <c r="D228" i="15"/>
  <c r="E228" i="15"/>
  <c r="F224" i="13"/>
  <c r="E224" i="13"/>
  <c r="D224" i="13" s="1"/>
  <c r="B225" i="13"/>
  <c r="G223" i="13"/>
  <c r="G228" i="15" l="1"/>
  <c r="E229" i="15"/>
  <c r="F229" i="15"/>
  <c r="B230" i="15"/>
  <c r="D229" i="15"/>
  <c r="F225" i="13"/>
  <c r="G224" i="13"/>
  <c r="B226" i="13"/>
  <c r="E225" i="13"/>
  <c r="D225" i="13" s="1"/>
  <c r="G229" i="15" l="1"/>
  <c r="B231" i="15"/>
  <c r="F230" i="15"/>
  <c r="D230" i="15"/>
  <c r="E230" i="15"/>
  <c r="F226" i="13"/>
  <c r="G225" i="13"/>
  <c r="B227" i="13"/>
  <c r="E226" i="13"/>
  <c r="D226" i="13" s="1"/>
  <c r="G230" i="15" l="1"/>
  <c r="E231" i="15"/>
  <c r="B232" i="15"/>
  <c r="D231" i="15"/>
  <c r="F231" i="15"/>
  <c r="F227" i="13"/>
  <c r="G226" i="13"/>
  <c r="E227" i="13"/>
  <c r="D227" i="13" s="1"/>
  <c r="B228" i="13"/>
  <c r="G231" i="15" l="1"/>
  <c r="B233" i="15"/>
  <c r="F232" i="15"/>
  <c r="D232" i="15"/>
  <c r="E232" i="15"/>
  <c r="F228" i="13"/>
  <c r="G227" i="13"/>
  <c r="E228" i="13"/>
  <c r="D228" i="13" s="1"/>
  <c r="B229" i="13"/>
  <c r="G232" i="15" l="1"/>
  <c r="E233" i="15"/>
  <c r="F233" i="15"/>
  <c r="B234" i="15"/>
  <c r="D233" i="15"/>
  <c r="F229" i="13"/>
  <c r="E229" i="13"/>
  <c r="D229" i="13" s="1"/>
  <c r="B230" i="13"/>
  <c r="G228" i="13"/>
  <c r="G233" i="15" l="1"/>
  <c r="B235" i="15"/>
  <c r="F234" i="15"/>
  <c r="D234" i="15"/>
  <c r="E234" i="15"/>
  <c r="F230" i="13"/>
  <c r="G229" i="13"/>
  <c r="E230" i="13"/>
  <c r="D230" i="13" s="1"/>
  <c r="B231" i="13"/>
  <c r="G234" i="15" l="1"/>
  <c r="E235" i="15"/>
  <c r="B236" i="15"/>
  <c r="D235" i="15"/>
  <c r="F235" i="15"/>
  <c r="F231" i="13"/>
  <c r="B232" i="13"/>
  <c r="E231" i="13"/>
  <c r="D231" i="13" s="1"/>
  <c r="G230" i="13"/>
  <c r="G235" i="15" l="1"/>
  <c r="B237" i="15"/>
  <c r="F236" i="15"/>
  <c r="D236" i="15"/>
  <c r="E236" i="15"/>
  <c r="F232" i="13"/>
  <c r="G231" i="13"/>
  <c r="E232" i="13"/>
  <c r="B233" i="13"/>
  <c r="G236" i="15" l="1"/>
  <c r="E237" i="15"/>
  <c r="F237" i="15"/>
  <c r="B238" i="15"/>
  <c r="D237" i="15"/>
  <c r="G232" i="13"/>
  <c r="D232" i="13"/>
  <c r="F233" i="13" s="1"/>
  <c r="B234" i="13"/>
  <c r="E233" i="13"/>
  <c r="D233" i="13" s="1"/>
  <c r="G237" i="15" l="1"/>
  <c r="B239" i="15"/>
  <c r="F238" i="15"/>
  <c r="D238" i="15"/>
  <c r="E238" i="15"/>
  <c r="F234" i="13"/>
  <c r="G233" i="13"/>
  <c r="B235" i="13"/>
  <c r="E234" i="13"/>
  <c r="D234" i="13" s="1"/>
  <c r="G238" i="15" l="1"/>
  <c r="E239" i="15"/>
  <c r="B240" i="15"/>
  <c r="D239" i="15"/>
  <c r="F239" i="15"/>
  <c r="F235" i="13"/>
  <c r="G234" i="13"/>
  <c r="B236" i="13"/>
  <c r="E235" i="13"/>
  <c r="D235" i="13" s="1"/>
  <c r="G239" i="15" l="1"/>
  <c r="B241" i="15"/>
  <c r="F240" i="15"/>
  <c r="D240" i="15"/>
  <c r="E240" i="15"/>
  <c r="F236" i="13"/>
  <c r="B237" i="13"/>
  <c r="E236" i="13"/>
  <c r="D236" i="13" s="1"/>
  <c r="G235" i="13"/>
  <c r="G240" i="15" l="1"/>
  <c r="B242" i="15"/>
  <c r="E241" i="15"/>
  <c r="F241" i="15"/>
  <c r="D241" i="15"/>
  <c r="F237" i="13"/>
  <c r="G236" i="13"/>
  <c r="E237" i="13"/>
  <c r="D237" i="13" s="1"/>
  <c r="B238" i="13"/>
  <c r="G241" i="15" l="1"/>
  <c r="E242" i="15"/>
  <c r="B243" i="15"/>
  <c r="F242" i="15"/>
  <c r="D242" i="15"/>
  <c r="F238" i="13"/>
  <c r="E238" i="13"/>
  <c r="D238" i="13" s="1"/>
  <c r="B239" i="13"/>
  <c r="G237" i="13"/>
  <c r="G242" i="15" l="1"/>
  <c r="B244" i="15"/>
  <c r="F243" i="15"/>
  <c r="D243" i="15"/>
  <c r="E243" i="15"/>
  <c r="F239" i="13"/>
  <c r="G238" i="13"/>
  <c r="B240" i="13"/>
  <c r="E239" i="13"/>
  <c r="D239" i="13" s="1"/>
  <c r="G243" i="15" l="1"/>
  <c r="E244" i="15"/>
  <c r="B245" i="15"/>
  <c r="F244" i="15"/>
  <c r="D244" i="15"/>
  <c r="F240" i="13"/>
  <c r="G239" i="13"/>
  <c r="B241" i="13"/>
  <c r="E240" i="13"/>
  <c r="D240" i="13" s="1"/>
  <c r="G244" i="15" l="1"/>
  <c r="B246" i="15"/>
  <c r="F245" i="15"/>
  <c r="D245" i="15"/>
  <c r="E245" i="15"/>
  <c r="F241" i="13"/>
  <c r="B242" i="13"/>
  <c r="E241" i="13"/>
  <c r="D241" i="13" s="1"/>
  <c r="G240" i="13"/>
  <c r="G245" i="15" l="1"/>
  <c r="E246" i="15"/>
  <c r="B247" i="15"/>
  <c r="F246" i="15"/>
  <c r="D246" i="15"/>
  <c r="F242" i="13"/>
  <c r="G241" i="13"/>
  <c r="B243" i="13"/>
  <c r="E242" i="13"/>
  <c r="D242" i="13" s="1"/>
  <c r="G246" i="15" l="1"/>
  <c r="B248" i="15"/>
  <c r="F247" i="15"/>
  <c r="D247" i="15"/>
  <c r="E247" i="15"/>
  <c r="F243" i="13"/>
  <c r="G242" i="13"/>
  <c r="B244" i="13"/>
  <c r="E243" i="13"/>
  <c r="D243" i="13" s="1"/>
  <c r="G247" i="15" l="1"/>
  <c r="E248" i="15"/>
  <c r="B249" i="15"/>
  <c r="D248" i="15"/>
  <c r="F248" i="15"/>
  <c r="F244" i="13"/>
  <c r="G243" i="13"/>
  <c r="E244" i="13"/>
  <c r="D244" i="13" s="1"/>
  <c r="B245" i="13"/>
  <c r="G248" i="15" l="1"/>
  <c r="B250" i="15"/>
  <c r="F249" i="15"/>
  <c r="D249" i="15"/>
  <c r="E249" i="15"/>
  <c r="F245" i="13"/>
  <c r="G244" i="13"/>
  <c r="E245" i="13"/>
  <c r="D245" i="13" s="1"/>
  <c r="B246" i="13"/>
  <c r="G249" i="15" l="1"/>
  <c r="E250" i="15"/>
  <c r="F250" i="15"/>
  <c r="B251" i="15"/>
  <c r="D250" i="15"/>
  <c r="F246" i="13"/>
  <c r="B247" i="13"/>
  <c r="E246" i="13"/>
  <c r="D246" i="13" s="1"/>
  <c r="G245" i="13"/>
  <c r="G250" i="15" l="1"/>
  <c r="B252" i="15"/>
  <c r="F251" i="15"/>
  <c r="D251" i="15"/>
  <c r="E251" i="15"/>
  <c r="F247" i="13"/>
  <c r="G246" i="13"/>
  <c r="B248" i="13"/>
  <c r="E247" i="13"/>
  <c r="D247" i="13" s="1"/>
  <c r="G251" i="15" l="1"/>
  <c r="E252" i="15"/>
  <c r="B253" i="15"/>
  <c r="D252" i="15"/>
  <c r="F252" i="15"/>
  <c r="F248" i="13"/>
  <c r="G247" i="13"/>
  <c r="E248" i="13"/>
  <c r="D248" i="13" s="1"/>
  <c r="B249" i="13"/>
  <c r="B254" i="15" l="1"/>
  <c r="F253" i="15"/>
  <c r="D253" i="15"/>
  <c r="E253" i="15"/>
  <c r="G252" i="15"/>
  <c r="F249" i="13"/>
  <c r="G248" i="13"/>
  <c r="E249" i="13"/>
  <c r="B250" i="13"/>
  <c r="G253" i="15" l="1"/>
  <c r="E254" i="15"/>
  <c r="F254" i="15"/>
  <c r="B255" i="15"/>
  <c r="D254" i="15"/>
  <c r="G249" i="13"/>
  <c r="D249" i="13"/>
  <c r="F250" i="13" s="1"/>
  <c r="B251" i="13"/>
  <c r="E250" i="13"/>
  <c r="G254" i="15" l="1"/>
  <c r="B256" i="15"/>
  <c r="F255" i="15"/>
  <c r="D255" i="15"/>
  <c r="E255" i="15"/>
  <c r="D250" i="13"/>
  <c r="F251" i="13" s="1"/>
  <c r="G250" i="13"/>
  <c r="E251" i="13"/>
  <c r="D251" i="13" s="1"/>
  <c r="B252" i="13"/>
  <c r="G255" i="15" l="1"/>
  <c r="E256" i="15"/>
  <c r="B257" i="15"/>
  <c r="D256" i="15"/>
  <c r="F256" i="15"/>
  <c r="F252" i="13"/>
  <c r="G251" i="13"/>
  <c r="B253" i="13"/>
  <c r="E252" i="13"/>
  <c r="D252" i="13" s="1"/>
  <c r="G256" i="15" l="1"/>
  <c r="B258" i="15"/>
  <c r="F257" i="15"/>
  <c r="D257" i="15"/>
  <c r="E257" i="15"/>
  <c r="F253" i="13"/>
  <c r="G252" i="13"/>
  <c r="E253" i="13"/>
  <c r="D253" i="13" s="1"/>
  <c r="B254" i="13"/>
  <c r="G257" i="15" l="1"/>
  <c r="E258" i="15"/>
  <c r="F258" i="15"/>
  <c r="B259" i="15"/>
  <c r="D258" i="15"/>
  <c r="F254" i="13"/>
  <c r="G253" i="13"/>
  <c r="E254" i="13"/>
  <c r="D254" i="13" s="1"/>
  <c r="B255" i="13"/>
  <c r="G258" i="15" l="1"/>
  <c r="B260" i="15"/>
  <c r="F259" i="15"/>
  <c r="D259" i="15"/>
  <c r="E259" i="15"/>
  <c r="F255" i="13"/>
  <c r="G254" i="13"/>
  <c r="E255" i="13"/>
  <c r="D255" i="13" s="1"/>
  <c r="B256" i="13"/>
  <c r="G259" i="15" l="1"/>
  <c r="E260" i="15"/>
  <c r="B261" i="15"/>
  <c r="D260" i="15"/>
  <c r="F260" i="15"/>
  <c r="F256" i="13"/>
  <c r="B257" i="13"/>
  <c r="E256" i="13"/>
  <c r="D256" i="13" s="1"/>
  <c r="G255" i="13"/>
  <c r="G260" i="15" l="1"/>
  <c r="B262" i="15"/>
  <c r="F261" i="15"/>
  <c r="D261" i="15"/>
  <c r="E261" i="15"/>
  <c r="F257" i="13"/>
  <c r="G256" i="13"/>
  <c r="E257" i="13"/>
  <c r="B258" i="13"/>
  <c r="D257" i="13"/>
  <c r="G261" i="15" l="1"/>
  <c r="E262" i="15"/>
  <c r="F262" i="15"/>
  <c r="B263" i="15"/>
  <c r="D262" i="15"/>
  <c r="F258" i="13"/>
  <c r="B259" i="13"/>
  <c r="E258" i="13"/>
  <c r="D258" i="13" s="1"/>
  <c r="G257" i="13"/>
  <c r="G262" i="15" l="1"/>
  <c r="B264" i="15"/>
  <c r="F263" i="15"/>
  <c r="D263" i="15"/>
  <c r="E263" i="15"/>
  <c r="F259" i="13"/>
  <c r="G258" i="13"/>
  <c r="B260" i="13"/>
  <c r="E259" i="13"/>
  <c r="D259" i="13" s="1"/>
  <c r="G263" i="15" l="1"/>
  <c r="E264" i="15"/>
  <c r="B265" i="15"/>
  <c r="D264" i="15"/>
  <c r="F264" i="15"/>
  <c r="F260" i="13"/>
  <c r="G259" i="13"/>
  <c r="B261" i="13"/>
  <c r="E260" i="13"/>
  <c r="D260" i="13" s="1"/>
  <c r="G264" i="15" l="1"/>
  <c r="B266" i="15"/>
  <c r="F265" i="15"/>
  <c r="D265" i="15"/>
  <c r="E265" i="15"/>
  <c r="F261" i="13"/>
  <c r="G260" i="13"/>
  <c r="E261" i="13"/>
  <c r="D261" i="13" s="1"/>
  <c r="B262" i="13"/>
  <c r="G265" i="15" l="1"/>
  <c r="E266" i="15"/>
  <c r="F266" i="15"/>
  <c r="B267" i="15"/>
  <c r="D266" i="15"/>
  <c r="F262" i="13"/>
  <c r="G261" i="13"/>
  <c r="B263" i="13"/>
  <c r="E262" i="13"/>
  <c r="D262" i="13" s="1"/>
  <c r="G266" i="15" l="1"/>
  <c r="B268" i="15"/>
  <c r="F267" i="15"/>
  <c r="D267" i="15"/>
  <c r="E267" i="15"/>
  <c r="F263" i="13"/>
  <c r="G262" i="13"/>
  <c r="B264" i="13"/>
  <c r="E263" i="13"/>
  <c r="D263" i="13" s="1"/>
  <c r="G267" i="15" l="1"/>
  <c r="E268" i="15"/>
  <c r="B269" i="15"/>
  <c r="D268" i="15"/>
  <c r="F268" i="15"/>
  <c r="F264" i="13"/>
  <c r="G263" i="13"/>
  <c r="B265" i="13"/>
  <c r="E264" i="13"/>
  <c r="D264" i="13" s="1"/>
  <c r="G268" i="15" l="1"/>
  <c r="B270" i="15"/>
  <c r="F269" i="15"/>
  <c r="D269" i="15"/>
  <c r="E269" i="15"/>
  <c r="F265" i="13"/>
  <c r="G264" i="13"/>
  <c r="E265" i="13"/>
  <c r="D265" i="13" s="1"/>
  <c r="B266" i="13"/>
  <c r="G269" i="15" l="1"/>
  <c r="E270" i="15"/>
  <c r="F270" i="15"/>
  <c r="B271" i="15"/>
  <c r="D270" i="15"/>
  <c r="F266" i="13"/>
  <c r="E266" i="13"/>
  <c r="D266" i="13" s="1"/>
  <c r="B267" i="13"/>
  <c r="G265" i="13"/>
  <c r="G270" i="15" l="1"/>
  <c r="B272" i="15"/>
  <c r="F271" i="15"/>
  <c r="D271" i="15"/>
  <c r="E271" i="15"/>
  <c r="F267" i="13"/>
  <c r="E267" i="13"/>
  <c r="D267" i="13" s="1"/>
  <c r="B268" i="13"/>
  <c r="G266" i="13"/>
  <c r="G271" i="15" l="1"/>
  <c r="E272" i="15"/>
  <c r="B273" i="15"/>
  <c r="D272" i="15"/>
  <c r="F272" i="15"/>
  <c r="F268" i="13"/>
  <c r="B269" i="13"/>
  <c r="E268" i="13"/>
  <c r="D268" i="13" s="1"/>
  <c r="G267" i="13"/>
  <c r="B274" i="15" l="1"/>
  <c r="F273" i="15"/>
  <c r="D273" i="15"/>
  <c r="E273" i="15"/>
  <c r="G272" i="15"/>
  <c r="F269" i="13"/>
  <c r="G268" i="13"/>
  <c r="E269" i="13"/>
  <c r="D269" i="13" s="1"/>
  <c r="B270" i="13"/>
  <c r="G273" i="15" l="1"/>
  <c r="E274" i="15"/>
  <c r="F274" i="15"/>
  <c r="B275" i="15"/>
  <c r="D274" i="15"/>
  <c r="F270" i="13"/>
  <c r="E270" i="13"/>
  <c r="D270" i="13" s="1"/>
  <c r="B271" i="13"/>
  <c r="G269" i="13"/>
  <c r="G274" i="15" l="1"/>
  <c r="B276" i="15"/>
  <c r="F275" i="15"/>
  <c r="D275" i="15"/>
  <c r="E275" i="15"/>
  <c r="F271" i="13"/>
  <c r="G270" i="13"/>
  <c r="B272" i="13"/>
  <c r="E271" i="13"/>
  <c r="D271" i="13" s="1"/>
  <c r="G275" i="15" l="1"/>
  <c r="E276" i="15"/>
  <c r="B277" i="15"/>
  <c r="D276" i="15"/>
  <c r="F276" i="15"/>
  <c r="F272" i="13"/>
  <c r="G271" i="13"/>
  <c r="B273" i="13"/>
  <c r="E272" i="13"/>
  <c r="D272" i="13" s="1"/>
  <c r="G276" i="15" l="1"/>
  <c r="B278" i="15"/>
  <c r="F277" i="15"/>
  <c r="D277" i="15"/>
  <c r="E277" i="15"/>
  <c r="F273" i="13"/>
  <c r="E273" i="13"/>
  <c r="D273" i="13" s="1"/>
  <c r="B274" i="13"/>
  <c r="G272" i="13"/>
  <c r="G277" i="15" l="1"/>
  <c r="E278" i="15"/>
  <c r="F278" i="15"/>
  <c r="B279" i="15"/>
  <c r="D278" i="15"/>
  <c r="F274" i="13"/>
  <c r="G273" i="13"/>
  <c r="B275" i="13"/>
  <c r="E274" i="13"/>
  <c r="D274" i="13" s="1"/>
  <c r="G278" i="15" l="1"/>
  <c r="B280" i="15"/>
  <c r="F279" i="15"/>
  <c r="D279" i="15"/>
  <c r="E279" i="15"/>
  <c r="F275" i="13"/>
  <c r="G274" i="13"/>
  <c r="B276" i="13"/>
  <c r="E275" i="13"/>
  <c r="D275" i="13" s="1"/>
  <c r="G279" i="15" l="1"/>
  <c r="E280" i="15"/>
  <c r="B281" i="15"/>
  <c r="D280" i="15"/>
  <c r="F280" i="15"/>
  <c r="F276" i="13"/>
  <c r="G275" i="13"/>
  <c r="E276" i="13"/>
  <c r="D276" i="13" s="1"/>
  <c r="B277" i="13"/>
  <c r="G280" i="15" l="1"/>
  <c r="B282" i="15"/>
  <c r="F281" i="15"/>
  <c r="D281" i="15"/>
  <c r="E281" i="15"/>
  <c r="F277" i="13"/>
  <c r="E277" i="13"/>
  <c r="D277" i="13" s="1"/>
  <c r="B278" i="13"/>
  <c r="G276" i="13"/>
  <c r="G281" i="15" l="1"/>
  <c r="E282" i="15"/>
  <c r="F282" i="15"/>
  <c r="B283" i="15"/>
  <c r="D282" i="15"/>
  <c r="F278" i="13"/>
  <c r="B279" i="13"/>
  <c r="E278" i="13"/>
  <c r="D278" i="13" s="1"/>
  <c r="G277" i="13"/>
  <c r="G282" i="15" l="1"/>
  <c r="B284" i="15"/>
  <c r="F283" i="15"/>
  <c r="D283" i="15"/>
  <c r="E283" i="15"/>
  <c r="F279" i="13"/>
  <c r="G278" i="13"/>
  <c r="B280" i="13"/>
  <c r="E279" i="13"/>
  <c r="D279" i="13" s="1"/>
  <c r="G283" i="15" l="1"/>
  <c r="E284" i="15"/>
  <c r="B285" i="15"/>
  <c r="D284" i="15"/>
  <c r="F284" i="15"/>
  <c r="F280" i="13"/>
  <c r="G279" i="13"/>
  <c r="E280" i="13"/>
  <c r="D280" i="13" s="1"/>
  <c r="B281" i="13"/>
  <c r="G284" i="15" l="1"/>
  <c r="B286" i="15"/>
  <c r="F285" i="15"/>
  <c r="D285" i="15"/>
  <c r="E285" i="15"/>
  <c r="F281" i="13"/>
  <c r="E281" i="13"/>
  <c r="D281" i="13" s="1"/>
  <c r="B282" i="13"/>
  <c r="G280" i="13"/>
  <c r="G285" i="15" l="1"/>
  <c r="E286" i="15"/>
  <c r="F286" i="15"/>
  <c r="B287" i="15"/>
  <c r="D286" i="15"/>
  <c r="F282" i="13"/>
  <c r="G281" i="13"/>
  <c r="B283" i="13"/>
  <c r="E282" i="13"/>
  <c r="D282" i="13" s="1"/>
  <c r="G286" i="15" l="1"/>
  <c r="B288" i="15"/>
  <c r="F287" i="15"/>
  <c r="D287" i="15"/>
  <c r="E287" i="15"/>
  <c r="F283" i="13"/>
  <c r="G282" i="13"/>
  <c r="B284" i="13"/>
  <c r="E283" i="13"/>
  <c r="D283" i="13" s="1"/>
  <c r="G287" i="15" l="1"/>
  <c r="E288" i="15"/>
  <c r="B289" i="15"/>
  <c r="D288" i="15"/>
  <c r="F288" i="15"/>
  <c r="F284" i="13"/>
  <c r="G283" i="13"/>
  <c r="E284" i="13"/>
  <c r="D284" i="13" s="1"/>
  <c r="B285" i="13"/>
  <c r="B290" i="15" l="1"/>
  <c r="F289" i="15"/>
  <c r="D289" i="15"/>
  <c r="E289" i="15"/>
  <c r="G288" i="15"/>
  <c r="F285" i="13"/>
  <c r="E285" i="13"/>
  <c r="D285" i="13" s="1"/>
  <c r="B286" i="13"/>
  <c r="G284" i="13"/>
  <c r="G289" i="15" l="1"/>
  <c r="E290" i="15"/>
  <c r="F290" i="15"/>
  <c r="B291" i="15"/>
  <c r="D290" i="15"/>
  <c r="F286" i="13"/>
  <c r="B287" i="13"/>
  <c r="E286" i="13"/>
  <c r="D286" i="13" s="1"/>
  <c r="G285" i="13"/>
  <c r="G290" i="15" l="1"/>
  <c r="B292" i="15"/>
  <c r="F291" i="15"/>
  <c r="D291" i="15"/>
  <c r="E291" i="15"/>
  <c r="F287" i="13"/>
  <c r="G286" i="13"/>
  <c r="B288" i="13"/>
  <c r="E287" i="13"/>
  <c r="D287" i="13" s="1"/>
  <c r="G291" i="15" l="1"/>
  <c r="E292" i="15"/>
  <c r="B293" i="15"/>
  <c r="D292" i="15"/>
  <c r="F292" i="15"/>
  <c r="F288" i="13"/>
  <c r="G287" i="13"/>
  <c r="E288" i="13"/>
  <c r="D288" i="13" s="1"/>
  <c r="B289" i="13"/>
  <c r="G292" i="15" l="1"/>
  <c r="B294" i="15"/>
  <c r="F293" i="15"/>
  <c r="D293" i="15"/>
  <c r="E293" i="15"/>
  <c r="F289" i="13"/>
  <c r="E289" i="13"/>
  <c r="B290" i="13"/>
  <c r="G288" i="13"/>
  <c r="G293" i="15" l="1"/>
  <c r="E294" i="15"/>
  <c r="F294" i="15"/>
  <c r="B295" i="15"/>
  <c r="D294" i="15"/>
  <c r="G289" i="13"/>
  <c r="D289" i="13"/>
  <c r="F290" i="13" s="1"/>
  <c r="B291" i="13"/>
  <c r="E290" i="13"/>
  <c r="G294" i="15" l="1"/>
  <c r="B296" i="15"/>
  <c r="F295" i="15"/>
  <c r="D295" i="15"/>
  <c r="E295" i="15"/>
  <c r="D290" i="13"/>
  <c r="F291" i="13" s="1"/>
  <c r="G290" i="13"/>
  <c r="B292" i="13"/>
  <c r="E291" i="13"/>
  <c r="G295" i="15" l="1"/>
  <c r="E296" i="15"/>
  <c r="B297" i="15"/>
  <c r="D296" i="15"/>
  <c r="F296" i="15"/>
  <c r="D291" i="13"/>
  <c r="F292" i="13" s="1"/>
  <c r="G291" i="13"/>
  <c r="B293" i="13"/>
  <c r="E292" i="13"/>
  <c r="G296" i="15" l="1"/>
  <c r="B298" i="15"/>
  <c r="F297" i="15"/>
  <c r="D297" i="15"/>
  <c r="E297" i="15"/>
  <c r="D292" i="13"/>
  <c r="F293" i="13" s="1"/>
  <c r="G292" i="13"/>
  <c r="B294" i="13"/>
  <c r="E293" i="13"/>
  <c r="G297" i="15" l="1"/>
  <c r="B299" i="15"/>
  <c r="E298" i="15"/>
  <c r="F298" i="15"/>
  <c r="D298" i="15"/>
  <c r="D293" i="13"/>
  <c r="F294" i="13" s="1"/>
  <c r="G293" i="13"/>
  <c r="E294" i="13"/>
  <c r="B295" i="13"/>
  <c r="E299" i="15" l="1"/>
  <c r="F299" i="15"/>
  <c r="B300" i="15"/>
  <c r="D299" i="15"/>
  <c r="G298" i="15"/>
  <c r="D294" i="13"/>
  <c r="F295" i="13" s="1"/>
  <c r="E295" i="13"/>
  <c r="B296" i="13"/>
  <c r="G294" i="13"/>
  <c r="G299" i="15" l="1"/>
  <c r="B301" i="15"/>
  <c r="F300" i="15"/>
  <c r="D300" i="15"/>
  <c r="E300" i="15"/>
  <c r="D295" i="13"/>
  <c r="F296" i="13" s="1"/>
  <c r="G295" i="13"/>
  <c r="E296" i="13"/>
  <c r="B297" i="13"/>
  <c r="G300" i="15" l="1"/>
  <c r="E301" i="15"/>
  <c r="B302" i="15"/>
  <c r="D301" i="15"/>
  <c r="F301" i="15"/>
  <c r="D296" i="13"/>
  <c r="F297" i="13" s="1"/>
  <c r="B298" i="13"/>
  <c r="E297" i="13"/>
  <c r="G296" i="13"/>
  <c r="G301" i="15" l="1"/>
  <c r="B303" i="15"/>
  <c r="F302" i="15"/>
  <c r="D302" i="15"/>
  <c r="E302" i="15"/>
  <c r="D297" i="13"/>
  <c r="F298" i="13" s="1"/>
  <c r="G297" i="13"/>
  <c r="E298" i="13"/>
  <c r="B299" i="13"/>
  <c r="G302" i="15" l="1"/>
  <c r="E303" i="15"/>
  <c r="F303" i="15"/>
  <c r="D303" i="15"/>
  <c r="B304" i="15"/>
  <c r="D298" i="13"/>
  <c r="F299" i="13" s="1"/>
  <c r="E299" i="13"/>
  <c r="B300" i="13"/>
  <c r="G298" i="13"/>
  <c r="G303" i="15" l="1"/>
  <c r="B305" i="15"/>
  <c r="F304" i="15"/>
  <c r="D304" i="15"/>
  <c r="E304" i="15"/>
  <c r="D299" i="13"/>
  <c r="F300" i="13" s="1"/>
  <c r="G299" i="13"/>
  <c r="E300" i="13"/>
  <c r="B301" i="13"/>
  <c r="G304" i="15" l="1"/>
  <c r="E305" i="15"/>
  <c r="B306" i="15"/>
  <c r="D305" i="15"/>
  <c r="F305" i="15"/>
  <c r="D300" i="13"/>
  <c r="F301" i="13" s="1"/>
  <c r="G300" i="13"/>
  <c r="E301" i="13"/>
  <c r="B302" i="13"/>
  <c r="B307" i="15" l="1"/>
  <c r="F306" i="15"/>
  <c r="D306" i="15"/>
  <c r="E306" i="15"/>
  <c r="G305" i="15"/>
  <c r="D301" i="13"/>
  <c r="F302" i="13" s="1"/>
  <c r="E302" i="13"/>
  <c r="B303" i="13"/>
  <c r="G301" i="13"/>
  <c r="G306" i="15" l="1"/>
  <c r="E307" i="15"/>
  <c r="F307" i="15"/>
  <c r="B308" i="15"/>
  <c r="D307" i="15"/>
  <c r="D302" i="13"/>
  <c r="F303" i="13" s="1"/>
  <c r="G302" i="13"/>
  <c r="E303" i="13"/>
  <c r="B304" i="13"/>
  <c r="G307" i="15" l="1"/>
  <c r="B309" i="15"/>
  <c r="F308" i="15"/>
  <c r="D308" i="15"/>
  <c r="E308" i="15"/>
  <c r="D303" i="13"/>
  <c r="F304" i="13" s="1"/>
  <c r="B305" i="13"/>
  <c r="E304" i="13"/>
  <c r="G303" i="13"/>
  <c r="G308" i="15" l="1"/>
  <c r="E309" i="15"/>
  <c r="F309" i="15"/>
  <c r="B310" i="15"/>
  <c r="D309" i="15"/>
  <c r="D304" i="13"/>
  <c r="F305" i="13" s="1"/>
  <c r="G304" i="13"/>
  <c r="B306" i="13"/>
  <c r="E305" i="13"/>
  <c r="G309" i="15" l="1"/>
  <c r="B311" i="15"/>
  <c r="F310" i="15"/>
  <c r="D310" i="15"/>
  <c r="E310" i="15"/>
  <c r="D305" i="13"/>
  <c r="F306" i="13" s="1"/>
  <c r="G305" i="13"/>
  <c r="B307" i="13"/>
  <c r="E306" i="13"/>
  <c r="G310" i="15" l="1"/>
  <c r="E311" i="15"/>
  <c r="B312" i="15"/>
  <c r="D311" i="15"/>
  <c r="F311" i="15"/>
  <c r="D306" i="13"/>
  <c r="F307" i="13" s="1"/>
  <c r="E307" i="13"/>
  <c r="B308" i="13"/>
  <c r="G306" i="13"/>
  <c r="G311" i="15" l="1"/>
  <c r="B313" i="15"/>
  <c r="F312" i="15"/>
  <c r="D312" i="15"/>
  <c r="E312" i="15"/>
  <c r="D307" i="13"/>
  <c r="F308" i="13" s="1"/>
  <c r="G307" i="13"/>
  <c r="B309" i="13"/>
  <c r="E308" i="13"/>
  <c r="G312" i="15" l="1"/>
  <c r="E313" i="15"/>
  <c r="F313" i="15"/>
  <c r="B314" i="15"/>
  <c r="D313" i="15"/>
  <c r="D308" i="13"/>
  <c r="F309" i="13" s="1"/>
  <c r="G308" i="13"/>
  <c r="B310" i="13"/>
  <c r="E309" i="13"/>
  <c r="D309" i="13" s="1"/>
  <c r="G313" i="15" l="1"/>
  <c r="B315" i="15"/>
  <c r="F314" i="15"/>
  <c r="D314" i="15"/>
  <c r="E314" i="15"/>
  <c r="F310" i="13"/>
  <c r="G309" i="13"/>
  <c r="E310" i="13"/>
  <c r="D310" i="13" s="1"/>
  <c r="B311" i="13"/>
  <c r="G314" i="15" l="1"/>
  <c r="E315" i="15"/>
  <c r="B316" i="15"/>
  <c r="D315" i="15"/>
  <c r="F315" i="15"/>
  <c r="F311" i="13"/>
  <c r="E311" i="13"/>
  <c r="D311" i="13" s="1"/>
  <c r="B312" i="13"/>
  <c r="G310" i="13"/>
  <c r="G315" i="15" l="1"/>
  <c r="B317" i="15"/>
  <c r="F316" i="15"/>
  <c r="D316" i="15"/>
  <c r="E316" i="15"/>
  <c r="F312" i="13"/>
  <c r="B313" i="13"/>
  <c r="E312" i="13"/>
  <c r="D312" i="13" s="1"/>
  <c r="G311" i="13"/>
  <c r="G316" i="15" l="1"/>
  <c r="E317" i="15"/>
  <c r="F317" i="15"/>
  <c r="B318" i="15"/>
  <c r="D317" i="15"/>
  <c r="F313" i="13"/>
  <c r="B314" i="13"/>
  <c r="E313" i="13"/>
  <c r="D313" i="13" s="1"/>
  <c r="G312" i="13"/>
  <c r="G317" i="15" l="1"/>
  <c r="B319" i="15"/>
  <c r="F318" i="15"/>
  <c r="D318" i="15"/>
  <c r="E318" i="15"/>
  <c r="F314" i="13"/>
  <c r="G313" i="13"/>
  <c r="E314" i="13"/>
  <c r="D314" i="13" s="1"/>
  <c r="B315" i="13"/>
  <c r="G318" i="15" l="1"/>
  <c r="E319" i="15"/>
  <c r="B320" i="15"/>
  <c r="D319" i="15"/>
  <c r="F319" i="15"/>
  <c r="F315" i="13"/>
  <c r="E315" i="13"/>
  <c r="D315" i="13" s="1"/>
  <c r="B316" i="13"/>
  <c r="G314" i="13"/>
  <c r="F316" i="13" l="1"/>
  <c r="G319" i="15"/>
  <c r="B321" i="15"/>
  <c r="F320" i="15"/>
  <c r="D320" i="15"/>
  <c r="E320" i="15"/>
  <c r="G315" i="13"/>
  <c r="B317" i="13"/>
  <c r="D316" i="13"/>
  <c r="E316" i="13"/>
  <c r="G320" i="15" l="1"/>
  <c r="E321" i="15"/>
  <c r="F321" i="15"/>
  <c r="B322" i="15"/>
  <c r="D321" i="15"/>
  <c r="F317" i="13"/>
  <c r="G316" i="13"/>
  <c r="B318" i="13"/>
  <c r="E317" i="13"/>
  <c r="D317" i="13"/>
  <c r="G321" i="15" l="1"/>
  <c r="B323" i="15"/>
  <c r="F322" i="15"/>
  <c r="D322" i="15"/>
  <c r="E322" i="15"/>
  <c r="F318" i="13"/>
  <c r="G317" i="13"/>
  <c r="B319" i="13"/>
  <c r="D318" i="13"/>
  <c r="E318" i="13"/>
  <c r="G322" i="15" l="1"/>
  <c r="E323" i="15"/>
  <c r="B324" i="15"/>
  <c r="D323" i="15"/>
  <c r="F323" i="15"/>
  <c r="F319" i="13"/>
  <c r="G318" i="13"/>
  <c r="E319" i="13"/>
  <c r="B320" i="13"/>
  <c r="D319" i="13"/>
  <c r="G323" i="15" l="1"/>
  <c r="B325" i="15"/>
  <c r="F324" i="15"/>
  <c r="D324" i="15"/>
  <c r="E324" i="15"/>
  <c r="F320" i="13"/>
  <c r="G319" i="13"/>
  <c r="E320" i="13"/>
  <c r="B321" i="13"/>
  <c r="D320" i="13"/>
  <c r="G324" i="15" l="1"/>
  <c r="E325" i="15"/>
  <c r="F325" i="15"/>
  <c r="B326" i="15"/>
  <c r="D325" i="15"/>
  <c r="F321" i="13"/>
  <c r="B322" i="13"/>
  <c r="E321" i="13"/>
  <c r="D321" i="13"/>
  <c r="G320" i="13"/>
  <c r="G325" i="15" l="1"/>
  <c r="B327" i="15"/>
  <c r="F326" i="15"/>
  <c r="D326" i="15"/>
  <c r="E326" i="15"/>
  <c r="F322" i="13"/>
  <c r="G321" i="13"/>
  <c r="E322" i="13"/>
  <c r="B323" i="13"/>
  <c r="D322" i="13"/>
  <c r="G326" i="15" l="1"/>
  <c r="E327" i="15"/>
  <c r="B328" i="15"/>
  <c r="D327" i="15"/>
  <c r="F327" i="15"/>
  <c r="F323" i="13"/>
  <c r="G322" i="13"/>
  <c r="D323" i="13"/>
  <c r="E323" i="13"/>
  <c r="B324" i="13"/>
  <c r="B329" i="15" l="1"/>
  <c r="F328" i="15"/>
  <c r="D328" i="15"/>
  <c r="E328" i="15"/>
  <c r="G327" i="15"/>
  <c r="F324" i="13"/>
  <c r="G323" i="13"/>
  <c r="E324" i="13"/>
  <c r="B325" i="13"/>
  <c r="D324" i="13"/>
  <c r="G328" i="15" l="1"/>
  <c r="E329" i="15"/>
  <c r="F329" i="15"/>
  <c r="B330" i="15"/>
  <c r="D329" i="15"/>
  <c r="F325" i="13"/>
  <c r="G324" i="13"/>
  <c r="E325" i="13"/>
  <c r="D325" i="13"/>
  <c r="B326" i="13"/>
  <c r="B331" i="15" l="1"/>
  <c r="F330" i="15"/>
  <c r="D330" i="15"/>
  <c r="E330" i="15"/>
  <c r="G329" i="15"/>
  <c r="F326" i="13"/>
  <c r="B327" i="13"/>
  <c r="D326" i="13"/>
  <c r="E326" i="13"/>
  <c r="G325" i="13"/>
  <c r="G330" i="15" l="1"/>
  <c r="E331" i="15"/>
  <c r="B332" i="15"/>
  <c r="D331" i="15"/>
  <c r="F331" i="15"/>
  <c r="F327" i="13"/>
  <c r="G326" i="13"/>
  <c r="E327" i="13"/>
  <c r="B328" i="13"/>
  <c r="D327" i="13"/>
  <c r="G331" i="15" l="1"/>
  <c r="F332" i="15"/>
  <c r="D332" i="15"/>
  <c r="E332" i="15"/>
  <c r="F328" i="13"/>
  <c r="B329" i="13"/>
  <c r="D328" i="13"/>
  <c r="E328" i="13"/>
  <c r="G327" i="13"/>
  <c r="G332" i="15" l="1"/>
  <c r="F329" i="13"/>
  <c r="G328" i="13"/>
  <c r="B330" i="13"/>
  <c r="E329" i="13"/>
  <c r="D329" i="13"/>
  <c r="F330" i="13" l="1"/>
  <c r="G329" i="13"/>
  <c r="B331" i="13"/>
  <c r="D330" i="13"/>
  <c r="E330" i="13"/>
  <c r="F331" i="13" l="1"/>
  <c r="D331" i="13"/>
  <c r="E331" i="13"/>
  <c r="B332" i="13"/>
  <c r="G330" i="13"/>
  <c r="F332" i="13" l="1"/>
  <c r="G331" i="13"/>
  <c r="E332" i="13"/>
  <c r="D332" i="13"/>
  <c r="G332" i="13" l="1"/>
</calcChain>
</file>

<file path=xl/comments1.xml><?xml version="1.0" encoding="utf-8"?>
<comments xmlns="http://schemas.openxmlformats.org/spreadsheetml/2006/main">
  <authors>
    <author>Tu Nguyen Quoc (RB - Mng.SaD)</author>
    <author>nhudhtk</author>
  </authors>
  <commentList>
    <comment ref="B6" authorId="0">
      <text>
        <r>
          <rPr>
            <sz val="9"/>
            <color indexed="81"/>
            <rFont val="Tahoma"/>
            <family val="2"/>
            <charset val="163"/>
          </rPr>
          <t xml:space="preserve">Nhập ô vay theo năm, tự tính ra thời gian vay theo tháng.
</t>
        </r>
      </text>
    </comment>
    <comment ref="B8" authorId="1">
      <text>
        <r>
          <rPr>
            <b/>
            <sz val="9"/>
            <color indexed="81"/>
            <rFont val="Tahoma"/>
            <family val="2"/>
            <charset val="163"/>
          </rPr>
          <t>nhudhtk:</t>
        </r>
        <r>
          <rPr>
            <sz val="9"/>
            <color indexed="81"/>
            <rFont val="Tahoma"/>
            <family val="2"/>
            <charset val="163"/>
          </rPr>
          <t xml:space="preserve">
điền lãi suất
</t>
        </r>
      </text>
    </comment>
  </commentList>
</comments>
</file>

<file path=xl/comments2.xml><?xml version="1.0" encoding="utf-8"?>
<comments xmlns="http://schemas.openxmlformats.org/spreadsheetml/2006/main">
  <authors>
    <author>Tu Nguyen Quoc (RB - Mng.SaD)</author>
    <author>nhudhtk</author>
  </authors>
  <commentList>
    <comment ref="B6" authorId="0">
      <text>
        <r>
          <rPr>
            <sz val="9"/>
            <color indexed="81"/>
            <rFont val="Tahoma"/>
            <family val="2"/>
            <charset val="163"/>
          </rPr>
          <t xml:space="preserve">Nhập ô vay theo năm, tự tính ra thời gian vay theo tháng.
</t>
        </r>
      </text>
    </comment>
    <comment ref="B8" authorId="1">
      <text>
        <r>
          <rPr>
            <b/>
            <sz val="9"/>
            <color indexed="81"/>
            <rFont val="Tahoma"/>
            <family val="2"/>
            <charset val="163"/>
          </rPr>
          <t>nhudhtk:</t>
        </r>
        <r>
          <rPr>
            <sz val="9"/>
            <color indexed="81"/>
            <rFont val="Tahoma"/>
            <family val="2"/>
            <charset val="163"/>
          </rPr>
          <t xml:space="preserve">
điền lãi suất
</t>
        </r>
      </text>
    </comment>
  </commentList>
</comments>
</file>

<file path=xl/sharedStrings.xml><?xml version="1.0" encoding="utf-8"?>
<sst xmlns="http://schemas.openxmlformats.org/spreadsheetml/2006/main" count="48" uniqueCount="24">
  <si>
    <t>DƯ NỢ</t>
  </si>
  <si>
    <t>GỐC</t>
  </si>
  <si>
    <t>LÃI</t>
  </si>
  <si>
    <t>TỔNG</t>
  </si>
  <si>
    <t>Kỳ trả nợ đầu tiên</t>
  </si>
  <si>
    <t>Lãi suất Vpbank ưu đãi (%/năm)</t>
  </si>
  <si>
    <t>Thời gian ưu đãi lãi suất của Vpbank (tháng)</t>
  </si>
  <si>
    <t>Giá trị căn hộ dự kiến mua (VNĐ)</t>
  </si>
  <si>
    <t>Số tiền vay (VNĐ)</t>
  </si>
  <si>
    <t>Thời gian ân hạn trả gốc (tháng)</t>
  </si>
  <si>
    <t>Thời gian chủ đầu tư trả thay lãi vay (tháng)</t>
  </si>
  <si>
    <t>Tỷ lệ vay (%/giá trị căn hộ)</t>
  </si>
  <si>
    <t>Thời gian vay theo năm</t>
  </si>
  <si>
    <t>Thời gian vay theo tháng</t>
  </si>
  <si>
    <t xml:space="preserve">LỊCH THANH TOÁN NỢ VAY </t>
  </si>
  <si>
    <t>Sử dụng tài sản tích lũy</t>
  </si>
  <si>
    <t>Sử dụng chứng minh thu nhập thông thường</t>
  </si>
  <si>
    <t>Sử dụng bảng kê thu nhập</t>
  </si>
  <si>
    <t>3 Phương án chứng minh khả năng vay</t>
  </si>
  <si>
    <t>*Không nhập vào những ô màu xanh lá cây</t>
  </si>
  <si>
    <t xml:space="preserve"> Tổng tài sản gấp 1,5 lần tổng nợ vay (gồm cả khoản vay lần này)</t>
  </si>
  <si>
    <t>Lãi suất dự kiến sau thời gian ưu đãi (%/năm)
= Lãi suất Cơ Sở + biên độ 2,7%/năm.</t>
  </si>
  <si>
    <t>5 tỷ/Condotel</t>
  </si>
  <si>
    <t>15 tỷ/Villa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</si>
</sst>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_);_(* \(#,##0.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3"/>
    </font>
    <font>
      <sz val="12"/>
      <name val="Times New Roman"/>
      <family val="1"/>
    </font>
    <font>
      <b/>
      <sz val="14"/>
      <name val="Times New Roman"/>
      <family val="1"/>
      <charset val="163"/>
    </font>
    <font>
      <b/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color rgb="FFFF0000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color rgb="FFFF0000"/>
      <name val="Times New Roman"/>
      <family val="1"/>
    </font>
    <font>
      <sz val="12"/>
      <color theme="0"/>
      <name val="Times New Roman"/>
      <family val="1"/>
      <charset val="163"/>
    </font>
    <font>
      <sz val="12"/>
      <color theme="0"/>
      <name val="Cambria"/>
      <family val="1"/>
      <charset val="163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1" xfId="0" applyFont="1" applyFill="1" applyBorder="1"/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/>
    <xf numFmtId="164" fontId="5" fillId="3" borderId="1" xfId="0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/>
    <xf numFmtId="166" fontId="3" fillId="3" borderId="1" xfId="1" applyNumberFormat="1" applyFont="1" applyFill="1" applyBorder="1"/>
    <xf numFmtId="164" fontId="3" fillId="3" borderId="1" xfId="1" applyNumberFormat="1" applyFont="1" applyFill="1" applyBorder="1" applyAlignment="1">
      <alignment horizontal="right"/>
    </xf>
    <xf numFmtId="10" fontId="7" fillId="2" borderId="1" xfId="1" applyNumberFormat="1" applyFont="1" applyFill="1" applyBorder="1"/>
    <xf numFmtId="164" fontId="7" fillId="2" borderId="1" xfId="1" applyNumberFormat="1" applyFont="1" applyFill="1" applyBorder="1"/>
    <xf numFmtId="165" fontId="7" fillId="2" borderId="1" xfId="1" applyNumberFormat="1" applyFont="1" applyFill="1" applyBorder="1"/>
    <xf numFmtId="0" fontId="2" fillId="2" borderId="1" xfId="0" applyFont="1" applyFill="1" applyBorder="1" applyAlignment="1">
      <alignment wrapText="1"/>
    </xf>
    <xf numFmtId="0" fontId="0" fillId="0" borderId="0" xfId="0" applyFill="1" applyAlignment="1">
      <alignment horizontal="right" wrapText="1"/>
    </xf>
    <xf numFmtId="0" fontId="10" fillId="0" borderId="0" xfId="0" applyFont="1" applyFill="1" applyBorder="1"/>
    <xf numFmtId="10" fontId="11" fillId="0" borderId="0" xfId="0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1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4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9" fontId="3" fillId="0" borderId="5" xfId="0" applyNumberFormat="1" applyFont="1" applyFill="1" applyBorder="1" applyAlignment="1"/>
    <xf numFmtId="9" fontId="3" fillId="0" borderId="0" xfId="0" applyNumberFormat="1" applyFont="1" applyFill="1" applyBorder="1" applyAlignment="1"/>
    <xf numFmtId="0" fontId="12" fillId="2" borderId="1" xfId="0" applyFont="1" applyFill="1" applyBorder="1"/>
    <xf numFmtId="164" fontId="2" fillId="5" borderId="1" xfId="1" applyNumberFormat="1" applyFont="1" applyFill="1" applyBorder="1"/>
    <xf numFmtId="9" fontId="7" fillId="2" borderId="1" xfId="3" applyFont="1" applyFill="1" applyBorder="1"/>
    <xf numFmtId="10" fontId="11" fillId="0" borderId="0" xfId="0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164" fontId="3" fillId="0" borderId="1" xfId="1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/>
    <xf numFmtId="164" fontId="3" fillId="0" borderId="1" xfId="1" applyNumberFormat="1" applyFont="1" applyFill="1" applyBorder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center"/>
    </xf>
    <xf numFmtId="164" fontId="13" fillId="6" borderId="1" xfId="1" applyNumberFormat="1" applyFont="1" applyFill="1" applyBorder="1" applyAlignment="1">
      <alignment wrapText="1"/>
    </xf>
    <xf numFmtId="164" fontId="13" fillId="6" borderId="1" xfId="1" applyNumberFormat="1" applyFont="1" applyFill="1" applyBorder="1"/>
    <xf numFmtId="164" fontId="3" fillId="0" borderId="5" xfId="1" applyNumberFormat="1" applyFont="1" applyFill="1" applyBorder="1" applyAlignment="1"/>
    <xf numFmtId="165" fontId="3" fillId="0" borderId="0" xfId="0" applyNumberFormat="1" applyFont="1" applyFill="1" applyBorder="1"/>
    <xf numFmtId="0" fontId="11" fillId="6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1" applyNumberFormat="1" applyFont="1"/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164" fontId="11" fillId="6" borderId="1" xfId="1" applyNumberFormat="1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3" builtinId="5"/>
    <cellStyle name="Percent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2"/>
  <sheetViews>
    <sheetView tabSelected="1" zoomScale="70" zoomScaleNormal="70" workbookViewId="0">
      <selection activeCell="B7" sqref="B7"/>
    </sheetView>
  </sheetViews>
  <sheetFormatPr defaultRowHeight="15" x14ac:dyDescent="0.25"/>
  <cols>
    <col min="1" max="1" width="38.5703125" customWidth="1"/>
    <col min="2" max="2" width="18.42578125" customWidth="1"/>
    <col min="3" max="3" width="16.42578125" customWidth="1"/>
    <col min="4" max="4" width="20.5703125" bestFit="1" customWidth="1"/>
    <col min="5" max="5" width="23.42578125" customWidth="1"/>
    <col min="6" max="6" width="15.85546875" customWidth="1"/>
    <col min="7" max="7" width="16.42578125" customWidth="1"/>
    <col min="8" max="8" width="32.7109375" style="33" customWidth="1"/>
    <col min="9" max="9" width="30.5703125" customWidth="1"/>
  </cols>
  <sheetData>
    <row r="1" spans="1:9" ht="41.25" customHeight="1" x14ac:dyDescent="0.3">
      <c r="A1" s="53" t="s">
        <v>14</v>
      </c>
      <c r="B1" s="54"/>
      <c r="C1" s="54"/>
      <c r="D1" s="54"/>
      <c r="E1" s="54"/>
      <c r="F1" s="54"/>
      <c r="G1" s="54"/>
      <c r="H1" s="54"/>
      <c r="I1" s="55"/>
    </row>
    <row r="2" spans="1:9" ht="15.75" x14ac:dyDescent="0.25">
      <c r="A2" s="1" t="s">
        <v>7</v>
      </c>
      <c r="B2" s="13"/>
      <c r="C2" s="25"/>
      <c r="D2" s="26"/>
      <c r="E2" s="18"/>
      <c r="F2" s="18"/>
      <c r="G2" s="18"/>
      <c r="H2" s="30"/>
      <c r="I2" s="19"/>
    </row>
    <row r="3" spans="1:9" ht="15.75" x14ac:dyDescent="0.25">
      <c r="A3" s="1" t="s">
        <v>11</v>
      </c>
      <c r="B3" s="29"/>
      <c r="C3" s="25"/>
      <c r="D3" s="26" t="s">
        <v>19</v>
      </c>
      <c r="E3" s="19"/>
      <c r="F3" s="20"/>
      <c r="G3" s="20"/>
      <c r="H3" s="31"/>
      <c r="I3" s="19"/>
    </row>
    <row r="4" spans="1:9" ht="15.75" x14ac:dyDescent="0.25">
      <c r="A4" s="1" t="s">
        <v>8</v>
      </c>
      <c r="B4" s="28">
        <v>454700000</v>
      </c>
      <c r="C4" s="47"/>
      <c r="D4" s="26"/>
      <c r="E4" s="21"/>
      <c r="F4" s="21"/>
      <c r="G4" s="21"/>
      <c r="H4" s="32"/>
      <c r="I4" s="19"/>
    </row>
    <row r="5" spans="1:9" ht="15.75" x14ac:dyDescent="0.25">
      <c r="A5" s="1" t="s">
        <v>12</v>
      </c>
      <c r="B5" s="13">
        <v>8</v>
      </c>
      <c r="C5" s="25"/>
      <c r="D5" s="26"/>
      <c r="E5" s="21"/>
      <c r="F5" s="48"/>
      <c r="G5" s="21"/>
      <c r="H5" s="32"/>
      <c r="I5" s="19"/>
    </row>
    <row r="6" spans="1:9" ht="15.75" x14ac:dyDescent="0.25">
      <c r="A6" s="1" t="s">
        <v>13</v>
      </c>
      <c r="B6" s="28">
        <v>96</v>
      </c>
      <c r="C6" s="22"/>
      <c r="D6" s="17"/>
      <c r="E6" s="21"/>
      <c r="F6" s="21"/>
      <c r="G6" s="21"/>
      <c r="H6" s="32"/>
      <c r="I6" s="19"/>
    </row>
    <row r="7" spans="1:9" ht="15.75" x14ac:dyDescent="0.25">
      <c r="A7" s="1" t="s">
        <v>9</v>
      </c>
      <c r="B7" s="13">
        <v>0</v>
      </c>
      <c r="C7" s="23"/>
      <c r="D7" s="59" t="s">
        <v>18</v>
      </c>
      <c r="E7" s="59"/>
      <c r="F7" s="59"/>
      <c r="G7" s="59"/>
      <c r="H7" s="31"/>
      <c r="I7" s="19"/>
    </row>
    <row r="8" spans="1:9" ht="15.75" x14ac:dyDescent="0.25">
      <c r="A8" s="1" t="s">
        <v>5</v>
      </c>
      <c r="B8" s="12">
        <v>0.09</v>
      </c>
      <c r="C8" s="24"/>
      <c r="D8" s="60"/>
      <c r="E8" s="60"/>
      <c r="F8" s="60"/>
      <c r="G8" s="60"/>
      <c r="H8" s="31"/>
      <c r="I8" s="19"/>
    </row>
    <row r="9" spans="1:9" ht="15.75" x14ac:dyDescent="0.25">
      <c r="A9" s="1" t="s">
        <v>6</v>
      </c>
      <c r="B9" s="27">
        <v>12</v>
      </c>
      <c r="C9" s="24"/>
      <c r="D9" s="43" t="s">
        <v>17</v>
      </c>
      <c r="E9" s="44" t="s">
        <v>22</v>
      </c>
      <c r="F9" s="58" t="s">
        <v>23</v>
      </c>
      <c r="G9" s="58"/>
      <c r="H9" s="31"/>
      <c r="I9" s="19"/>
    </row>
    <row r="10" spans="1:9" ht="15.75" x14ac:dyDescent="0.25">
      <c r="A10" s="1" t="s">
        <v>10</v>
      </c>
      <c r="B10" s="27">
        <v>0</v>
      </c>
      <c r="C10" s="24"/>
      <c r="D10" s="43" t="s">
        <v>15</v>
      </c>
      <c r="E10" s="57" t="s">
        <v>20</v>
      </c>
      <c r="F10" s="57"/>
      <c r="G10" s="57"/>
      <c r="H10" s="31"/>
      <c r="I10" s="19"/>
    </row>
    <row r="11" spans="1:9" ht="47.25" x14ac:dyDescent="0.25">
      <c r="A11" s="15" t="s">
        <v>21</v>
      </c>
      <c r="B11" s="14">
        <v>0.128</v>
      </c>
      <c r="C11" s="24"/>
      <c r="D11" s="45" t="s">
        <v>16</v>
      </c>
      <c r="E11" s="46">
        <v>575000000</v>
      </c>
      <c r="F11" s="56"/>
      <c r="G11" s="56"/>
      <c r="H11" s="31">
        <v>14</v>
      </c>
      <c r="I11" s="19"/>
    </row>
    <row r="14" spans="1:9" ht="15.75" x14ac:dyDescent="0.25">
      <c r="A14" s="2"/>
      <c r="B14" s="2"/>
      <c r="C14" s="3"/>
      <c r="D14" s="3" t="s">
        <v>0</v>
      </c>
      <c r="E14" s="4" t="s">
        <v>1</v>
      </c>
      <c r="F14" s="4" t="s">
        <v>2</v>
      </c>
      <c r="G14" s="4" t="s">
        <v>3</v>
      </c>
    </row>
    <row r="15" spans="1:9" ht="15.75" x14ac:dyDescent="0.25">
      <c r="A15" s="5"/>
      <c r="B15" s="3">
        <v>0</v>
      </c>
      <c r="C15" s="6">
        <f>+B4</f>
        <v>454700000</v>
      </c>
      <c r="D15" s="6">
        <f>C15</f>
        <v>454700000</v>
      </c>
      <c r="E15" s="4"/>
      <c r="F15" s="4"/>
      <c r="G15" s="4"/>
      <c r="I15" s="51"/>
    </row>
    <row r="16" spans="1:9" ht="15.75" x14ac:dyDescent="0.25">
      <c r="A16" s="7" t="s">
        <v>4</v>
      </c>
      <c r="B16" s="8">
        <f>IF(B15&gt;=$B$6,"",B15+1)</f>
        <v>1</v>
      </c>
      <c r="C16" s="6"/>
      <c r="D16" s="9">
        <f t="shared" ref="D16:D79" si="0">IF(B16&gt;$B$6,0,IF(B16&lt;=$B$7,$D$15,D15-E16+C16))</f>
        <v>449963541.66666669</v>
      </c>
      <c r="E16" s="5">
        <f t="shared" ref="E16:E79" si="1">IF(B16&gt;$B$6,0,IF(B16&lt;=$B$7,0,$B$4/($B$6-$B$7)))</f>
        <v>4736458.333333333</v>
      </c>
      <c r="F16" s="5">
        <f>IF(B16&lt;=$B$10,0,IF(B16&lt;=$B$9,D15*$B$8/12,D15*$B$11/12))</f>
        <v>3410250</v>
      </c>
      <c r="G16" s="5">
        <f t="shared" ref="G16:G79" si="2">E16+F16</f>
        <v>8146708.333333333</v>
      </c>
      <c r="H16" s="34"/>
    </row>
    <row r="17" spans="1:9" ht="15.75" x14ac:dyDescent="0.25">
      <c r="A17" s="5"/>
      <c r="B17" s="8">
        <f>IF(B16&gt;=$B$6,"",B16+1)</f>
        <v>2</v>
      </c>
      <c r="C17" s="6"/>
      <c r="D17" s="9">
        <f t="shared" si="0"/>
        <v>445227083.33333337</v>
      </c>
      <c r="E17" s="5">
        <f t="shared" si="1"/>
        <v>4736458.333333333</v>
      </c>
      <c r="F17" s="5">
        <f t="shared" ref="F17:F80" si="3">IF(B17&lt;=$B$10,0,IF(B17&lt;=$B$9,D16*$B$8/12,D16*$B$11/12))</f>
        <v>3374726.5625</v>
      </c>
      <c r="G17" s="5">
        <f t="shared" si="2"/>
        <v>8111184.895833333</v>
      </c>
      <c r="H17" s="34"/>
      <c r="I17" s="51"/>
    </row>
    <row r="18" spans="1:9" ht="15.75" x14ac:dyDescent="0.25">
      <c r="A18" s="11" t="str">
        <f t="shared" ref="A18:A81" si="4">IF(B18=$B$7,"Hết thời gian ân hạn gốc",IF(B18=$B$9,"Hết thời gian ưu đãi lãi suất",""))</f>
        <v/>
      </c>
      <c r="B18" s="8">
        <f t="shared" ref="B18:B81" si="5">IF(B17&gt;=$B$6,"",B17+1)</f>
        <v>3</v>
      </c>
      <c r="C18" s="6"/>
      <c r="D18" s="9">
        <f t="shared" si="0"/>
        <v>440490625.00000006</v>
      </c>
      <c r="E18" s="5">
        <f t="shared" si="1"/>
        <v>4736458.333333333</v>
      </c>
      <c r="F18" s="5">
        <f t="shared" si="3"/>
        <v>3339203.125</v>
      </c>
      <c r="G18" s="5">
        <f t="shared" si="2"/>
        <v>8075661.458333333</v>
      </c>
      <c r="H18" s="34"/>
      <c r="I18" s="51"/>
    </row>
    <row r="19" spans="1:9" ht="15.75" x14ac:dyDescent="0.25">
      <c r="A19" s="11" t="str">
        <f t="shared" si="4"/>
        <v/>
      </c>
      <c r="B19" s="8">
        <f t="shared" si="5"/>
        <v>4</v>
      </c>
      <c r="C19" s="6"/>
      <c r="D19" s="9">
        <f t="shared" si="0"/>
        <v>435754166.66666675</v>
      </c>
      <c r="E19" s="5">
        <f t="shared" si="1"/>
        <v>4736458.333333333</v>
      </c>
      <c r="F19" s="5">
        <f t="shared" si="3"/>
        <v>3303679.6875000005</v>
      </c>
      <c r="G19" s="5">
        <f t="shared" si="2"/>
        <v>8040138.020833334</v>
      </c>
      <c r="H19" s="34"/>
      <c r="I19" s="51"/>
    </row>
    <row r="20" spans="1:9" ht="15.75" x14ac:dyDescent="0.25">
      <c r="A20" s="11" t="str">
        <f t="shared" si="4"/>
        <v/>
      </c>
      <c r="B20" s="8">
        <f t="shared" si="5"/>
        <v>5</v>
      </c>
      <c r="C20" s="6"/>
      <c r="D20" s="9">
        <f t="shared" si="0"/>
        <v>431017708.33333343</v>
      </c>
      <c r="E20" s="5">
        <f t="shared" si="1"/>
        <v>4736458.333333333</v>
      </c>
      <c r="F20" s="5">
        <f t="shared" si="3"/>
        <v>3268156.2500000005</v>
      </c>
      <c r="G20" s="5">
        <f t="shared" si="2"/>
        <v>8004614.583333334</v>
      </c>
      <c r="H20" s="34"/>
      <c r="I20" s="51"/>
    </row>
    <row r="21" spans="1:9" ht="15.75" x14ac:dyDescent="0.25">
      <c r="A21" s="11" t="str">
        <f t="shared" si="4"/>
        <v/>
      </c>
      <c r="B21" s="8">
        <f t="shared" si="5"/>
        <v>6</v>
      </c>
      <c r="C21" s="6"/>
      <c r="D21" s="9">
        <f t="shared" si="0"/>
        <v>426281250.00000012</v>
      </c>
      <c r="E21" s="5">
        <f t="shared" si="1"/>
        <v>4736458.333333333</v>
      </c>
      <c r="F21" s="5">
        <f t="shared" si="3"/>
        <v>3232632.8125000005</v>
      </c>
      <c r="G21" s="5">
        <f t="shared" si="2"/>
        <v>7969091.145833334</v>
      </c>
      <c r="H21" s="34"/>
      <c r="I21" s="51"/>
    </row>
    <row r="22" spans="1:9" ht="15.75" x14ac:dyDescent="0.25">
      <c r="A22" s="11" t="str">
        <f t="shared" si="4"/>
        <v/>
      </c>
      <c r="B22" s="8">
        <f t="shared" si="5"/>
        <v>7</v>
      </c>
      <c r="C22" s="6"/>
      <c r="D22" s="9">
        <f t="shared" si="0"/>
        <v>421544791.66666681</v>
      </c>
      <c r="E22" s="5">
        <f t="shared" si="1"/>
        <v>4736458.333333333</v>
      </c>
      <c r="F22" s="5">
        <f t="shared" si="3"/>
        <v>3197109.3750000005</v>
      </c>
      <c r="G22" s="5">
        <f t="shared" si="2"/>
        <v>7933567.708333334</v>
      </c>
      <c r="H22" s="34"/>
      <c r="I22" s="51"/>
    </row>
    <row r="23" spans="1:9" ht="15.75" x14ac:dyDescent="0.25">
      <c r="A23" s="11" t="str">
        <f t="shared" si="4"/>
        <v/>
      </c>
      <c r="B23" s="8">
        <f t="shared" si="5"/>
        <v>8</v>
      </c>
      <c r="C23" s="6"/>
      <c r="D23" s="9">
        <f t="shared" si="0"/>
        <v>416808333.33333349</v>
      </c>
      <c r="E23" s="5">
        <f t="shared" si="1"/>
        <v>4736458.333333333</v>
      </c>
      <c r="F23" s="5">
        <f t="shared" si="3"/>
        <v>3161585.9375000005</v>
      </c>
      <c r="G23" s="5">
        <f t="shared" si="2"/>
        <v>7898044.270833334</v>
      </c>
      <c r="H23" s="34"/>
    </row>
    <row r="24" spans="1:9" ht="15.75" x14ac:dyDescent="0.25">
      <c r="A24" s="11" t="str">
        <f t="shared" si="4"/>
        <v/>
      </c>
      <c r="B24" s="8">
        <f t="shared" si="5"/>
        <v>9</v>
      </c>
      <c r="C24" s="6"/>
      <c r="D24" s="9">
        <f t="shared" si="0"/>
        <v>412071875.00000018</v>
      </c>
      <c r="E24" s="5">
        <f t="shared" si="1"/>
        <v>4736458.333333333</v>
      </c>
      <c r="F24" s="5">
        <f t="shared" si="3"/>
        <v>3126062.5000000014</v>
      </c>
      <c r="G24" s="5">
        <f t="shared" si="2"/>
        <v>7862520.833333334</v>
      </c>
      <c r="H24" s="34"/>
      <c r="I24" s="51"/>
    </row>
    <row r="25" spans="1:9" ht="15.75" x14ac:dyDescent="0.25">
      <c r="A25" s="11" t="str">
        <f t="shared" si="4"/>
        <v/>
      </c>
      <c r="B25" s="8">
        <f t="shared" si="5"/>
        <v>10</v>
      </c>
      <c r="C25" s="6"/>
      <c r="D25" s="9">
        <f t="shared" si="0"/>
        <v>407335416.66666687</v>
      </c>
      <c r="E25" s="5">
        <f t="shared" si="1"/>
        <v>4736458.333333333</v>
      </c>
      <c r="F25" s="5">
        <f t="shared" si="3"/>
        <v>3090539.0625000014</v>
      </c>
      <c r="G25" s="5">
        <f t="shared" si="2"/>
        <v>7826997.395833334</v>
      </c>
      <c r="H25" s="34"/>
    </row>
    <row r="26" spans="1:9" ht="15.75" x14ac:dyDescent="0.25">
      <c r="A26" s="11" t="str">
        <f t="shared" si="4"/>
        <v/>
      </c>
      <c r="B26" s="8">
        <f t="shared" si="5"/>
        <v>11</v>
      </c>
      <c r="C26" s="6"/>
      <c r="D26" s="9">
        <f t="shared" si="0"/>
        <v>402598958.33333355</v>
      </c>
      <c r="E26" s="5">
        <f t="shared" si="1"/>
        <v>4736458.333333333</v>
      </c>
      <c r="F26" s="5">
        <f t="shared" si="3"/>
        <v>3055015.6250000014</v>
      </c>
      <c r="G26" s="5">
        <f t="shared" si="2"/>
        <v>7791473.958333334</v>
      </c>
      <c r="H26" s="34"/>
    </row>
    <row r="27" spans="1:9" ht="15.75" x14ac:dyDescent="0.25">
      <c r="A27" s="11" t="str">
        <f t="shared" si="4"/>
        <v>Hết thời gian ưu đãi lãi suất</v>
      </c>
      <c r="B27" s="8">
        <f t="shared" si="5"/>
        <v>12</v>
      </c>
      <c r="C27" s="6"/>
      <c r="D27" s="9">
        <f t="shared" si="0"/>
        <v>397862500.00000024</v>
      </c>
      <c r="E27" s="5">
        <f t="shared" si="1"/>
        <v>4736458.333333333</v>
      </c>
      <c r="F27" s="5">
        <f t="shared" si="3"/>
        <v>3019492.1875000014</v>
      </c>
      <c r="G27" s="5">
        <f t="shared" si="2"/>
        <v>7755950.520833334</v>
      </c>
      <c r="H27" s="35"/>
    </row>
    <row r="28" spans="1:9" ht="15.75" x14ac:dyDescent="0.25">
      <c r="A28" s="11" t="str">
        <f t="shared" si="4"/>
        <v/>
      </c>
      <c r="B28" s="8">
        <f t="shared" si="5"/>
        <v>13</v>
      </c>
      <c r="C28" s="6"/>
      <c r="D28" s="9">
        <f t="shared" si="0"/>
        <v>393126041.66666692</v>
      </c>
      <c r="E28" s="5">
        <f t="shared" si="1"/>
        <v>4736458.333333333</v>
      </c>
      <c r="F28" s="5">
        <f t="shared" si="3"/>
        <v>4243866.6666666688</v>
      </c>
      <c r="G28" s="5">
        <f t="shared" si="2"/>
        <v>8980325.0000000019</v>
      </c>
      <c r="H28" s="34"/>
      <c r="I28" s="52">
        <f>D28*0.03</f>
        <v>11793781.250000007</v>
      </c>
    </row>
    <row r="29" spans="1:9" ht="15.75" x14ac:dyDescent="0.25">
      <c r="A29" s="11" t="str">
        <f t="shared" si="4"/>
        <v/>
      </c>
      <c r="B29" s="8">
        <f t="shared" si="5"/>
        <v>14</v>
      </c>
      <c r="C29" s="6"/>
      <c r="D29" s="9">
        <f t="shared" si="0"/>
        <v>388389583.33333361</v>
      </c>
      <c r="E29" s="5">
        <f t="shared" si="1"/>
        <v>4736458.333333333</v>
      </c>
      <c r="F29" s="5">
        <f t="shared" si="3"/>
        <v>4193344.4444444473</v>
      </c>
      <c r="G29" s="5">
        <f t="shared" si="2"/>
        <v>8929802.7777777798</v>
      </c>
      <c r="H29" s="34"/>
    </row>
    <row r="30" spans="1:9" ht="15.75" x14ac:dyDescent="0.25">
      <c r="A30" s="11" t="str">
        <f t="shared" si="4"/>
        <v/>
      </c>
      <c r="B30" s="8">
        <f t="shared" si="5"/>
        <v>15</v>
      </c>
      <c r="C30" s="6"/>
      <c r="D30" s="9">
        <f t="shared" si="0"/>
        <v>383653125.0000003</v>
      </c>
      <c r="E30" s="5">
        <f t="shared" si="1"/>
        <v>4736458.333333333</v>
      </c>
      <c r="F30" s="5">
        <f t="shared" si="3"/>
        <v>4142822.2222222253</v>
      </c>
      <c r="G30" s="5">
        <f t="shared" si="2"/>
        <v>8879280.5555555578</v>
      </c>
      <c r="H30" s="34"/>
    </row>
    <row r="31" spans="1:9" ht="15.75" x14ac:dyDescent="0.25">
      <c r="A31" s="11" t="str">
        <f t="shared" si="4"/>
        <v/>
      </c>
      <c r="B31" s="8">
        <f t="shared" si="5"/>
        <v>16</v>
      </c>
      <c r="C31" s="6"/>
      <c r="D31" s="9">
        <f t="shared" si="0"/>
        <v>378916666.66666698</v>
      </c>
      <c r="E31" s="5">
        <f t="shared" si="1"/>
        <v>4736458.333333333</v>
      </c>
      <c r="F31" s="5">
        <f t="shared" si="3"/>
        <v>4092300.0000000033</v>
      </c>
      <c r="G31" s="5">
        <f t="shared" si="2"/>
        <v>8828758.3333333358</v>
      </c>
      <c r="H31" s="34"/>
    </row>
    <row r="32" spans="1:9" ht="15.75" x14ac:dyDescent="0.25">
      <c r="A32" s="11" t="str">
        <f t="shared" si="4"/>
        <v/>
      </c>
      <c r="B32" s="8">
        <f t="shared" si="5"/>
        <v>17</v>
      </c>
      <c r="C32" s="6"/>
      <c r="D32" s="9">
        <f t="shared" si="0"/>
        <v>374180208.33333367</v>
      </c>
      <c r="E32" s="5">
        <f t="shared" si="1"/>
        <v>4736458.333333333</v>
      </c>
      <c r="F32" s="5">
        <f t="shared" si="3"/>
        <v>4041777.7777777812</v>
      </c>
      <c r="G32" s="5">
        <f t="shared" si="2"/>
        <v>8778236.1111111138</v>
      </c>
      <c r="H32" s="34"/>
    </row>
    <row r="33" spans="1:8" ht="15.75" x14ac:dyDescent="0.25">
      <c r="A33" s="11" t="str">
        <f t="shared" si="4"/>
        <v/>
      </c>
      <c r="B33" s="8">
        <f t="shared" si="5"/>
        <v>18</v>
      </c>
      <c r="C33" s="6"/>
      <c r="D33" s="9">
        <f t="shared" si="0"/>
        <v>369443750.00000036</v>
      </c>
      <c r="E33" s="5">
        <f t="shared" si="1"/>
        <v>4736458.333333333</v>
      </c>
      <c r="F33" s="5">
        <f t="shared" si="3"/>
        <v>3991255.5555555592</v>
      </c>
      <c r="G33" s="5">
        <f t="shared" si="2"/>
        <v>8727713.8888888918</v>
      </c>
      <c r="H33" s="34"/>
    </row>
    <row r="34" spans="1:8" ht="15.75" x14ac:dyDescent="0.25">
      <c r="A34" s="11" t="str">
        <f t="shared" si="4"/>
        <v/>
      </c>
      <c r="B34" s="8">
        <f t="shared" si="5"/>
        <v>19</v>
      </c>
      <c r="C34" s="6"/>
      <c r="D34" s="9">
        <f t="shared" si="0"/>
        <v>364707291.66666704</v>
      </c>
      <c r="E34" s="5">
        <f t="shared" si="1"/>
        <v>4736458.333333333</v>
      </c>
      <c r="F34" s="5">
        <f t="shared" si="3"/>
        <v>3940733.3333333372</v>
      </c>
      <c r="G34" s="5">
        <f t="shared" si="2"/>
        <v>8677191.6666666698</v>
      </c>
      <c r="H34" s="41"/>
    </row>
    <row r="35" spans="1:8" ht="15.75" x14ac:dyDescent="0.25">
      <c r="A35" s="11" t="str">
        <f t="shared" si="4"/>
        <v/>
      </c>
      <c r="B35" s="8">
        <f t="shared" si="5"/>
        <v>20</v>
      </c>
      <c r="C35" s="6"/>
      <c r="D35" s="9">
        <f t="shared" si="0"/>
        <v>359970833.33333373</v>
      </c>
      <c r="E35" s="5">
        <f t="shared" si="1"/>
        <v>4736458.333333333</v>
      </c>
      <c r="F35" s="5">
        <f t="shared" si="3"/>
        <v>3890211.1111111152</v>
      </c>
      <c r="G35" s="5">
        <f t="shared" si="2"/>
        <v>8626669.4444444478</v>
      </c>
      <c r="H35" s="41"/>
    </row>
    <row r="36" spans="1:8" ht="15.75" x14ac:dyDescent="0.25">
      <c r="A36" s="11" t="str">
        <f t="shared" si="4"/>
        <v/>
      </c>
      <c r="B36" s="8">
        <f t="shared" si="5"/>
        <v>21</v>
      </c>
      <c r="C36" s="6"/>
      <c r="D36" s="9">
        <f t="shared" si="0"/>
        <v>355234375.00000042</v>
      </c>
      <c r="E36" s="5">
        <f t="shared" si="1"/>
        <v>4736458.333333333</v>
      </c>
      <c r="F36" s="5">
        <f t="shared" si="3"/>
        <v>3839688.8888888932</v>
      </c>
      <c r="G36" s="5">
        <f t="shared" si="2"/>
        <v>8576147.2222222257</v>
      </c>
      <c r="H36" s="41"/>
    </row>
    <row r="37" spans="1:8" ht="15.75" x14ac:dyDescent="0.25">
      <c r="A37" s="11" t="str">
        <f t="shared" si="4"/>
        <v/>
      </c>
      <c r="B37" s="8">
        <f t="shared" si="5"/>
        <v>22</v>
      </c>
      <c r="C37" s="6"/>
      <c r="D37" s="9">
        <f t="shared" si="0"/>
        <v>350497916.6666671</v>
      </c>
      <c r="E37" s="5">
        <f t="shared" si="1"/>
        <v>4736458.333333333</v>
      </c>
      <c r="F37" s="5">
        <f t="shared" si="3"/>
        <v>3789166.6666666712</v>
      </c>
      <c r="G37" s="5">
        <f t="shared" si="2"/>
        <v>8525625.0000000037</v>
      </c>
      <c r="H37" s="41"/>
    </row>
    <row r="38" spans="1:8" ht="15.75" x14ac:dyDescent="0.25">
      <c r="A38" s="11" t="str">
        <f t="shared" si="4"/>
        <v/>
      </c>
      <c r="B38" s="8">
        <f t="shared" si="5"/>
        <v>23</v>
      </c>
      <c r="C38" s="6"/>
      <c r="D38" s="9">
        <f t="shared" si="0"/>
        <v>345761458.33333379</v>
      </c>
      <c r="E38" s="5">
        <f t="shared" si="1"/>
        <v>4736458.333333333</v>
      </c>
      <c r="F38" s="5">
        <f t="shared" si="3"/>
        <v>3738644.4444444492</v>
      </c>
      <c r="G38" s="5">
        <f t="shared" si="2"/>
        <v>8475102.7777777817</v>
      </c>
      <c r="H38" s="41"/>
    </row>
    <row r="39" spans="1:8" ht="15.75" x14ac:dyDescent="0.25">
      <c r="A39" s="11" t="str">
        <f t="shared" si="4"/>
        <v/>
      </c>
      <c r="B39" s="8">
        <f t="shared" si="5"/>
        <v>24</v>
      </c>
      <c r="C39" s="6"/>
      <c r="D39" s="9">
        <f t="shared" si="0"/>
        <v>341025000.00000048</v>
      </c>
      <c r="E39" s="5">
        <f t="shared" si="1"/>
        <v>4736458.333333333</v>
      </c>
      <c r="F39" s="5">
        <f t="shared" si="3"/>
        <v>3688122.2222222271</v>
      </c>
      <c r="G39" s="5">
        <f t="shared" si="2"/>
        <v>8424580.5555555597</v>
      </c>
      <c r="H39" s="42"/>
    </row>
    <row r="40" spans="1:8" ht="15.75" x14ac:dyDescent="0.25">
      <c r="A40" s="11" t="str">
        <f t="shared" si="4"/>
        <v/>
      </c>
      <c r="B40" s="8">
        <f t="shared" si="5"/>
        <v>25</v>
      </c>
      <c r="C40" s="6"/>
      <c r="D40" s="9">
        <f t="shared" si="0"/>
        <v>336288541.66666716</v>
      </c>
      <c r="E40" s="5">
        <f t="shared" si="1"/>
        <v>4736458.333333333</v>
      </c>
      <c r="F40" s="5">
        <f t="shared" si="3"/>
        <v>3637600.0000000051</v>
      </c>
      <c r="G40" s="5">
        <f t="shared" si="2"/>
        <v>8374058.3333333377</v>
      </c>
      <c r="H40" s="42"/>
    </row>
    <row r="41" spans="1:8" ht="15.75" x14ac:dyDescent="0.25">
      <c r="A41" s="11" t="str">
        <f t="shared" si="4"/>
        <v/>
      </c>
      <c r="B41" s="8">
        <f t="shared" si="5"/>
        <v>26</v>
      </c>
      <c r="C41" s="6"/>
      <c r="D41" s="9">
        <f t="shared" si="0"/>
        <v>331552083.33333385</v>
      </c>
      <c r="E41" s="5">
        <f t="shared" si="1"/>
        <v>4736458.333333333</v>
      </c>
      <c r="F41" s="5">
        <f t="shared" si="3"/>
        <v>3587077.7777777831</v>
      </c>
      <c r="G41" s="5">
        <f t="shared" si="2"/>
        <v>8323536.1111111157</v>
      </c>
      <c r="H41" s="41"/>
    </row>
    <row r="42" spans="1:8" ht="15.75" x14ac:dyDescent="0.25">
      <c r="A42" s="11" t="str">
        <f t="shared" si="4"/>
        <v/>
      </c>
      <c r="B42" s="8">
        <f t="shared" si="5"/>
        <v>27</v>
      </c>
      <c r="C42" s="6"/>
      <c r="D42" s="9">
        <f t="shared" si="0"/>
        <v>326815625.00000054</v>
      </c>
      <c r="E42" s="5">
        <f t="shared" si="1"/>
        <v>4736458.333333333</v>
      </c>
      <c r="F42" s="5">
        <f t="shared" si="3"/>
        <v>3536555.5555555611</v>
      </c>
      <c r="G42" s="5">
        <f t="shared" si="2"/>
        <v>8273013.8888888936</v>
      </c>
      <c r="H42" s="41"/>
    </row>
    <row r="43" spans="1:8" ht="15.75" x14ac:dyDescent="0.25">
      <c r="A43" s="11" t="str">
        <f t="shared" si="4"/>
        <v/>
      </c>
      <c r="B43" s="8">
        <f t="shared" si="5"/>
        <v>28</v>
      </c>
      <c r="C43" s="6"/>
      <c r="D43" s="9">
        <f t="shared" si="0"/>
        <v>322079166.66666722</v>
      </c>
      <c r="E43" s="5">
        <f t="shared" si="1"/>
        <v>4736458.333333333</v>
      </c>
      <c r="F43" s="5">
        <f t="shared" si="3"/>
        <v>3486033.3333333391</v>
      </c>
      <c r="G43" s="5">
        <f t="shared" si="2"/>
        <v>8222491.6666666716</v>
      </c>
      <c r="H43" s="41"/>
    </row>
    <row r="44" spans="1:8" ht="15.75" x14ac:dyDescent="0.25">
      <c r="A44" s="11" t="str">
        <f t="shared" si="4"/>
        <v/>
      </c>
      <c r="B44" s="8">
        <f t="shared" si="5"/>
        <v>29</v>
      </c>
      <c r="C44" s="6"/>
      <c r="D44" s="9">
        <f t="shared" si="0"/>
        <v>317342708.33333391</v>
      </c>
      <c r="E44" s="5">
        <f t="shared" si="1"/>
        <v>4736458.333333333</v>
      </c>
      <c r="F44" s="5">
        <f t="shared" si="3"/>
        <v>3435511.1111111171</v>
      </c>
      <c r="G44" s="5">
        <f t="shared" si="2"/>
        <v>8171969.4444444496</v>
      </c>
      <c r="H44" s="41"/>
    </row>
    <row r="45" spans="1:8" ht="15.75" x14ac:dyDescent="0.25">
      <c r="A45" s="11" t="str">
        <f t="shared" si="4"/>
        <v/>
      </c>
      <c r="B45" s="8">
        <f t="shared" si="5"/>
        <v>30</v>
      </c>
      <c r="C45" s="6"/>
      <c r="D45" s="9">
        <f t="shared" si="0"/>
        <v>312606250.0000006</v>
      </c>
      <c r="E45" s="5">
        <f t="shared" si="1"/>
        <v>4736458.333333333</v>
      </c>
      <c r="F45" s="5">
        <f t="shared" si="3"/>
        <v>3384988.888888895</v>
      </c>
      <c r="G45" s="5">
        <f t="shared" si="2"/>
        <v>8121447.2222222276</v>
      </c>
      <c r="H45" s="41"/>
    </row>
    <row r="46" spans="1:8" ht="15.75" x14ac:dyDescent="0.25">
      <c r="A46" s="11" t="str">
        <f t="shared" si="4"/>
        <v/>
      </c>
      <c r="B46" s="8">
        <f t="shared" si="5"/>
        <v>31</v>
      </c>
      <c r="C46" s="6"/>
      <c r="D46" s="9">
        <f t="shared" si="0"/>
        <v>307869791.66666728</v>
      </c>
      <c r="E46" s="5">
        <f t="shared" si="1"/>
        <v>4736458.333333333</v>
      </c>
      <c r="F46" s="5">
        <f t="shared" si="3"/>
        <v>3334466.666666673</v>
      </c>
      <c r="G46" s="5">
        <f t="shared" si="2"/>
        <v>8070925.0000000056</v>
      </c>
      <c r="H46" s="41"/>
    </row>
    <row r="47" spans="1:8" ht="15.75" x14ac:dyDescent="0.25">
      <c r="A47" s="11" t="str">
        <f t="shared" si="4"/>
        <v/>
      </c>
      <c r="B47" s="8">
        <f t="shared" si="5"/>
        <v>32</v>
      </c>
      <c r="C47" s="6"/>
      <c r="D47" s="9">
        <f t="shared" si="0"/>
        <v>303133333.33333397</v>
      </c>
      <c r="E47" s="5">
        <f t="shared" si="1"/>
        <v>4736458.333333333</v>
      </c>
      <c r="F47" s="5">
        <f t="shared" si="3"/>
        <v>3283944.444444451</v>
      </c>
      <c r="G47" s="5">
        <f t="shared" si="2"/>
        <v>8020402.7777777836</v>
      </c>
      <c r="H47" s="41"/>
    </row>
    <row r="48" spans="1:8" ht="15.75" x14ac:dyDescent="0.25">
      <c r="A48" s="11" t="str">
        <f t="shared" si="4"/>
        <v/>
      </c>
      <c r="B48" s="8">
        <f t="shared" si="5"/>
        <v>33</v>
      </c>
      <c r="C48" s="6"/>
      <c r="D48" s="9">
        <f t="shared" si="0"/>
        <v>298396875.00000066</v>
      </c>
      <c r="E48" s="5">
        <f t="shared" si="1"/>
        <v>4736458.333333333</v>
      </c>
      <c r="F48" s="5">
        <f t="shared" si="3"/>
        <v>3233422.222222229</v>
      </c>
      <c r="G48" s="5">
        <f t="shared" si="2"/>
        <v>7969880.5555555616</v>
      </c>
      <c r="H48" s="41"/>
    </row>
    <row r="49" spans="1:9" ht="15.75" x14ac:dyDescent="0.25">
      <c r="A49" s="11" t="str">
        <f t="shared" si="4"/>
        <v/>
      </c>
      <c r="B49" s="8">
        <f t="shared" si="5"/>
        <v>34</v>
      </c>
      <c r="C49" s="6"/>
      <c r="D49" s="9">
        <f t="shared" si="0"/>
        <v>293660416.66666734</v>
      </c>
      <c r="E49" s="5">
        <f t="shared" si="1"/>
        <v>4736458.333333333</v>
      </c>
      <c r="F49" s="5">
        <f t="shared" si="3"/>
        <v>3182900.000000007</v>
      </c>
      <c r="G49" s="5">
        <f t="shared" si="2"/>
        <v>7919358.3333333395</v>
      </c>
      <c r="H49" s="41"/>
    </row>
    <row r="50" spans="1:9" ht="15.75" x14ac:dyDescent="0.25">
      <c r="A50" s="11" t="str">
        <f t="shared" si="4"/>
        <v/>
      </c>
      <c r="B50" s="8">
        <f t="shared" si="5"/>
        <v>35</v>
      </c>
      <c r="C50" s="6"/>
      <c r="D50" s="9">
        <f t="shared" si="0"/>
        <v>288923958.33333403</v>
      </c>
      <c r="E50" s="5">
        <f t="shared" si="1"/>
        <v>4736458.333333333</v>
      </c>
      <c r="F50" s="5">
        <f t="shared" si="3"/>
        <v>3132377.777777785</v>
      </c>
      <c r="G50" s="5">
        <f t="shared" si="2"/>
        <v>7868836.1111111175</v>
      </c>
      <c r="H50" s="41"/>
    </row>
    <row r="51" spans="1:9" ht="15.75" x14ac:dyDescent="0.25">
      <c r="A51" s="11" t="str">
        <f t="shared" si="4"/>
        <v/>
      </c>
      <c r="B51" s="8">
        <f t="shared" si="5"/>
        <v>36</v>
      </c>
      <c r="C51" s="6"/>
      <c r="D51" s="9">
        <f t="shared" si="0"/>
        <v>284187500.00000072</v>
      </c>
      <c r="E51" s="5">
        <f t="shared" si="1"/>
        <v>4736458.333333333</v>
      </c>
      <c r="F51" s="5">
        <f t="shared" si="3"/>
        <v>3081855.555555563</v>
      </c>
      <c r="G51" s="5">
        <f t="shared" si="2"/>
        <v>7818313.8888888955</v>
      </c>
      <c r="H51" s="42"/>
    </row>
    <row r="52" spans="1:9" ht="15.75" x14ac:dyDescent="0.25">
      <c r="A52" s="36" t="str">
        <f t="shared" si="4"/>
        <v/>
      </c>
      <c r="B52" s="37">
        <f>IF(B51&gt;=$B$6,"",B51+1)</f>
        <v>37</v>
      </c>
      <c r="C52" s="38"/>
      <c r="D52" s="39">
        <f t="shared" si="0"/>
        <v>279451041.6666674</v>
      </c>
      <c r="E52" s="40">
        <f t="shared" si="1"/>
        <v>4736458.333333333</v>
      </c>
      <c r="F52" s="40">
        <f>IF(B52&lt;=$B$10,0,IF(B52&lt;=$B$9,D51*$B$8/12,D51*$B$11/12))</f>
        <v>3031333.3333333409</v>
      </c>
      <c r="G52" s="40">
        <f t="shared" si="2"/>
        <v>7767791.6666666735</v>
      </c>
      <c r="H52" s="16"/>
      <c r="I52" s="16"/>
    </row>
    <row r="53" spans="1:9" ht="15.75" x14ac:dyDescent="0.25">
      <c r="A53" s="11" t="str">
        <f t="shared" si="4"/>
        <v/>
      </c>
      <c r="B53" s="8">
        <f>IF(B52&gt;=$B$6,"",B52+1)</f>
        <v>38</v>
      </c>
      <c r="C53" s="6"/>
      <c r="D53" s="9">
        <f t="shared" si="0"/>
        <v>274714583.33333409</v>
      </c>
      <c r="E53" s="5">
        <f t="shared" si="1"/>
        <v>4736458.333333333</v>
      </c>
      <c r="F53" s="5">
        <f>IF(B53&lt;=$B$10,0,IF(B53&lt;=$B$9,D52*$B$8/12,D52*$B$11/12))</f>
        <v>2980811.1111111189</v>
      </c>
      <c r="G53" s="5">
        <f t="shared" si="2"/>
        <v>7717269.4444444515</v>
      </c>
    </row>
    <row r="54" spans="1:9" ht="15.75" x14ac:dyDescent="0.25">
      <c r="A54" s="11" t="str">
        <f t="shared" si="4"/>
        <v/>
      </c>
      <c r="B54" s="8">
        <f t="shared" si="5"/>
        <v>39</v>
      </c>
      <c r="C54" s="6"/>
      <c r="D54" s="9">
        <f t="shared" si="0"/>
        <v>269978125.00000077</v>
      </c>
      <c r="E54" s="5">
        <f t="shared" si="1"/>
        <v>4736458.333333333</v>
      </c>
      <c r="F54" s="5">
        <f t="shared" si="3"/>
        <v>2930288.8888888969</v>
      </c>
      <c r="G54" s="5">
        <f t="shared" si="2"/>
        <v>7666747.2222222295</v>
      </c>
    </row>
    <row r="55" spans="1:9" ht="15.75" x14ac:dyDescent="0.25">
      <c r="A55" s="11" t="str">
        <f t="shared" si="4"/>
        <v/>
      </c>
      <c r="B55" s="8">
        <f t="shared" si="5"/>
        <v>40</v>
      </c>
      <c r="C55" s="6"/>
      <c r="D55" s="9">
        <f t="shared" si="0"/>
        <v>265241666.66666743</v>
      </c>
      <c r="E55" s="5">
        <f t="shared" si="1"/>
        <v>4736458.333333333</v>
      </c>
      <c r="F55" s="5">
        <f t="shared" si="3"/>
        <v>2879766.6666666749</v>
      </c>
      <c r="G55" s="5">
        <f t="shared" si="2"/>
        <v>7616225.0000000075</v>
      </c>
    </row>
    <row r="56" spans="1:9" ht="15.75" x14ac:dyDescent="0.25">
      <c r="A56" s="11" t="str">
        <f t="shared" si="4"/>
        <v/>
      </c>
      <c r="B56" s="8">
        <f t="shared" si="5"/>
        <v>41</v>
      </c>
      <c r="C56" s="6"/>
      <c r="D56" s="9">
        <f t="shared" si="0"/>
        <v>260505208.33333409</v>
      </c>
      <c r="E56" s="5">
        <f t="shared" si="1"/>
        <v>4736458.333333333</v>
      </c>
      <c r="F56" s="5">
        <f t="shared" si="3"/>
        <v>2829244.4444444529</v>
      </c>
      <c r="G56" s="5">
        <f t="shared" si="2"/>
        <v>7565702.7777777854</v>
      </c>
    </row>
    <row r="57" spans="1:9" ht="15.75" x14ac:dyDescent="0.25">
      <c r="A57" s="11" t="str">
        <f t="shared" si="4"/>
        <v/>
      </c>
      <c r="B57" s="8">
        <f t="shared" si="5"/>
        <v>42</v>
      </c>
      <c r="C57" s="6"/>
      <c r="D57" s="9">
        <f t="shared" si="0"/>
        <v>255768750.00000075</v>
      </c>
      <c r="E57" s="5">
        <f t="shared" si="1"/>
        <v>4736458.333333333</v>
      </c>
      <c r="F57" s="5">
        <f t="shared" si="3"/>
        <v>2778722.2222222304</v>
      </c>
      <c r="G57" s="5">
        <f t="shared" si="2"/>
        <v>7515180.5555555634</v>
      </c>
    </row>
    <row r="58" spans="1:9" ht="15.75" x14ac:dyDescent="0.25">
      <c r="A58" s="11" t="str">
        <f t="shared" si="4"/>
        <v/>
      </c>
      <c r="B58" s="8">
        <f t="shared" si="5"/>
        <v>43</v>
      </c>
      <c r="C58" s="6"/>
      <c r="D58" s="9">
        <f t="shared" si="0"/>
        <v>251032291.6666674</v>
      </c>
      <c r="E58" s="5">
        <f t="shared" si="1"/>
        <v>4736458.333333333</v>
      </c>
      <c r="F58" s="5">
        <f t="shared" si="3"/>
        <v>2728200.0000000079</v>
      </c>
      <c r="G58" s="5">
        <f t="shared" si="2"/>
        <v>7464658.3333333414</v>
      </c>
    </row>
    <row r="59" spans="1:9" ht="15.75" x14ac:dyDescent="0.25">
      <c r="A59" s="11" t="str">
        <f t="shared" si="4"/>
        <v/>
      </c>
      <c r="B59" s="8">
        <f t="shared" si="5"/>
        <v>44</v>
      </c>
      <c r="C59" s="6"/>
      <c r="D59" s="9">
        <f t="shared" si="0"/>
        <v>246295833.33333406</v>
      </c>
      <c r="E59" s="5">
        <f t="shared" si="1"/>
        <v>4736458.333333333</v>
      </c>
      <c r="F59" s="5">
        <f t="shared" si="3"/>
        <v>2677677.7777777859</v>
      </c>
      <c r="G59" s="5">
        <f t="shared" si="2"/>
        <v>7414136.1111111194</v>
      </c>
    </row>
    <row r="60" spans="1:9" ht="15.75" x14ac:dyDescent="0.25">
      <c r="A60" s="11" t="str">
        <f t="shared" si="4"/>
        <v/>
      </c>
      <c r="B60" s="8">
        <f t="shared" si="5"/>
        <v>45</v>
      </c>
      <c r="C60" s="6"/>
      <c r="D60" s="9">
        <f t="shared" si="0"/>
        <v>241559375.00000072</v>
      </c>
      <c r="E60" s="5">
        <f t="shared" si="1"/>
        <v>4736458.333333333</v>
      </c>
      <c r="F60" s="5">
        <f t="shared" si="3"/>
        <v>2627155.5555555634</v>
      </c>
      <c r="G60" s="5">
        <f t="shared" si="2"/>
        <v>7363613.8888888964</v>
      </c>
    </row>
    <row r="61" spans="1:9" ht="15.75" x14ac:dyDescent="0.25">
      <c r="A61" s="11" t="str">
        <f t="shared" si="4"/>
        <v/>
      </c>
      <c r="B61" s="8">
        <f t="shared" si="5"/>
        <v>46</v>
      </c>
      <c r="C61" s="6"/>
      <c r="D61" s="9">
        <f t="shared" si="0"/>
        <v>236822916.66666737</v>
      </c>
      <c r="E61" s="5">
        <f t="shared" si="1"/>
        <v>4736458.333333333</v>
      </c>
      <c r="F61" s="5">
        <f t="shared" si="3"/>
        <v>2576633.3333333409</v>
      </c>
      <c r="G61" s="5">
        <f t="shared" si="2"/>
        <v>7313091.6666666735</v>
      </c>
    </row>
    <row r="62" spans="1:9" ht="15.75" x14ac:dyDescent="0.25">
      <c r="A62" s="11" t="str">
        <f t="shared" si="4"/>
        <v/>
      </c>
      <c r="B62" s="8">
        <f t="shared" si="5"/>
        <v>47</v>
      </c>
      <c r="C62" s="6"/>
      <c r="D62" s="9">
        <f t="shared" si="0"/>
        <v>232086458.33333403</v>
      </c>
      <c r="E62" s="5">
        <f t="shared" si="1"/>
        <v>4736458.333333333</v>
      </c>
      <c r="F62" s="5">
        <f t="shared" si="3"/>
        <v>2526111.1111111189</v>
      </c>
      <c r="G62" s="5">
        <f t="shared" si="2"/>
        <v>7262569.4444444515</v>
      </c>
    </row>
    <row r="63" spans="1:9" ht="15.75" x14ac:dyDescent="0.25">
      <c r="A63" s="11" t="str">
        <f t="shared" si="4"/>
        <v/>
      </c>
      <c r="B63" s="8">
        <f t="shared" si="5"/>
        <v>48</v>
      </c>
      <c r="C63" s="6"/>
      <c r="D63" s="9">
        <f t="shared" si="0"/>
        <v>227350000.00000069</v>
      </c>
      <c r="E63" s="5">
        <f t="shared" si="1"/>
        <v>4736458.333333333</v>
      </c>
      <c r="F63" s="5">
        <f t="shared" si="3"/>
        <v>2475588.8888888964</v>
      </c>
      <c r="G63" s="5">
        <f t="shared" si="2"/>
        <v>7212047.2222222295</v>
      </c>
    </row>
    <row r="64" spans="1:9" ht="15.75" x14ac:dyDescent="0.25">
      <c r="A64" s="11" t="str">
        <f t="shared" si="4"/>
        <v/>
      </c>
      <c r="B64" s="8">
        <f t="shared" si="5"/>
        <v>49</v>
      </c>
      <c r="C64" s="6"/>
      <c r="D64" s="9">
        <f t="shared" si="0"/>
        <v>222613541.66666734</v>
      </c>
      <c r="E64" s="5">
        <f t="shared" si="1"/>
        <v>4736458.333333333</v>
      </c>
      <c r="F64" s="5">
        <f t="shared" si="3"/>
        <v>2425066.666666674</v>
      </c>
      <c r="G64" s="5">
        <f t="shared" si="2"/>
        <v>7161525.0000000075</v>
      </c>
    </row>
    <row r="65" spans="1:7" ht="15.75" x14ac:dyDescent="0.25">
      <c r="A65" s="11" t="str">
        <f t="shared" si="4"/>
        <v/>
      </c>
      <c r="B65" s="8">
        <f t="shared" si="5"/>
        <v>50</v>
      </c>
      <c r="C65" s="6"/>
      <c r="D65" s="9">
        <f t="shared" si="0"/>
        <v>217877083.333334</v>
      </c>
      <c r="E65" s="5">
        <f t="shared" si="1"/>
        <v>4736458.333333333</v>
      </c>
      <c r="F65" s="5">
        <f t="shared" si="3"/>
        <v>2374544.4444444519</v>
      </c>
      <c r="G65" s="5">
        <f t="shared" si="2"/>
        <v>7111002.7777777854</v>
      </c>
    </row>
    <row r="66" spans="1:7" ht="15.75" x14ac:dyDescent="0.25">
      <c r="A66" s="11" t="str">
        <f t="shared" si="4"/>
        <v/>
      </c>
      <c r="B66" s="8">
        <f t="shared" si="5"/>
        <v>51</v>
      </c>
      <c r="C66" s="6"/>
      <c r="D66" s="9">
        <f t="shared" si="0"/>
        <v>213140625.00000066</v>
      </c>
      <c r="E66" s="5">
        <f t="shared" si="1"/>
        <v>4736458.333333333</v>
      </c>
      <c r="F66" s="5">
        <f t="shared" si="3"/>
        <v>2324022.2222222295</v>
      </c>
      <c r="G66" s="5">
        <f t="shared" si="2"/>
        <v>7060480.5555555625</v>
      </c>
    </row>
    <row r="67" spans="1:7" ht="15.75" x14ac:dyDescent="0.25">
      <c r="A67" s="11" t="str">
        <f t="shared" si="4"/>
        <v/>
      </c>
      <c r="B67" s="8">
        <f t="shared" si="5"/>
        <v>52</v>
      </c>
      <c r="C67" s="6"/>
      <c r="D67" s="9">
        <f t="shared" si="0"/>
        <v>208404166.66666731</v>
      </c>
      <c r="E67" s="5">
        <f t="shared" si="1"/>
        <v>4736458.333333333</v>
      </c>
      <c r="F67" s="5">
        <f t="shared" si="3"/>
        <v>2273500.000000007</v>
      </c>
      <c r="G67" s="5">
        <f t="shared" si="2"/>
        <v>7009958.3333333395</v>
      </c>
    </row>
    <row r="68" spans="1:7" ht="15.75" x14ac:dyDescent="0.25">
      <c r="A68" s="11" t="str">
        <f t="shared" si="4"/>
        <v/>
      </c>
      <c r="B68" s="8">
        <f t="shared" si="5"/>
        <v>53</v>
      </c>
      <c r="C68" s="6"/>
      <c r="D68" s="9">
        <f t="shared" si="0"/>
        <v>203667708.33333397</v>
      </c>
      <c r="E68" s="5">
        <f t="shared" si="1"/>
        <v>4736458.333333333</v>
      </c>
      <c r="F68" s="5">
        <f t="shared" si="3"/>
        <v>2222977.777777785</v>
      </c>
      <c r="G68" s="5">
        <f t="shared" si="2"/>
        <v>6959436.1111111175</v>
      </c>
    </row>
    <row r="69" spans="1:7" ht="15.75" x14ac:dyDescent="0.25">
      <c r="A69" s="11" t="str">
        <f t="shared" si="4"/>
        <v/>
      </c>
      <c r="B69" s="8">
        <f t="shared" si="5"/>
        <v>54</v>
      </c>
      <c r="C69" s="6"/>
      <c r="D69" s="9">
        <f t="shared" si="0"/>
        <v>198931250.00000063</v>
      </c>
      <c r="E69" s="5">
        <f t="shared" si="1"/>
        <v>4736458.333333333</v>
      </c>
      <c r="F69" s="5">
        <f t="shared" si="3"/>
        <v>2172455.5555555625</v>
      </c>
      <c r="G69" s="5">
        <f t="shared" si="2"/>
        <v>6908913.8888888955</v>
      </c>
    </row>
    <row r="70" spans="1:7" ht="15.75" x14ac:dyDescent="0.25">
      <c r="A70" s="11" t="str">
        <f t="shared" si="4"/>
        <v/>
      </c>
      <c r="B70" s="8">
        <f t="shared" si="5"/>
        <v>55</v>
      </c>
      <c r="C70" s="6"/>
      <c r="D70" s="9">
        <f t="shared" si="0"/>
        <v>194194791.66666728</v>
      </c>
      <c r="E70" s="5">
        <f t="shared" si="1"/>
        <v>4736458.333333333</v>
      </c>
      <c r="F70" s="5">
        <f t="shared" si="3"/>
        <v>2121933.33333334</v>
      </c>
      <c r="G70" s="5">
        <f t="shared" si="2"/>
        <v>6858391.6666666735</v>
      </c>
    </row>
    <row r="71" spans="1:7" ht="15.75" x14ac:dyDescent="0.25">
      <c r="A71" s="11" t="str">
        <f t="shared" si="4"/>
        <v/>
      </c>
      <c r="B71" s="8">
        <f t="shared" si="5"/>
        <v>56</v>
      </c>
      <c r="C71" s="6"/>
      <c r="D71" s="9">
        <f t="shared" si="0"/>
        <v>189458333.33333394</v>
      </c>
      <c r="E71" s="5">
        <f t="shared" si="1"/>
        <v>4736458.333333333</v>
      </c>
      <c r="F71" s="5">
        <f t="shared" si="3"/>
        <v>2071411.1111111178</v>
      </c>
      <c r="G71" s="5">
        <f t="shared" si="2"/>
        <v>6807869.4444444505</v>
      </c>
    </row>
    <row r="72" spans="1:7" ht="15.75" x14ac:dyDescent="0.25">
      <c r="A72" s="11" t="str">
        <f t="shared" si="4"/>
        <v/>
      </c>
      <c r="B72" s="8">
        <f t="shared" si="5"/>
        <v>57</v>
      </c>
      <c r="C72" s="6"/>
      <c r="D72" s="9">
        <f t="shared" si="0"/>
        <v>184721875.0000006</v>
      </c>
      <c r="E72" s="5">
        <f t="shared" si="1"/>
        <v>4736458.333333333</v>
      </c>
      <c r="F72" s="5">
        <f t="shared" si="3"/>
        <v>2020888.8888888955</v>
      </c>
      <c r="G72" s="5">
        <f t="shared" si="2"/>
        <v>6757347.2222222285</v>
      </c>
    </row>
    <row r="73" spans="1:7" ht="15.75" x14ac:dyDescent="0.25">
      <c r="A73" s="11" t="str">
        <f t="shared" si="4"/>
        <v/>
      </c>
      <c r="B73" s="8">
        <f t="shared" si="5"/>
        <v>58</v>
      </c>
      <c r="C73" s="6"/>
      <c r="D73" s="9">
        <f t="shared" si="0"/>
        <v>179985416.66666725</v>
      </c>
      <c r="E73" s="5">
        <f t="shared" si="1"/>
        <v>4736458.333333333</v>
      </c>
      <c r="F73" s="5">
        <f t="shared" si="3"/>
        <v>1970366.6666666733</v>
      </c>
      <c r="G73" s="5">
        <f t="shared" si="2"/>
        <v>6706825.0000000065</v>
      </c>
    </row>
    <row r="74" spans="1:7" ht="15.75" x14ac:dyDescent="0.25">
      <c r="A74" s="11" t="str">
        <f t="shared" si="4"/>
        <v/>
      </c>
      <c r="B74" s="8">
        <f t="shared" si="5"/>
        <v>59</v>
      </c>
      <c r="C74" s="6"/>
      <c r="D74" s="9">
        <f t="shared" si="0"/>
        <v>175248958.33333391</v>
      </c>
      <c r="E74" s="5">
        <f t="shared" si="1"/>
        <v>4736458.333333333</v>
      </c>
      <c r="F74" s="5">
        <f t="shared" si="3"/>
        <v>1919844.4444444508</v>
      </c>
      <c r="G74" s="5">
        <f t="shared" si="2"/>
        <v>6656302.7777777836</v>
      </c>
    </row>
    <row r="75" spans="1:7" ht="15.75" x14ac:dyDescent="0.25">
      <c r="A75" s="11" t="str">
        <f t="shared" si="4"/>
        <v/>
      </c>
      <c r="B75" s="8">
        <f t="shared" si="5"/>
        <v>60</v>
      </c>
      <c r="C75" s="6"/>
      <c r="D75" s="9">
        <f t="shared" si="0"/>
        <v>170512500.00000057</v>
      </c>
      <c r="E75" s="5">
        <f t="shared" si="1"/>
        <v>4736458.333333333</v>
      </c>
      <c r="F75" s="5">
        <f t="shared" si="3"/>
        <v>1869322.2222222285</v>
      </c>
      <c r="G75" s="5">
        <f t="shared" si="2"/>
        <v>6605780.5555555616</v>
      </c>
    </row>
    <row r="76" spans="1:7" ht="15.75" x14ac:dyDescent="0.25">
      <c r="A76" s="11" t="str">
        <f t="shared" si="4"/>
        <v/>
      </c>
      <c r="B76" s="8">
        <f t="shared" si="5"/>
        <v>61</v>
      </c>
      <c r="C76" s="6"/>
      <c r="D76" s="9">
        <f t="shared" si="0"/>
        <v>165776041.66666722</v>
      </c>
      <c r="E76" s="5">
        <f t="shared" si="1"/>
        <v>4736458.333333333</v>
      </c>
      <c r="F76" s="5">
        <f t="shared" si="3"/>
        <v>1818800.0000000063</v>
      </c>
      <c r="G76" s="5">
        <f t="shared" si="2"/>
        <v>6555258.3333333395</v>
      </c>
    </row>
    <row r="77" spans="1:7" ht="15.75" x14ac:dyDescent="0.25">
      <c r="A77" s="11" t="str">
        <f t="shared" si="4"/>
        <v/>
      </c>
      <c r="B77" s="8">
        <f t="shared" si="5"/>
        <v>62</v>
      </c>
      <c r="C77" s="6"/>
      <c r="D77" s="9">
        <f t="shared" si="0"/>
        <v>161039583.33333388</v>
      </c>
      <c r="E77" s="5">
        <f t="shared" si="1"/>
        <v>4736458.333333333</v>
      </c>
      <c r="F77" s="5">
        <f t="shared" si="3"/>
        <v>1768277.7777777838</v>
      </c>
      <c r="G77" s="5">
        <f t="shared" si="2"/>
        <v>6504736.1111111166</v>
      </c>
    </row>
    <row r="78" spans="1:7" ht="15.75" x14ac:dyDescent="0.25">
      <c r="A78" s="11" t="str">
        <f t="shared" si="4"/>
        <v/>
      </c>
      <c r="B78" s="8">
        <f t="shared" si="5"/>
        <v>63</v>
      </c>
      <c r="C78" s="6"/>
      <c r="D78" s="9">
        <f t="shared" si="0"/>
        <v>156303125.00000054</v>
      </c>
      <c r="E78" s="5">
        <f t="shared" si="1"/>
        <v>4736458.333333333</v>
      </c>
      <c r="F78" s="5">
        <f t="shared" si="3"/>
        <v>1717755.5555555616</v>
      </c>
      <c r="G78" s="5">
        <f t="shared" si="2"/>
        <v>6454213.8888888946</v>
      </c>
    </row>
    <row r="79" spans="1:7" ht="15.75" x14ac:dyDescent="0.25">
      <c r="A79" s="11" t="str">
        <f t="shared" si="4"/>
        <v/>
      </c>
      <c r="B79" s="8">
        <f t="shared" si="5"/>
        <v>64</v>
      </c>
      <c r="C79" s="6"/>
      <c r="D79" s="9">
        <f t="shared" si="0"/>
        <v>151566666.66666719</v>
      </c>
      <c r="E79" s="5">
        <f t="shared" si="1"/>
        <v>4736458.333333333</v>
      </c>
      <c r="F79" s="5">
        <f t="shared" si="3"/>
        <v>1667233.3333333393</v>
      </c>
      <c r="G79" s="5">
        <f t="shared" si="2"/>
        <v>6403691.6666666726</v>
      </c>
    </row>
    <row r="80" spans="1:7" ht="15.75" x14ac:dyDescent="0.25">
      <c r="A80" s="11" t="str">
        <f t="shared" si="4"/>
        <v/>
      </c>
      <c r="B80" s="8">
        <f t="shared" si="5"/>
        <v>65</v>
      </c>
      <c r="C80" s="6"/>
      <c r="D80" s="9">
        <f t="shared" ref="D80:D143" si="6">IF(B80&gt;$B$6,0,IF(B80&lt;=$B$7,$D$15,D79-E80+C80))</f>
        <v>146830208.33333385</v>
      </c>
      <c r="E80" s="5">
        <f t="shared" ref="E80:E143" si="7">IF(B80&gt;$B$6,0,IF(B80&lt;=$B$7,0,$B$4/($B$6-$B$7)))</f>
        <v>4736458.333333333</v>
      </c>
      <c r="F80" s="5">
        <f t="shared" si="3"/>
        <v>1616711.1111111168</v>
      </c>
      <c r="G80" s="5">
        <f t="shared" ref="G80:G143" si="8">E80+F80</f>
        <v>6353169.4444444496</v>
      </c>
    </row>
    <row r="81" spans="1:7" ht="15.75" x14ac:dyDescent="0.25">
      <c r="A81" s="11" t="str">
        <f t="shared" si="4"/>
        <v/>
      </c>
      <c r="B81" s="8">
        <f t="shared" si="5"/>
        <v>66</v>
      </c>
      <c r="C81" s="6"/>
      <c r="D81" s="9">
        <f t="shared" si="6"/>
        <v>142093750.00000051</v>
      </c>
      <c r="E81" s="5">
        <f t="shared" si="7"/>
        <v>4736458.333333333</v>
      </c>
      <c r="F81" s="5">
        <f t="shared" ref="F81:F144" si="9">IF(B81&lt;=$B$10,0,IF(B81&lt;=$B$9,D80*$B$8/12,D80*$B$11/12))</f>
        <v>1566188.8888888946</v>
      </c>
      <c r="G81" s="5">
        <f t="shared" si="8"/>
        <v>6302647.2222222276</v>
      </c>
    </row>
    <row r="82" spans="1:7" ht="15.75" x14ac:dyDescent="0.25">
      <c r="A82" s="11" t="str">
        <f t="shared" ref="A82:A145" si="10">IF(B82=$B$7,"Hết thời gian ân hạn gốc",IF(B82=$B$9,"Hết thời gian ưu đãi lãi suất",""))</f>
        <v/>
      </c>
      <c r="B82" s="8">
        <f t="shared" ref="B82:B145" si="11">IF(B81&gt;=$B$6,"",B81+1)</f>
        <v>67</v>
      </c>
      <c r="C82" s="6"/>
      <c r="D82" s="9">
        <f t="shared" si="6"/>
        <v>137357291.66666716</v>
      </c>
      <c r="E82" s="5">
        <f t="shared" si="7"/>
        <v>4736458.333333333</v>
      </c>
      <c r="F82" s="5">
        <f t="shared" si="9"/>
        <v>1515666.6666666723</v>
      </c>
      <c r="G82" s="5">
        <f t="shared" si="8"/>
        <v>6252125.0000000056</v>
      </c>
    </row>
    <row r="83" spans="1:7" ht="15.75" x14ac:dyDescent="0.25">
      <c r="A83" s="11" t="str">
        <f t="shared" si="10"/>
        <v/>
      </c>
      <c r="B83" s="8">
        <f t="shared" si="11"/>
        <v>68</v>
      </c>
      <c r="C83" s="6"/>
      <c r="D83" s="9">
        <f t="shared" si="6"/>
        <v>132620833.33333384</v>
      </c>
      <c r="E83" s="5">
        <f t="shared" si="7"/>
        <v>4736458.333333333</v>
      </c>
      <c r="F83" s="5">
        <f t="shared" si="9"/>
        <v>1465144.4444444496</v>
      </c>
      <c r="G83" s="5">
        <f t="shared" si="8"/>
        <v>6201602.7777777826</v>
      </c>
    </row>
    <row r="84" spans="1:7" ht="15.75" x14ac:dyDescent="0.25">
      <c r="A84" s="11" t="str">
        <f t="shared" si="10"/>
        <v/>
      </c>
      <c r="B84" s="8">
        <f t="shared" si="11"/>
        <v>69</v>
      </c>
      <c r="C84" s="6"/>
      <c r="D84" s="9">
        <f t="shared" si="6"/>
        <v>127884375.00000051</v>
      </c>
      <c r="E84" s="5">
        <f t="shared" si="7"/>
        <v>4736458.333333333</v>
      </c>
      <c r="F84" s="5">
        <f t="shared" si="9"/>
        <v>1414622.2222222276</v>
      </c>
      <c r="G84" s="5">
        <f t="shared" si="8"/>
        <v>6151080.5555555606</v>
      </c>
    </row>
    <row r="85" spans="1:7" ht="15.75" x14ac:dyDescent="0.25">
      <c r="A85" s="11" t="str">
        <f t="shared" si="10"/>
        <v/>
      </c>
      <c r="B85" s="8">
        <f t="shared" si="11"/>
        <v>70</v>
      </c>
      <c r="C85" s="6"/>
      <c r="D85" s="9">
        <f t="shared" si="6"/>
        <v>123147916.66666718</v>
      </c>
      <c r="E85" s="5">
        <f t="shared" si="7"/>
        <v>4736458.333333333</v>
      </c>
      <c r="F85" s="5">
        <f t="shared" si="9"/>
        <v>1364100.0000000054</v>
      </c>
      <c r="G85" s="5">
        <f t="shared" si="8"/>
        <v>6100558.3333333386</v>
      </c>
    </row>
    <row r="86" spans="1:7" ht="15.75" x14ac:dyDescent="0.25">
      <c r="A86" s="11" t="str">
        <f t="shared" si="10"/>
        <v/>
      </c>
      <c r="B86" s="8">
        <f t="shared" si="11"/>
        <v>71</v>
      </c>
      <c r="C86" s="6"/>
      <c r="D86" s="9">
        <f t="shared" si="6"/>
        <v>118411458.33333385</v>
      </c>
      <c r="E86" s="5">
        <f t="shared" si="7"/>
        <v>4736458.333333333</v>
      </c>
      <c r="F86" s="5">
        <f t="shared" si="9"/>
        <v>1313577.7777777833</v>
      </c>
      <c r="G86" s="5">
        <f t="shared" si="8"/>
        <v>6050036.1111111166</v>
      </c>
    </row>
    <row r="87" spans="1:7" ht="15.75" x14ac:dyDescent="0.25">
      <c r="A87" s="11" t="str">
        <f t="shared" si="10"/>
        <v/>
      </c>
      <c r="B87" s="8">
        <f t="shared" si="11"/>
        <v>72</v>
      </c>
      <c r="C87" s="6"/>
      <c r="D87" s="9">
        <f t="shared" si="6"/>
        <v>113675000.00000052</v>
      </c>
      <c r="E87" s="5">
        <f t="shared" si="7"/>
        <v>4736458.333333333</v>
      </c>
      <c r="F87" s="5">
        <f t="shared" si="9"/>
        <v>1263055.5555555611</v>
      </c>
      <c r="G87" s="5">
        <f t="shared" si="8"/>
        <v>5999513.8888888936</v>
      </c>
    </row>
    <row r="88" spans="1:7" ht="15.75" x14ac:dyDescent="0.25">
      <c r="A88" s="11" t="str">
        <f t="shared" si="10"/>
        <v/>
      </c>
      <c r="B88" s="8">
        <f t="shared" si="11"/>
        <v>73</v>
      </c>
      <c r="C88" s="6"/>
      <c r="D88" s="9">
        <f t="shared" si="6"/>
        <v>108938541.66666719</v>
      </c>
      <c r="E88" s="5">
        <f t="shared" si="7"/>
        <v>4736458.333333333</v>
      </c>
      <c r="F88" s="5">
        <f t="shared" si="9"/>
        <v>1212533.3333333388</v>
      </c>
      <c r="G88" s="5">
        <f t="shared" si="8"/>
        <v>5948991.6666666716</v>
      </c>
    </row>
    <row r="89" spans="1:7" ht="15.75" x14ac:dyDescent="0.25">
      <c r="A89" s="11" t="str">
        <f t="shared" si="10"/>
        <v/>
      </c>
      <c r="B89" s="8">
        <f t="shared" si="11"/>
        <v>74</v>
      </c>
      <c r="C89" s="6"/>
      <c r="D89" s="9">
        <f t="shared" si="6"/>
        <v>104202083.33333386</v>
      </c>
      <c r="E89" s="5">
        <f t="shared" si="7"/>
        <v>4736458.333333333</v>
      </c>
      <c r="F89" s="5">
        <f t="shared" si="9"/>
        <v>1162011.1111111168</v>
      </c>
      <c r="G89" s="5">
        <f t="shared" si="8"/>
        <v>5898469.4444444496</v>
      </c>
    </row>
    <row r="90" spans="1:7" ht="15.75" x14ac:dyDescent="0.25">
      <c r="A90" s="11" t="str">
        <f t="shared" si="10"/>
        <v/>
      </c>
      <c r="B90" s="8">
        <f t="shared" si="11"/>
        <v>75</v>
      </c>
      <c r="C90" s="6"/>
      <c r="D90" s="9">
        <f t="shared" si="6"/>
        <v>99465625.000000536</v>
      </c>
      <c r="E90" s="5">
        <f t="shared" si="7"/>
        <v>4736458.333333333</v>
      </c>
      <c r="F90" s="5">
        <f t="shared" si="9"/>
        <v>1111488.8888888946</v>
      </c>
      <c r="G90" s="5">
        <f t="shared" si="8"/>
        <v>5847947.2222222276</v>
      </c>
    </row>
    <row r="91" spans="1:7" ht="15.75" x14ac:dyDescent="0.25">
      <c r="A91" s="11" t="str">
        <f t="shared" si="10"/>
        <v/>
      </c>
      <c r="B91" s="8">
        <f t="shared" si="11"/>
        <v>76</v>
      </c>
      <c r="C91" s="6"/>
      <c r="D91" s="9">
        <f t="shared" si="6"/>
        <v>94729166.666667208</v>
      </c>
      <c r="E91" s="5">
        <f t="shared" si="7"/>
        <v>4736458.333333333</v>
      </c>
      <c r="F91" s="5">
        <f t="shared" si="9"/>
        <v>1060966.6666666723</v>
      </c>
      <c r="G91" s="5">
        <f t="shared" si="8"/>
        <v>5797425.0000000056</v>
      </c>
    </row>
    <row r="92" spans="1:7" ht="15.75" x14ac:dyDescent="0.25">
      <c r="A92" s="11" t="str">
        <f t="shared" si="10"/>
        <v/>
      </c>
      <c r="B92" s="8">
        <f t="shared" si="11"/>
        <v>77</v>
      </c>
      <c r="C92" s="6"/>
      <c r="D92" s="9">
        <f t="shared" si="6"/>
        <v>89992708.33333388</v>
      </c>
      <c r="E92" s="5">
        <f t="shared" si="7"/>
        <v>4736458.333333333</v>
      </c>
      <c r="F92" s="5">
        <f t="shared" si="9"/>
        <v>1010444.4444444502</v>
      </c>
      <c r="G92" s="5">
        <f t="shared" si="8"/>
        <v>5746902.7777777836</v>
      </c>
    </row>
    <row r="93" spans="1:7" ht="15.75" x14ac:dyDescent="0.25">
      <c r="A93" s="11" t="str">
        <f t="shared" si="10"/>
        <v/>
      </c>
      <c r="B93" s="8">
        <f t="shared" si="11"/>
        <v>78</v>
      </c>
      <c r="C93" s="6"/>
      <c r="D93" s="9">
        <f t="shared" si="6"/>
        <v>85256250.000000551</v>
      </c>
      <c r="E93" s="5">
        <f t="shared" si="7"/>
        <v>4736458.333333333</v>
      </c>
      <c r="F93" s="5">
        <f t="shared" si="9"/>
        <v>959922.22222222807</v>
      </c>
      <c r="G93" s="5">
        <f t="shared" si="8"/>
        <v>5696380.5555555616</v>
      </c>
    </row>
    <row r="94" spans="1:7" ht="15.75" x14ac:dyDescent="0.25">
      <c r="A94" s="11" t="str">
        <f t="shared" si="10"/>
        <v/>
      </c>
      <c r="B94" s="8">
        <f t="shared" si="11"/>
        <v>79</v>
      </c>
      <c r="C94" s="6"/>
      <c r="D94" s="9">
        <f t="shared" si="6"/>
        <v>80519791.666667223</v>
      </c>
      <c r="E94" s="5">
        <f t="shared" si="7"/>
        <v>4736458.333333333</v>
      </c>
      <c r="F94" s="5">
        <f t="shared" si="9"/>
        <v>909400.00000000594</v>
      </c>
      <c r="G94" s="5">
        <f t="shared" si="8"/>
        <v>5645858.3333333386</v>
      </c>
    </row>
    <row r="95" spans="1:7" ht="15.75" x14ac:dyDescent="0.25">
      <c r="A95" s="11" t="str">
        <f t="shared" si="10"/>
        <v/>
      </c>
      <c r="B95" s="8">
        <f t="shared" si="11"/>
        <v>80</v>
      </c>
      <c r="C95" s="6"/>
      <c r="D95" s="9">
        <f t="shared" si="6"/>
        <v>75783333.333333895</v>
      </c>
      <c r="E95" s="5">
        <f t="shared" si="7"/>
        <v>4736458.333333333</v>
      </c>
      <c r="F95" s="5">
        <f t="shared" si="9"/>
        <v>858877.77777778369</v>
      </c>
      <c r="G95" s="5">
        <f t="shared" si="8"/>
        <v>5595336.1111111166</v>
      </c>
    </row>
    <row r="96" spans="1:7" ht="15.75" x14ac:dyDescent="0.25">
      <c r="A96" s="11" t="str">
        <f t="shared" si="10"/>
        <v/>
      </c>
      <c r="B96" s="8">
        <f t="shared" si="11"/>
        <v>81</v>
      </c>
      <c r="C96" s="6"/>
      <c r="D96" s="9">
        <f t="shared" si="6"/>
        <v>71046875.000000566</v>
      </c>
      <c r="E96" s="5">
        <f t="shared" si="7"/>
        <v>4736458.333333333</v>
      </c>
      <c r="F96" s="5">
        <f t="shared" si="9"/>
        <v>808355.55555556156</v>
      </c>
      <c r="G96" s="5">
        <f t="shared" si="8"/>
        <v>5544813.8888888946</v>
      </c>
    </row>
    <row r="97" spans="1:7" ht="15.75" x14ac:dyDescent="0.25">
      <c r="A97" s="11" t="str">
        <f t="shared" si="10"/>
        <v/>
      </c>
      <c r="B97" s="8">
        <f t="shared" si="11"/>
        <v>82</v>
      </c>
      <c r="C97" s="6"/>
      <c r="D97" s="9">
        <f t="shared" si="6"/>
        <v>66310416.66666723</v>
      </c>
      <c r="E97" s="5">
        <f t="shared" si="7"/>
        <v>4736458.333333333</v>
      </c>
      <c r="F97" s="5">
        <f t="shared" si="9"/>
        <v>757833.33333333943</v>
      </c>
      <c r="G97" s="5">
        <f t="shared" si="8"/>
        <v>5494291.6666666726</v>
      </c>
    </row>
    <row r="98" spans="1:7" ht="15.75" x14ac:dyDescent="0.25">
      <c r="A98" s="11" t="str">
        <f t="shared" si="10"/>
        <v/>
      </c>
      <c r="B98" s="8">
        <f t="shared" si="11"/>
        <v>83</v>
      </c>
      <c r="C98" s="6"/>
      <c r="D98" s="9">
        <f t="shared" si="6"/>
        <v>61573958.333333895</v>
      </c>
      <c r="E98" s="5">
        <f t="shared" si="7"/>
        <v>4736458.333333333</v>
      </c>
      <c r="F98" s="5">
        <f t="shared" si="9"/>
        <v>707311.11111111718</v>
      </c>
      <c r="G98" s="5">
        <f t="shared" si="8"/>
        <v>5443769.4444444505</v>
      </c>
    </row>
    <row r="99" spans="1:7" ht="15.75" x14ac:dyDescent="0.25">
      <c r="A99" s="11" t="str">
        <f t="shared" si="10"/>
        <v/>
      </c>
      <c r="B99" s="8">
        <f t="shared" si="11"/>
        <v>84</v>
      </c>
      <c r="C99" s="6"/>
      <c r="D99" s="9">
        <f t="shared" si="6"/>
        <v>56837500.000000559</v>
      </c>
      <c r="E99" s="5">
        <f t="shared" si="7"/>
        <v>4736458.333333333</v>
      </c>
      <c r="F99" s="5">
        <f t="shared" si="9"/>
        <v>656788.88888889493</v>
      </c>
      <c r="G99" s="5">
        <f t="shared" si="8"/>
        <v>5393247.2222222276</v>
      </c>
    </row>
    <row r="100" spans="1:7" ht="15.75" x14ac:dyDescent="0.25">
      <c r="A100" s="11" t="str">
        <f t="shared" si="10"/>
        <v/>
      </c>
      <c r="B100" s="8">
        <f t="shared" si="11"/>
        <v>85</v>
      </c>
      <c r="C100" s="6"/>
      <c r="D100" s="9">
        <f t="shared" si="6"/>
        <v>52101041.666667223</v>
      </c>
      <c r="E100" s="5">
        <f t="shared" si="7"/>
        <v>4736458.333333333</v>
      </c>
      <c r="F100" s="5">
        <f t="shared" si="9"/>
        <v>606266.66666667268</v>
      </c>
      <c r="G100" s="5">
        <f t="shared" si="8"/>
        <v>5342725.0000000056</v>
      </c>
    </row>
    <row r="101" spans="1:7" ht="15.75" x14ac:dyDescent="0.25">
      <c r="A101" s="11" t="str">
        <f t="shared" si="10"/>
        <v/>
      </c>
      <c r="B101" s="8">
        <f t="shared" si="11"/>
        <v>86</v>
      </c>
      <c r="C101" s="6"/>
      <c r="D101" s="9">
        <f t="shared" si="6"/>
        <v>47364583.333333887</v>
      </c>
      <c r="E101" s="5">
        <f t="shared" si="7"/>
        <v>4736458.333333333</v>
      </c>
      <c r="F101" s="5">
        <f t="shared" si="9"/>
        <v>555744.44444445043</v>
      </c>
      <c r="G101" s="5">
        <f t="shared" si="8"/>
        <v>5292202.7777777836</v>
      </c>
    </row>
    <row r="102" spans="1:7" ht="15.75" x14ac:dyDescent="0.25">
      <c r="A102" s="11" t="str">
        <f t="shared" si="10"/>
        <v/>
      </c>
      <c r="B102" s="8">
        <f t="shared" si="11"/>
        <v>87</v>
      </c>
      <c r="C102" s="6"/>
      <c r="D102" s="9">
        <f t="shared" si="6"/>
        <v>42628125.000000551</v>
      </c>
      <c r="E102" s="5">
        <f t="shared" si="7"/>
        <v>4736458.333333333</v>
      </c>
      <c r="F102" s="5">
        <f t="shared" si="9"/>
        <v>505222.22222222813</v>
      </c>
      <c r="G102" s="5">
        <f t="shared" si="8"/>
        <v>5241680.5555555616</v>
      </c>
    </row>
    <row r="103" spans="1:7" ht="15.75" x14ac:dyDescent="0.25">
      <c r="A103" s="11" t="str">
        <f t="shared" si="10"/>
        <v/>
      </c>
      <c r="B103" s="8">
        <f t="shared" si="11"/>
        <v>88</v>
      </c>
      <c r="C103" s="6"/>
      <c r="D103" s="9">
        <f t="shared" si="6"/>
        <v>37891666.666667216</v>
      </c>
      <c r="E103" s="5">
        <f t="shared" si="7"/>
        <v>4736458.333333333</v>
      </c>
      <c r="F103" s="5">
        <f t="shared" si="9"/>
        <v>454700.00000000588</v>
      </c>
      <c r="G103" s="5">
        <f t="shared" si="8"/>
        <v>5191158.3333333386</v>
      </c>
    </row>
    <row r="104" spans="1:7" ht="15.75" x14ac:dyDescent="0.25">
      <c r="A104" s="11" t="str">
        <f t="shared" si="10"/>
        <v/>
      </c>
      <c r="B104" s="8">
        <f t="shared" si="11"/>
        <v>89</v>
      </c>
      <c r="C104" s="6"/>
      <c r="D104" s="9">
        <f t="shared" si="6"/>
        <v>33155208.333333883</v>
      </c>
      <c r="E104" s="5">
        <f t="shared" si="7"/>
        <v>4736458.333333333</v>
      </c>
      <c r="F104" s="5">
        <f t="shared" si="9"/>
        <v>404177.77777778363</v>
      </c>
      <c r="G104" s="5">
        <f t="shared" si="8"/>
        <v>5140636.1111111166</v>
      </c>
    </row>
    <row r="105" spans="1:7" ht="15.75" x14ac:dyDescent="0.25">
      <c r="A105" s="11" t="str">
        <f t="shared" si="10"/>
        <v/>
      </c>
      <c r="B105" s="8">
        <f t="shared" si="11"/>
        <v>90</v>
      </c>
      <c r="C105" s="6"/>
      <c r="D105" s="9">
        <f t="shared" si="6"/>
        <v>28418750.000000551</v>
      </c>
      <c r="E105" s="5">
        <f t="shared" si="7"/>
        <v>4736458.333333333</v>
      </c>
      <c r="F105" s="5">
        <f t="shared" si="9"/>
        <v>353655.55555556138</v>
      </c>
      <c r="G105" s="5">
        <f t="shared" si="8"/>
        <v>5090113.8888888946</v>
      </c>
    </row>
    <row r="106" spans="1:7" ht="15.75" x14ac:dyDescent="0.25">
      <c r="A106" s="11" t="str">
        <f t="shared" si="10"/>
        <v/>
      </c>
      <c r="B106" s="8">
        <f t="shared" si="11"/>
        <v>91</v>
      </c>
      <c r="C106" s="6"/>
      <c r="D106" s="9">
        <f t="shared" si="6"/>
        <v>23682291.666667219</v>
      </c>
      <c r="E106" s="5">
        <f t="shared" si="7"/>
        <v>4736458.333333333</v>
      </c>
      <c r="F106" s="5">
        <f t="shared" si="9"/>
        <v>303133.33333333925</v>
      </c>
      <c r="G106" s="5">
        <f t="shared" si="8"/>
        <v>5039591.6666666726</v>
      </c>
    </row>
    <row r="107" spans="1:7" ht="15.75" x14ac:dyDescent="0.25">
      <c r="A107" s="11" t="str">
        <f t="shared" si="10"/>
        <v/>
      </c>
      <c r="B107" s="8">
        <f t="shared" si="11"/>
        <v>92</v>
      </c>
      <c r="C107" s="6"/>
      <c r="D107" s="9">
        <f t="shared" si="6"/>
        <v>18945833.333333887</v>
      </c>
      <c r="E107" s="5">
        <f t="shared" si="7"/>
        <v>4736458.333333333</v>
      </c>
      <c r="F107" s="5">
        <f t="shared" si="9"/>
        <v>252611.11111111703</v>
      </c>
      <c r="G107" s="5">
        <f t="shared" si="8"/>
        <v>4989069.4444444496</v>
      </c>
    </row>
    <row r="108" spans="1:7" ht="15.75" x14ac:dyDescent="0.25">
      <c r="A108" s="11" t="str">
        <f t="shared" si="10"/>
        <v/>
      </c>
      <c r="B108" s="8">
        <f t="shared" si="11"/>
        <v>93</v>
      </c>
      <c r="C108" s="6"/>
      <c r="D108" s="9">
        <f t="shared" si="6"/>
        <v>14209375.000000555</v>
      </c>
      <c r="E108" s="5">
        <f t="shared" si="7"/>
        <v>4736458.333333333</v>
      </c>
      <c r="F108" s="5">
        <f t="shared" si="9"/>
        <v>202088.88888889481</v>
      </c>
      <c r="G108" s="5">
        <f t="shared" si="8"/>
        <v>4938547.2222222276</v>
      </c>
    </row>
    <row r="109" spans="1:7" ht="15.75" x14ac:dyDescent="0.25">
      <c r="A109" s="11" t="str">
        <f t="shared" si="10"/>
        <v/>
      </c>
      <c r="B109" s="8">
        <f t="shared" si="11"/>
        <v>94</v>
      </c>
      <c r="C109" s="6"/>
      <c r="D109" s="9">
        <f t="shared" si="6"/>
        <v>9472916.666667223</v>
      </c>
      <c r="E109" s="5">
        <f t="shared" si="7"/>
        <v>4736458.333333333</v>
      </c>
      <c r="F109" s="5">
        <f t="shared" si="9"/>
        <v>151566.66666667259</v>
      </c>
      <c r="G109" s="5">
        <f t="shared" si="8"/>
        <v>4888025.0000000056</v>
      </c>
    </row>
    <row r="110" spans="1:7" ht="15.75" x14ac:dyDescent="0.25">
      <c r="A110" s="11" t="str">
        <f t="shared" si="10"/>
        <v/>
      </c>
      <c r="B110" s="8">
        <f t="shared" si="11"/>
        <v>95</v>
      </c>
      <c r="C110" s="6"/>
      <c r="D110" s="9">
        <f t="shared" si="6"/>
        <v>4736458.33333389</v>
      </c>
      <c r="E110" s="5">
        <f t="shared" si="7"/>
        <v>4736458.333333333</v>
      </c>
      <c r="F110" s="5">
        <f t="shared" si="9"/>
        <v>101044.44444445038</v>
      </c>
      <c r="G110" s="5">
        <f t="shared" si="8"/>
        <v>4837502.7777777836</v>
      </c>
    </row>
    <row r="111" spans="1:7" ht="15.75" x14ac:dyDescent="0.25">
      <c r="A111" s="11" t="str">
        <f t="shared" si="10"/>
        <v/>
      </c>
      <c r="B111" s="8">
        <f t="shared" si="11"/>
        <v>96</v>
      </c>
      <c r="C111" s="6"/>
      <c r="D111" s="9">
        <f t="shared" si="6"/>
        <v>5.5693089962005615E-7</v>
      </c>
      <c r="E111" s="5">
        <f t="shared" si="7"/>
        <v>4736458.333333333</v>
      </c>
      <c r="F111" s="5">
        <f t="shared" si="9"/>
        <v>50522.222222228156</v>
      </c>
      <c r="G111" s="5">
        <f t="shared" si="8"/>
        <v>4786980.5555555616</v>
      </c>
    </row>
    <row r="112" spans="1:7" ht="15.75" x14ac:dyDescent="0.25">
      <c r="A112" s="11" t="str">
        <f t="shared" si="10"/>
        <v/>
      </c>
      <c r="B112" s="8" t="str">
        <f t="shared" si="11"/>
        <v/>
      </c>
      <c r="C112" s="6"/>
      <c r="D112" s="9">
        <f t="shared" si="6"/>
        <v>0</v>
      </c>
      <c r="E112" s="5">
        <f t="shared" si="7"/>
        <v>0</v>
      </c>
      <c r="F112" s="5">
        <f t="shared" si="9"/>
        <v>5.9405962626139323E-9</v>
      </c>
      <c r="G112" s="5">
        <f t="shared" si="8"/>
        <v>5.9405962626139323E-9</v>
      </c>
    </row>
    <row r="113" spans="1:7" ht="15.75" x14ac:dyDescent="0.25">
      <c r="A113" s="11" t="str">
        <f t="shared" si="10"/>
        <v/>
      </c>
      <c r="B113" s="8" t="str">
        <f t="shared" si="11"/>
        <v/>
      </c>
      <c r="C113" s="6"/>
      <c r="D113" s="9">
        <f t="shared" si="6"/>
        <v>0</v>
      </c>
      <c r="E113" s="5">
        <f t="shared" si="7"/>
        <v>0</v>
      </c>
      <c r="F113" s="5">
        <f t="shared" si="9"/>
        <v>0</v>
      </c>
      <c r="G113" s="5">
        <f t="shared" si="8"/>
        <v>0</v>
      </c>
    </row>
    <row r="114" spans="1:7" ht="15.75" x14ac:dyDescent="0.25">
      <c r="A114" s="11" t="str">
        <f t="shared" si="10"/>
        <v/>
      </c>
      <c r="B114" s="8" t="str">
        <f t="shared" si="11"/>
        <v/>
      </c>
      <c r="C114" s="6"/>
      <c r="D114" s="9">
        <f t="shared" si="6"/>
        <v>0</v>
      </c>
      <c r="E114" s="5">
        <f t="shared" si="7"/>
        <v>0</v>
      </c>
      <c r="F114" s="5">
        <f t="shared" si="9"/>
        <v>0</v>
      </c>
      <c r="G114" s="5">
        <f t="shared" si="8"/>
        <v>0</v>
      </c>
    </row>
    <row r="115" spans="1:7" ht="15.75" x14ac:dyDescent="0.25">
      <c r="A115" s="11" t="str">
        <f t="shared" si="10"/>
        <v/>
      </c>
      <c r="B115" s="8" t="str">
        <f t="shared" si="11"/>
        <v/>
      </c>
      <c r="C115" s="6"/>
      <c r="D115" s="9">
        <f t="shared" si="6"/>
        <v>0</v>
      </c>
      <c r="E115" s="5">
        <f t="shared" si="7"/>
        <v>0</v>
      </c>
      <c r="F115" s="5">
        <f t="shared" si="9"/>
        <v>0</v>
      </c>
      <c r="G115" s="5">
        <f t="shared" si="8"/>
        <v>0</v>
      </c>
    </row>
    <row r="116" spans="1:7" ht="15.75" x14ac:dyDescent="0.25">
      <c r="A116" s="11" t="str">
        <f t="shared" si="10"/>
        <v/>
      </c>
      <c r="B116" s="8" t="str">
        <f t="shared" si="11"/>
        <v/>
      </c>
      <c r="C116" s="6"/>
      <c r="D116" s="9">
        <f t="shared" si="6"/>
        <v>0</v>
      </c>
      <c r="E116" s="5">
        <f t="shared" si="7"/>
        <v>0</v>
      </c>
      <c r="F116" s="5">
        <f t="shared" si="9"/>
        <v>0</v>
      </c>
      <c r="G116" s="5">
        <f t="shared" si="8"/>
        <v>0</v>
      </c>
    </row>
    <row r="117" spans="1:7" ht="15.75" x14ac:dyDescent="0.25">
      <c r="A117" s="11" t="str">
        <f t="shared" si="10"/>
        <v/>
      </c>
      <c r="B117" s="8" t="str">
        <f t="shared" si="11"/>
        <v/>
      </c>
      <c r="C117" s="6"/>
      <c r="D117" s="9">
        <f t="shared" si="6"/>
        <v>0</v>
      </c>
      <c r="E117" s="5">
        <f t="shared" si="7"/>
        <v>0</v>
      </c>
      <c r="F117" s="5">
        <f t="shared" si="9"/>
        <v>0</v>
      </c>
      <c r="G117" s="5">
        <f t="shared" si="8"/>
        <v>0</v>
      </c>
    </row>
    <row r="118" spans="1:7" ht="15.75" x14ac:dyDescent="0.25">
      <c r="A118" s="11" t="str">
        <f t="shared" si="10"/>
        <v/>
      </c>
      <c r="B118" s="8" t="str">
        <f t="shared" si="11"/>
        <v/>
      </c>
      <c r="C118" s="6"/>
      <c r="D118" s="9">
        <f t="shared" si="6"/>
        <v>0</v>
      </c>
      <c r="E118" s="5">
        <f t="shared" si="7"/>
        <v>0</v>
      </c>
      <c r="F118" s="5">
        <f t="shared" si="9"/>
        <v>0</v>
      </c>
      <c r="G118" s="5">
        <f t="shared" si="8"/>
        <v>0</v>
      </c>
    </row>
    <row r="119" spans="1:7" ht="15.75" x14ac:dyDescent="0.25">
      <c r="A119" s="11" t="str">
        <f t="shared" si="10"/>
        <v/>
      </c>
      <c r="B119" s="8" t="str">
        <f t="shared" si="11"/>
        <v/>
      </c>
      <c r="C119" s="6"/>
      <c r="D119" s="9">
        <f t="shared" si="6"/>
        <v>0</v>
      </c>
      <c r="E119" s="5">
        <f t="shared" si="7"/>
        <v>0</v>
      </c>
      <c r="F119" s="5">
        <f t="shared" si="9"/>
        <v>0</v>
      </c>
      <c r="G119" s="5">
        <f t="shared" si="8"/>
        <v>0</v>
      </c>
    </row>
    <row r="120" spans="1:7" ht="15.75" x14ac:dyDescent="0.25">
      <c r="A120" s="11" t="str">
        <f t="shared" si="10"/>
        <v/>
      </c>
      <c r="B120" s="8" t="str">
        <f t="shared" si="11"/>
        <v/>
      </c>
      <c r="C120" s="6"/>
      <c r="D120" s="9">
        <f t="shared" si="6"/>
        <v>0</v>
      </c>
      <c r="E120" s="5">
        <f t="shared" si="7"/>
        <v>0</v>
      </c>
      <c r="F120" s="5">
        <f t="shared" si="9"/>
        <v>0</v>
      </c>
      <c r="G120" s="5">
        <f t="shared" si="8"/>
        <v>0</v>
      </c>
    </row>
    <row r="121" spans="1:7" ht="15.75" x14ac:dyDescent="0.25">
      <c r="A121" s="11" t="str">
        <f t="shared" si="10"/>
        <v/>
      </c>
      <c r="B121" s="8" t="str">
        <f t="shared" si="11"/>
        <v/>
      </c>
      <c r="C121" s="6"/>
      <c r="D121" s="9">
        <f t="shared" si="6"/>
        <v>0</v>
      </c>
      <c r="E121" s="5">
        <f t="shared" si="7"/>
        <v>0</v>
      </c>
      <c r="F121" s="5">
        <f t="shared" si="9"/>
        <v>0</v>
      </c>
      <c r="G121" s="5">
        <f t="shared" si="8"/>
        <v>0</v>
      </c>
    </row>
    <row r="122" spans="1:7" ht="15.75" x14ac:dyDescent="0.25">
      <c r="A122" s="11" t="str">
        <f t="shared" si="10"/>
        <v/>
      </c>
      <c r="B122" s="8" t="str">
        <f t="shared" si="11"/>
        <v/>
      </c>
      <c r="C122" s="6"/>
      <c r="D122" s="9">
        <f t="shared" si="6"/>
        <v>0</v>
      </c>
      <c r="E122" s="5">
        <f t="shared" si="7"/>
        <v>0</v>
      </c>
      <c r="F122" s="5">
        <f t="shared" si="9"/>
        <v>0</v>
      </c>
      <c r="G122" s="5">
        <f t="shared" si="8"/>
        <v>0</v>
      </c>
    </row>
    <row r="123" spans="1:7" ht="15.75" x14ac:dyDescent="0.25">
      <c r="A123" s="11" t="str">
        <f t="shared" si="10"/>
        <v/>
      </c>
      <c r="B123" s="8" t="str">
        <f t="shared" si="11"/>
        <v/>
      </c>
      <c r="C123" s="6"/>
      <c r="D123" s="9">
        <f t="shared" si="6"/>
        <v>0</v>
      </c>
      <c r="E123" s="5">
        <f t="shared" si="7"/>
        <v>0</v>
      </c>
      <c r="F123" s="5">
        <f t="shared" si="9"/>
        <v>0</v>
      </c>
      <c r="G123" s="5">
        <f t="shared" si="8"/>
        <v>0</v>
      </c>
    </row>
    <row r="124" spans="1:7" ht="15.75" x14ac:dyDescent="0.25">
      <c r="A124" s="11" t="str">
        <f t="shared" si="10"/>
        <v/>
      </c>
      <c r="B124" s="8" t="str">
        <f t="shared" si="11"/>
        <v/>
      </c>
      <c r="C124" s="6"/>
      <c r="D124" s="9">
        <f t="shared" si="6"/>
        <v>0</v>
      </c>
      <c r="E124" s="5">
        <f t="shared" si="7"/>
        <v>0</v>
      </c>
      <c r="F124" s="5">
        <f t="shared" si="9"/>
        <v>0</v>
      </c>
      <c r="G124" s="5">
        <f t="shared" si="8"/>
        <v>0</v>
      </c>
    </row>
    <row r="125" spans="1:7" ht="15.75" x14ac:dyDescent="0.25">
      <c r="A125" s="11" t="str">
        <f t="shared" si="10"/>
        <v/>
      </c>
      <c r="B125" s="8" t="str">
        <f t="shared" si="11"/>
        <v/>
      </c>
      <c r="C125" s="6"/>
      <c r="D125" s="9">
        <f t="shared" si="6"/>
        <v>0</v>
      </c>
      <c r="E125" s="5">
        <f t="shared" si="7"/>
        <v>0</v>
      </c>
      <c r="F125" s="5">
        <f t="shared" si="9"/>
        <v>0</v>
      </c>
      <c r="G125" s="5">
        <f t="shared" si="8"/>
        <v>0</v>
      </c>
    </row>
    <row r="126" spans="1:7" ht="15.75" x14ac:dyDescent="0.25">
      <c r="A126" s="11" t="str">
        <f t="shared" si="10"/>
        <v/>
      </c>
      <c r="B126" s="8" t="str">
        <f t="shared" si="11"/>
        <v/>
      </c>
      <c r="C126" s="6"/>
      <c r="D126" s="9">
        <f t="shared" si="6"/>
        <v>0</v>
      </c>
      <c r="E126" s="5">
        <f t="shared" si="7"/>
        <v>0</v>
      </c>
      <c r="F126" s="5">
        <f t="shared" si="9"/>
        <v>0</v>
      </c>
      <c r="G126" s="5">
        <f t="shared" si="8"/>
        <v>0</v>
      </c>
    </row>
    <row r="127" spans="1:7" ht="15.75" x14ac:dyDescent="0.25">
      <c r="A127" s="11" t="str">
        <f t="shared" si="10"/>
        <v/>
      </c>
      <c r="B127" s="8" t="str">
        <f t="shared" si="11"/>
        <v/>
      </c>
      <c r="C127" s="6"/>
      <c r="D127" s="9">
        <f t="shared" si="6"/>
        <v>0</v>
      </c>
      <c r="E127" s="5">
        <f t="shared" si="7"/>
        <v>0</v>
      </c>
      <c r="F127" s="5">
        <f t="shared" si="9"/>
        <v>0</v>
      </c>
      <c r="G127" s="5">
        <f t="shared" si="8"/>
        <v>0</v>
      </c>
    </row>
    <row r="128" spans="1:7" ht="15.75" x14ac:dyDescent="0.25">
      <c r="A128" s="11" t="str">
        <f t="shared" si="10"/>
        <v/>
      </c>
      <c r="B128" s="8" t="str">
        <f t="shared" si="11"/>
        <v/>
      </c>
      <c r="C128" s="6"/>
      <c r="D128" s="9">
        <f t="shared" si="6"/>
        <v>0</v>
      </c>
      <c r="E128" s="5">
        <f t="shared" si="7"/>
        <v>0</v>
      </c>
      <c r="F128" s="5">
        <f t="shared" si="9"/>
        <v>0</v>
      </c>
      <c r="G128" s="5">
        <f t="shared" si="8"/>
        <v>0</v>
      </c>
    </row>
    <row r="129" spans="1:8" ht="15.75" x14ac:dyDescent="0.25">
      <c r="A129" s="11" t="str">
        <f t="shared" si="10"/>
        <v/>
      </c>
      <c r="B129" s="8" t="str">
        <f t="shared" si="11"/>
        <v/>
      </c>
      <c r="C129" s="6"/>
      <c r="D129" s="9">
        <f t="shared" si="6"/>
        <v>0</v>
      </c>
      <c r="E129" s="5">
        <f t="shared" si="7"/>
        <v>0</v>
      </c>
      <c r="F129" s="5">
        <f t="shared" si="9"/>
        <v>0</v>
      </c>
      <c r="G129" s="5">
        <f t="shared" si="8"/>
        <v>0</v>
      </c>
    </row>
    <row r="130" spans="1:8" ht="15.75" x14ac:dyDescent="0.25">
      <c r="A130" s="11" t="str">
        <f t="shared" si="10"/>
        <v/>
      </c>
      <c r="B130" s="8" t="str">
        <f t="shared" si="11"/>
        <v/>
      </c>
      <c r="C130" s="6"/>
      <c r="D130" s="9">
        <f t="shared" si="6"/>
        <v>0</v>
      </c>
      <c r="E130" s="5">
        <f t="shared" si="7"/>
        <v>0</v>
      </c>
      <c r="F130" s="5">
        <f t="shared" si="9"/>
        <v>0</v>
      </c>
      <c r="G130" s="5">
        <f t="shared" si="8"/>
        <v>0</v>
      </c>
    </row>
    <row r="131" spans="1:8" ht="15.75" x14ac:dyDescent="0.25">
      <c r="A131" s="11" t="str">
        <f t="shared" si="10"/>
        <v/>
      </c>
      <c r="B131" s="8" t="str">
        <f t="shared" si="11"/>
        <v/>
      </c>
      <c r="C131" s="6"/>
      <c r="D131" s="9">
        <f t="shared" si="6"/>
        <v>0</v>
      </c>
      <c r="E131" s="5">
        <f t="shared" si="7"/>
        <v>0</v>
      </c>
      <c r="F131" s="5">
        <f t="shared" si="9"/>
        <v>0</v>
      </c>
      <c r="G131" s="5">
        <f t="shared" si="8"/>
        <v>0</v>
      </c>
    </row>
    <row r="132" spans="1:8" ht="15.75" x14ac:dyDescent="0.25">
      <c r="A132" s="11" t="str">
        <f t="shared" si="10"/>
        <v/>
      </c>
      <c r="B132" s="8" t="str">
        <f t="shared" si="11"/>
        <v/>
      </c>
      <c r="C132" s="6"/>
      <c r="D132" s="9">
        <f t="shared" si="6"/>
        <v>0</v>
      </c>
      <c r="E132" s="5">
        <f t="shared" si="7"/>
        <v>0</v>
      </c>
      <c r="F132" s="5">
        <f t="shared" si="9"/>
        <v>0</v>
      </c>
      <c r="G132" s="5">
        <f t="shared" si="8"/>
        <v>0</v>
      </c>
    </row>
    <row r="133" spans="1:8" ht="15.75" x14ac:dyDescent="0.25">
      <c r="A133" s="11" t="str">
        <f t="shared" si="10"/>
        <v/>
      </c>
      <c r="B133" s="8" t="str">
        <f t="shared" si="11"/>
        <v/>
      </c>
      <c r="C133" s="6"/>
      <c r="D133" s="9">
        <f t="shared" si="6"/>
        <v>0</v>
      </c>
      <c r="E133" s="5">
        <f t="shared" si="7"/>
        <v>0</v>
      </c>
      <c r="F133" s="5">
        <f t="shared" si="9"/>
        <v>0</v>
      </c>
      <c r="G133" s="5">
        <f t="shared" si="8"/>
        <v>0</v>
      </c>
    </row>
    <row r="134" spans="1:8" ht="15.75" x14ac:dyDescent="0.25">
      <c r="A134" s="11" t="str">
        <f t="shared" si="10"/>
        <v/>
      </c>
      <c r="B134" s="8" t="str">
        <f t="shared" si="11"/>
        <v/>
      </c>
      <c r="C134" s="6"/>
      <c r="D134" s="9">
        <f t="shared" si="6"/>
        <v>0</v>
      </c>
      <c r="E134" s="5">
        <f t="shared" si="7"/>
        <v>0</v>
      </c>
      <c r="F134" s="5">
        <f t="shared" si="9"/>
        <v>0</v>
      </c>
      <c r="G134" s="5">
        <f t="shared" si="8"/>
        <v>0</v>
      </c>
    </row>
    <row r="135" spans="1:8" ht="15.75" x14ac:dyDescent="0.25">
      <c r="A135" s="11" t="str">
        <f t="shared" si="10"/>
        <v/>
      </c>
      <c r="B135" s="8" t="str">
        <f t="shared" si="11"/>
        <v/>
      </c>
      <c r="C135" s="6"/>
      <c r="D135" s="9">
        <f t="shared" si="6"/>
        <v>0</v>
      </c>
      <c r="E135" s="5">
        <f t="shared" si="7"/>
        <v>0</v>
      </c>
      <c r="F135" s="5">
        <f t="shared" si="9"/>
        <v>0</v>
      </c>
      <c r="G135" s="5">
        <f t="shared" si="8"/>
        <v>0</v>
      </c>
    </row>
    <row r="136" spans="1:8" ht="15.75" x14ac:dyDescent="0.25">
      <c r="A136" s="11" t="str">
        <f t="shared" si="10"/>
        <v/>
      </c>
      <c r="B136" s="8" t="str">
        <f t="shared" si="11"/>
        <v/>
      </c>
      <c r="C136" s="6"/>
      <c r="D136" s="9">
        <f t="shared" si="6"/>
        <v>0</v>
      </c>
      <c r="E136" s="5">
        <f t="shared" si="7"/>
        <v>0</v>
      </c>
      <c r="F136" s="5">
        <f t="shared" si="9"/>
        <v>0</v>
      </c>
      <c r="G136" s="5">
        <f t="shared" si="8"/>
        <v>0</v>
      </c>
    </row>
    <row r="137" spans="1:8" ht="15.75" x14ac:dyDescent="0.25">
      <c r="A137" s="11" t="str">
        <f t="shared" si="10"/>
        <v/>
      </c>
      <c r="B137" s="8" t="str">
        <f t="shared" si="11"/>
        <v/>
      </c>
      <c r="C137" s="6"/>
      <c r="D137" s="9">
        <f t="shared" si="6"/>
        <v>0</v>
      </c>
      <c r="E137" s="5">
        <f t="shared" si="7"/>
        <v>0</v>
      </c>
      <c r="F137" s="5">
        <f t="shared" si="9"/>
        <v>0</v>
      </c>
      <c r="G137" s="5">
        <f t="shared" si="8"/>
        <v>0</v>
      </c>
    </row>
    <row r="138" spans="1:8" ht="15.75" x14ac:dyDescent="0.25">
      <c r="A138" s="11" t="str">
        <f t="shared" si="10"/>
        <v/>
      </c>
      <c r="B138" s="8" t="str">
        <f t="shared" si="11"/>
        <v/>
      </c>
      <c r="C138" s="6"/>
      <c r="D138" s="9">
        <f t="shared" si="6"/>
        <v>0</v>
      </c>
      <c r="E138" s="5">
        <f t="shared" si="7"/>
        <v>0</v>
      </c>
      <c r="F138" s="5">
        <f t="shared" si="9"/>
        <v>0</v>
      </c>
      <c r="G138" s="5">
        <f t="shared" si="8"/>
        <v>0</v>
      </c>
    </row>
    <row r="139" spans="1:8" ht="15.75" x14ac:dyDescent="0.25">
      <c r="A139" s="11" t="str">
        <f t="shared" si="10"/>
        <v/>
      </c>
      <c r="B139" s="8" t="str">
        <f t="shared" si="11"/>
        <v/>
      </c>
      <c r="C139" s="6"/>
      <c r="D139" s="9">
        <f t="shared" si="6"/>
        <v>0</v>
      </c>
      <c r="E139" s="5">
        <f t="shared" si="7"/>
        <v>0</v>
      </c>
      <c r="F139" s="5">
        <f t="shared" si="9"/>
        <v>0</v>
      </c>
      <c r="G139" s="5">
        <f t="shared" si="8"/>
        <v>0</v>
      </c>
    </row>
    <row r="140" spans="1:8" ht="15.75" x14ac:dyDescent="0.25">
      <c r="A140" s="11" t="str">
        <f t="shared" si="10"/>
        <v/>
      </c>
      <c r="B140" s="8" t="str">
        <f t="shared" si="11"/>
        <v/>
      </c>
      <c r="C140" s="6"/>
      <c r="D140" s="9">
        <f t="shared" si="6"/>
        <v>0</v>
      </c>
      <c r="E140" s="5">
        <f t="shared" si="7"/>
        <v>0</v>
      </c>
      <c r="F140" s="5">
        <f t="shared" si="9"/>
        <v>0</v>
      </c>
      <c r="G140" s="5">
        <f t="shared" si="8"/>
        <v>0</v>
      </c>
      <c r="H140" s="50"/>
    </row>
    <row r="141" spans="1:8" ht="15.75" x14ac:dyDescent="0.25">
      <c r="A141" s="11" t="str">
        <f t="shared" si="10"/>
        <v/>
      </c>
      <c r="B141" s="8" t="str">
        <f t="shared" si="11"/>
        <v/>
      </c>
      <c r="C141" s="6"/>
      <c r="D141" s="9">
        <f t="shared" si="6"/>
        <v>0</v>
      </c>
      <c r="E141" s="5">
        <f t="shared" si="7"/>
        <v>0</v>
      </c>
      <c r="F141" s="5">
        <f t="shared" si="9"/>
        <v>0</v>
      </c>
      <c r="G141" s="5">
        <f t="shared" si="8"/>
        <v>0</v>
      </c>
    </row>
    <row r="142" spans="1:8" ht="15.75" x14ac:dyDescent="0.25">
      <c r="A142" s="11" t="str">
        <f t="shared" si="10"/>
        <v/>
      </c>
      <c r="B142" s="8" t="str">
        <f t="shared" si="11"/>
        <v/>
      </c>
      <c r="C142" s="6"/>
      <c r="D142" s="9">
        <f t="shared" si="6"/>
        <v>0</v>
      </c>
      <c r="E142" s="5">
        <f t="shared" si="7"/>
        <v>0</v>
      </c>
      <c r="F142" s="5">
        <f t="shared" si="9"/>
        <v>0</v>
      </c>
      <c r="G142" s="5">
        <f t="shared" si="8"/>
        <v>0</v>
      </c>
    </row>
    <row r="143" spans="1:8" ht="15.75" x14ac:dyDescent="0.25">
      <c r="A143" s="11" t="str">
        <f t="shared" si="10"/>
        <v/>
      </c>
      <c r="B143" s="8" t="str">
        <f t="shared" si="11"/>
        <v/>
      </c>
      <c r="C143" s="6"/>
      <c r="D143" s="9">
        <f t="shared" si="6"/>
        <v>0</v>
      </c>
      <c r="E143" s="5">
        <f t="shared" si="7"/>
        <v>0</v>
      </c>
      <c r="F143" s="5">
        <f t="shared" si="9"/>
        <v>0</v>
      </c>
      <c r="G143" s="5">
        <f t="shared" si="8"/>
        <v>0</v>
      </c>
    </row>
    <row r="144" spans="1:8" ht="15.75" x14ac:dyDescent="0.25">
      <c r="A144" s="11" t="str">
        <f t="shared" si="10"/>
        <v/>
      </c>
      <c r="B144" s="8" t="str">
        <f t="shared" si="11"/>
        <v/>
      </c>
      <c r="C144" s="6"/>
      <c r="D144" s="9">
        <f t="shared" ref="D144:D207" si="12">IF(B144&gt;$B$6,0,IF(B144&lt;=$B$7,$D$15,D143-E144+C144))</f>
        <v>0</v>
      </c>
      <c r="E144" s="5">
        <f t="shared" ref="E144:E207" si="13">IF(B144&gt;$B$6,0,IF(B144&lt;=$B$7,0,$B$4/($B$6-$B$7)))</f>
        <v>0</v>
      </c>
      <c r="F144" s="5">
        <f t="shared" si="9"/>
        <v>0</v>
      </c>
      <c r="G144" s="5">
        <f t="shared" ref="G144:G207" si="14">E144+F144</f>
        <v>0</v>
      </c>
    </row>
    <row r="145" spans="1:8" ht="15.75" x14ac:dyDescent="0.25">
      <c r="A145" s="11" t="str">
        <f t="shared" si="10"/>
        <v/>
      </c>
      <c r="B145" s="8" t="str">
        <f t="shared" si="11"/>
        <v/>
      </c>
      <c r="C145" s="6"/>
      <c r="D145" s="9">
        <f t="shared" si="12"/>
        <v>0</v>
      </c>
      <c r="E145" s="5">
        <f t="shared" si="13"/>
        <v>0</v>
      </c>
      <c r="F145" s="5">
        <f t="shared" ref="F145:F208" si="15">IF(B145&lt;=$B$10,0,IF(B145&lt;=$B$9,D144*$B$8/12,D144*$B$11/12))</f>
        <v>0</v>
      </c>
      <c r="G145" s="5">
        <f t="shared" si="14"/>
        <v>0</v>
      </c>
      <c r="H145" s="50"/>
    </row>
    <row r="146" spans="1:8" ht="15.75" x14ac:dyDescent="0.25">
      <c r="A146" s="11" t="str">
        <f t="shared" ref="A146:A152" si="16">IF(B146=$B$7,"Hết thời gian ân hạn gốc",IF(B146=$B$9,"Hết thời gian ưu đãi lãi suất",""))</f>
        <v/>
      </c>
      <c r="B146" s="8" t="str">
        <f t="shared" ref="B146:B209" si="17">IF(B145&gt;=$B$6,"",B145+1)</f>
        <v/>
      </c>
      <c r="C146" s="6"/>
      <c r="D146" s="9">
        <f t="shared" si="12"/>
        <v>0</v>
      </c>
      <c r="E146" s="5">
        <f t="shared" si="13"/>
        <v>0</v>
      </c>
      <c r="F146" s="5">
        <f t="shared" si="15"/>
        <v>0</v>
      </c>
      <c r="G146" s="5">
        <f t="shared" si="14"/>
        <v>0</v>
      </c>
      <c r="H146" s="50"/>
    </row>
    <row r="147" spans="1:8" ht="15.75" x14ac:dyDescent="0.25">
      <c r="A147" s="11" t="str">
        <f t="shared" si="16"/>
        <v/>
      </c>
      <c r="B147" s="8" t="str">
        <f t="shared" si="17"/>
        <v/>
      </c>
      <c r="C147" s="6"/>
      <c r="D147" s="9">
        <f t="shared" si="12"/>
        <v>0</v>
      </c>
      <c r="E147" s="5">
        <f t="shared" si="13"/>
        <v>0</v>
      </c>
      <c r="F147" s="5">
        <f t="shared" si="15"/>
        <v>0</v>
      </c>
      <c r="G147" s="5">
        <f t="shared" si="14"/>
        <v>0</v>
      </c>
    </row>
    <row r="148" spans="1:8" ht="15.75" x14ac:dyDescent="0.25">
      <c r="A148" s="11" t="str">
        <f t="shared" si="16"/>
        <v/>
      </c>
      <c r="B148" s="8" t="str">
        <f t="shared" si="17"/>
        <v/>
      </c>
      <c r="C148" s="6"/>
      <c r="D148" s="9">
        <f t="shared" si="12"/>
        <v>0</v>
      </c>
      <c r="E148" s="5">
        <f t="shared" si="13"/>
        <v>0</v>
      </c>
      <c r="F148" s="5">
        <f t="shared" si="15"/>
        <v>0</v>
      </c>
      <c r="G148" s="5">
        <f t="shared" si="14"/>
        <v>0</v>
      </c>
    </row>
    <row r="149" spans="1:8" ht="15.75" x14ac:dyDescent="0.25">
      <c r="A149" s="11" t="str">
        <f t="shared" si="16"/>
        <v/>
      </c>
      <c r="B149" s="8" t="str">
        <f t="shared" si="17"/>
        <v/>
      </c>
      <c r="C149" s="6"/>
      <c r="D149" s="9">
        <f t="shared" si="12"/>
        <v>0</v>
      </c>
      <c r="E149" s="5">
        <f t="shared" si="13"/>
        <v>0</v>
      </c>
      <c r="F149" s="5">
        <f t="shared" si="15"/>
        <v>0</v>
      </c>
      <c r="G149" s="5">
        <f t="shared" si="14"/>
        <v>0</v>
      </c>
    </row>
    <row r="150" spans="1:8" ht="15.75" x14ac:dyDescent="0.25">
      <c r="A150" s="11" t="str">
        <f t="shared" si="16"/>
        <v/>
      </c>
      <c r="B150" s="8" t="str">
        <f t="shared" si="17"/>
        <v/>
      </c>
      <c r="C150" s="6"/>
      <c r="D150" s="9">
        <f t="shared" si="12"/>
        <v>0</v>
      </c>
      <c r="E150" s="5">
        <f t="shared" si="13"/>
        <v>0</v>
      </c>
      <c r="F150" s="5">
        <f t="shared" si="15"/>
        <v>0</v>
      </c>
      <c r="G150" s="5">
        <f t="shared" si="14"/>
        <v>0</v>
      </c>
    </row>
    <row r="151" spans="1:8" ht="15.75" x14ac:dyDescent="0.25">
      <c r="A151" s="11" t="str">
        <f t="shared" si="16"/>
        <v/>
      </c>
      <c r="B151" s="8" t="str">
        <f t="shared" si="17"/>
        <v/>
      </c>
      <c r="C151" s="6"/>
      <c r="D151" s="9">
        <f t="shared" si="12"/>
        <v>0</v>
      </c>
      <c r="E151" s="5">
        <f t="shared" si="13"/>
        <v>0</v>
      </c>
      <c r="F151" s="5">
        <f t="shared" si="15"/>
        <v>0</v>
      </c>
      <c r="G151" s="5">
        <f t="shared" si="14"/>
        <v>0</v>
      </c>
    </row>
    <row r="152" spans="1:8" ht="15.75" x14ac:dyDescent="0.25">
      <c r="A152" s="11" t="str">
        <f t="shared" si="16"/>
        <v/>
      </c>
      <c r="B152" s="8" t="str">
        <f t="shared" si="17"/>
        <v/>
      </c>
      <c r="C152" s="6"/>
      <c r="D152" s="9">
        <f t="shared" si="12"/>
        <v>0</v>
      </c>
      <c r="E152" s="5">
        <f t="shared" si="13"/>
        <v>0</v>
      </c>
      <c r="F152" s="5">
        <f t="shared" si="15"/>
        <v>0</v>
      </c>
      <c r="G152" s="5">
        <f t="shared" si="14"/>
        <v>0</v>
      </c>
    </row>
    <row r="153" spans="1:8" ht="15.75" x14ac:dyDescent="0.25">
      <c r="A153" s="11"/>
      <c r="B153" s="8" t="str">
        <f t="shared" si="17"/>
        <v/>
      </c>
      <c r="C153" s="6"/>
      <c r="D153" s="9">
        <f t="shared" si="12"/>
        <v>0</v>
      </c>
      <c r="E153" s="5">
        <f t="shared" si="13"/>
        <v>0</v>
      </c>
      <c r="F153" s="5">
        <f t="shared" si="15"/>
        <v>0</v>
      </c>
      <c r="G153" s="5">
        <f t="shared" si="14"/>
        <v>0</v>
      </c>
    </row>
    <row r="154" spans="1:8" ht="15.75" x14ac:dyDescent="0.25">
      <c r="A154" s="5"/>
      <c r="B154" s="8" t="str">
        <f t="shared" si="17"/>
        <v/>
      </c>
      <c r="C154" s="6"/>
      <c r="D154" s="9">
        <f t="shared" si="12"/>
        <v>0</v>
      </c>
      <c r="E154" s="5">
        <f t="shared" si="13"/>
        <v>0</v>
      </c>
      <c r="F154" s="5">
        <f t="shared" si="15"/>
        <v>0</v>
      </c>
      <c r="G154" s="5">
        <f t="shared" si="14"/>
        <v>0</v>
      </c>
    </row>
    <row r="155" spans="1:8" ht="15.75" x14ac:dyDescent="0.25">
      <c r="A155" s="5"/>
      <c r="B155" s="8" t="str">
        <f t="shared" si="17"/>
        <v/>
      </c>
      <c r="C155" s="6"/>
      <c r="D155" s="9">
        <f t="shared" si="12"/>
        <v>0</v>
      </c>
      <c r="E155" s="5">
        <f t="shared" si="13"/>
        <v>0</v>
      </c>
      <c r="F155" s="5">
        <f t="shared" si="15"/>
        <v>0</v>
      </c>
      <c r="G155" s="5">
        <f t="shared" si="14"/>
        <v>0</v>
      </c>
    </row>
    <row r="156" spans="1:8" ht="15.75" x14ac:dyDescent="0.25">
      <c r="A156" s="5"/>
      <c r="B156" s="8" t="str">
        <f t="shared" si="17"/>
        <v/>
      </c>
      <c r="C156" s="6"/>
      <c r="D156" s="9">
        <f t="shared" si="12"/>
        <v>0</v>
      </c>
      <c r="E156" s="5">
        <f t="shared" si="13"/>
        <v>0</v>
      </c>
      <c r="F156" s="5">
        <f t="shared" si="15"/>
        <v>0</v>
      </c>
      <c r="G156" s="5">
        <f t="shared" si="14"/>
        <v>0</v>
      </c>
    </row>
    <row r="157" spans="1:8" ht="15.75" x14ac:dyDescent="0.25">
      <c r="A157" s="5"/>
      <c r="B157" s="8" t="str">
        <f t="shared" si="17"/>
        <v/>
      </c>
      <c r="C157" s="6"/>
      <c r="D157" s="9">
        <f t="shared" si="12"/>
        <v>0</v>
      </c>
      <c r="E157" s="5">
        <f t="shared" si="13"/>
        <v>0</v>
      </c>
      <c r="F157" s="5">
        <f t="shared" si="15"/>
        <v>0</v>
      </c>
      <c r="G157" s="5">
        <f t="shared" si="14"/>
        <v>0</v>
      </c>
    </row>
    <row r="158" spans="1:8" ht="15.75" x14ac:dyDescent="0.25">
      <c r="A158" s="5"/>
      <c r="B158" s="8" t="str">
        <f t="shared" si="17"/>
        <v/>
      </c>
      <c r="C158" s="6"/>
      <c r="D158" s="9">
        <f t="shared" si="12"/>
        <v>0</v>
      </c>
      <c r="E158" s="5">
        <f t="shared" si="13"/>
        <v>0</v>
      </c>
      <c r="F158" s="5">
        <f t="shared" si="15"/>
        <v>0</v>
      </c>
      <c r="G158" s="5">
        <f t="shared" si="14"/>
        <v>0</v>
      </c>
    </row>
    <row r="159" spans="1:8" ht="15.75" x14ac:dyDescent="0.25">
      <c r="A159" s="5"/>
      <c r="B159" s="8" t="str">
        <f t="shared" si="17"/>
        <v/>
      </c>
      <c r="C159" s="6"/>
      <c r="D159" s="9">
        <f t="shared" si="12"/>
        <v>0</v>
      </c>
      <c r="E159" s="5">
        <f t="shared" si="13"/>
        <v>0</v>
      </c>
      <c r="F159" s="5">
        <f t="shared" si="15"/>
        <v>0</v>
      </c>
      <c r="G159" s="5">
        <f t="shared" si="14"/>
        <v>0</v>
      </c>
    </row>
    <row r="160" spans="1:8" ht="15.75" x14ac:dyDescent="0.25">
      <c r="A160" s="5"/>
      <c r="B160" s="8" t="str">
        <f t="shared" si="17"/>
        <v/>
      </c>
      <c r="C160" s="6"/>
      <c r="D160" s="9">
        <f t="shared" si="12"/>
        <v>0</v>
      </c>
      <c r="E160" s="5">
        <f t="shared" si="13"/>
        <v>0</v>
      </c>
      <c r="F160" s="5">
        <f t="shared" si="15"/>
        <v>0</v>
      </c>
      <c r="G160" s="5">
        <f t="shared" si="14"/>
        <v>0</v>
      </c>
    </row>
    <row r="161" spans="1:7" ht="15.75" x14ac:dyDescent="0.25">
      <c r="A161" s="5"/>
      <c r="B161" s="8" t="str">
        <f t="shared" si="17"/>
        <v/>
      </c>
      <c r="C161" s="6"/>
      <c r="D161" s="9">
        <f t="shared" si="12"/>
        <v>0</v>
      </c>
      <c r="E161" s="5">
        <f t="shared" si="13"/>
        <v>0</v>
      </c>
      <c r="F161" s="5">
        <f t="shared" si="15"/>
        <v>0</v>
      </c>
      <c r="G161" s="5">
        <f t="shared" si="14"/>
        <v>0</v>
      </c>
    </row>
    <row r="162" spans="1:7" ht="15.75" x14ac:dyDescent="0.25">
      <c r="A162" s="5"/>
      <c r="B162" s="8" t="str">
        <f t="shared" si="17"/>
        <v/>
      </c>
      <c r="C162" s="6"/>
      <c r="D162" s="9">
        <f t="shared" si="12"/>
        <v>0</v>
      </c>
      <c r="E162" s="5">
        <f t="shared" si="13"/>
        <v>0</v>
      </c>
      <c r="F162" s="5">
        <f t="shared" si="15"/>
        <v>0</v>
      </c>
      <c r="G162" s="5">
        <f t="shared" si="14"/>
        <v>0</v>
      </c>
    </row>
    <row r="163" spans="1:7" ht="15.75" x14ac:dyDescent="0.25">
      <c r="A163" s="5"/>
      <c r="B163" s="8" t="str">
        <f t="shared" si="17"/>
        <v/>
      </c>
      <c r="C163" s="6"/>
      <c r="D163" s="9">
        <f t="shared" si="12"/>
        <v>0</v>
      </c>
      <c r="E163" s="5">
        <f t="shared" si="13"/>
        <v>0</v>
      </c>
      <c r="F163" s="5">
        <f t="shared" si="15"/>
        <v>0</v>
      </c>
      <c r="G163" s="5">
        <f t="shared" si="14"/>
        <v>0</v>
      </c>
    </row>
    <row r="164" spans="1:7" ht="15.75" x14ac:dyDescent="0.25">
      <c r="A164" s="5"/>
      <c r="B164" s="8" t="str">
        <f t="shared" si="17"/>
        <v/>
      </c>
      <c r="C164" s="6"/>
      <c r="D164" s="9">
        <f t="shared" si="12"/>
        <v>0</v>
      </c>
      <c r="E164" s="5">
        <f t="shared" si="13"/>
        <v>0</v>
      </c>
      <c r="F164" s="5">
        <f t="shared" si="15"/>
        <v>0</v>
      </c>
      <c r="G164" s="5">
        <f t="shared" si="14"/>
        <v>0</v>
      </c>
    </row>
    <row r="165" spans="1:7" ht="15.75" x14ac:dyDescent="0.25">
      <c r="A165" s="5"/>
      <c r="B165" s="8" t="str">
        <f t="shared" si="17"/>
        <v/>
      </c>
      <c r="C165" s="6"/>
      <c r="D165" s="9">
        <f t="shared" si="12"/>
        <v>0</v>
      </c>
      <c r="E165" s="5">
        <f t="shared" si="13"/>
        <v>0</v>
      </c>
      <c r="F165" s="5">
        <f t="shared" si="15"/>
        <v>0</v>
      </c>
      <c r="G165" s="5">
        <f t="shared" si="14"/>
        <v>0</v>
      </c>
    </row>
    <row r="166" spans="1:7" ht="15.75" x14ac:dyDescent="0.25">
      <c r="A166" s="5"/>
      <c r="B166" s="8" t="str">
        <f t="shared" si="17"/>
        <v/>
      </c>
      <c r="C166" s="6"/>
      <c r="D166" s="9">
        <f t="shared" si="12"/>
        <v>0</v>
      </c>
      <c r="E166" s="5">
        <f t="shared" si="13"/>
        <v>0</v>
      </c>
      <c r="F166" s="5">
        <f t="shared" si="15"/>
        <v>0</v>
      </c>
      <c r="G166" s="5">
        <f t="shared" si="14"/>
        <v>0</v>
      </c>
    </row>
    <row r="167" spans="1:7" ht="15.75" x14ac:dyDescent="0.25">
      <c r="A167" s="5"/>
      <c r="B167" s="8" t="str">
        <f t="shared" si="17"/>
        <v/>
      </c>
      <c r="C167" s="6"/>
      <c r="D167" s="9">
        <f t="shared" si="12"/>
        <v>0</v>
      </c>
      <c r="E167" s="5">
        <f t="shared" si="13"/>
        <v>0</v>
      </c>
      <c r="F167" s="5">
        <f t="shared" si="15"/>
        <v>0</v>
      </c>
      <c r="G167" s="5">
        <f t="shared" si="14"/>
        <v>0</v>
      </c>
    </row>
    <row r="168" spans="1:7" ht="15.75" x14ac:dyDescent="0.25">
      <c r="A168" s="5"/>
      <c r="B168" s="8" t="str">
        <f t="shared" si="17"/>
        <v/>
      </c>
      <c r="C168" s="6"/>
      <c r="D168" s="9">
        <f t="shared" si="12"/>
        <v>0</v>
      </c>
      <c r="E168" s="5">
        <f t="shared" si="13"/>
        <v>0</v>
      </c>
      <c r="F168" s="5">
        <f t="shared" si="15"/>
        <v>0</v>
      </c>
      <c r="G168" s="5">
        <f t="shared" si="14"/>
        <v>0</v>
      </c>
    </row>
    <row r="169" spans="1:7" ht="15.75" x14ac:dyDescent="0.25">
      <c r="A169" s="5"/>
      <c r="B169" s="8" t="str">
        <f t="shared" si="17"/>
        <v/>
      </c>
      <c r="C169" s="6"/>
      <c r="D169" s="9">
        <f t="shared" si="12"/>
        <v>0</v>
      </c>
      <c r="E169" s="5">
        <f t="shared" si="13"/>
        <v>0</v>
      </c>
      <c r="F169" s="5">
        <f t="shared" si="15"/>
        <v>0</v>
      </c>
      <c r="G169" s="5">
        <f t="shared" si="14"/>
        <v>0</v>
      </c>
    </row>
    <row r="170" spans="1:7" ht="15.75" x14ac:dyDescent="0.25">
      <c r="A170" s="5"/>
      <c r="B170" s="8" t="str">
        <f t="shared" si="17"/>
        <v/>
      </c>
      <c r="C170" s="6"/>
      <c r="D170" s="9">
        <f t="shared" si="12"/>
        <v>0</v>
      </c>
      <c r="E170" s="5">
        <f t="shared" si="13"/>
        <v>0</v>
      </c>
      <c r="F170" s="5">
        <f t="shared" si="15"/>
        <v>0</v>
      </c>
      <c r="G170" s="5">
        <f t="shared" si="14"/>
        <v>0</v>
      </c>
    </row>
    <row r="171" spans="1:7" ht="15.75" x14ac:dyDescent="0.25">
      <c r="A171" s="5"/>
      <c r="B171" s="8" t="str">
        <f t="shared" si="17"/>
        <v/>
      </c>
      <c r="C171" s="6"/>
      <c r="D171" s="9">
        <f t="shared" si="12"/>
        <v>0</v>
      </c>
      <c r="E171" s="5">
        <f t="shared" si="13"/>
        <v>0</v>
      </c>
      <c r="F171" s="5">
        <f t="shared" si="15"/>
        <v>0</v>
      </c>
      <c r="G171" s="5">
        <f t="shared" si="14"/>
        <v>0</v>
      </c>
    </row>
    <row r="172" spans="1:7" ht="15.75" x14ac:dyDescent="0.25">
      <c r="A172" s="5"/>
      <c r="B172" s="8" t="str">
        <f t="shared" si="17"/>
        <v/>
      </c>
      <c r="C172" s="6"/>
      <c r="D172" s="9">
        <f t="shared" si="12"/>
        <v>0</v>
      </c>
      <c r="E172" s="5">
        <f t="shared" si="13"/>
        <v>0</v>
      </c>
      <c r="F172" s="5">
        <f t="shared" si="15"/>
        <v>0</v>
      </c>
      <c r="G172" s="5">
        <f t="shared" si="14"/>
        <v>0</v>
      </c>
    </row>
    <row r="173" spans="1:7" ht="15.75" x14ac:dyDescent="0.25">
      <c r="A173" s="5"/>
      <c r="B173" s="8" t="str">
        <f t="shared" si="17"/>
        <v/>
      </c>
      <c r="C173" s="6"/>
      <c r="D173" s="9">
        <f t="shared" si="12"/>
        <v>0</v>
      </c>
      <c r="E173" s="5">
        <f t="shared" si="13"/>
        <v>0</v>
      </c>
      <c r="F173" s="5">
        <f t="shared" si="15"/>
        <v>0</v>
      </c>
      <c r="G173" s="5">
        <f t="shared" si="14"/>
        <v>0</v>
      </c>
    </row>
    <row r="174" spans="1:7" ht="15.75" x14ac:dyDescent="0.25">
      <c r="A174" s="5"/>
      <c r="B174" s="8" t="str">
        <f t="shared" si="17"/>
        <v/>
      </c>
      <c r="C174" s="6"/>
      <c r="D174" s="9">
        <f t="shared" si="12"/>
        <v>0</v>
      </c>
      <c r="E174" s="5">
        <f t="shared" si="13"/>
        <v>0</v>
      </c>
      <c r="F174" s="5">
        <f t="shared" si="15"/>
        <v>0</v>
      </c>
      <c r="G174" s="5">
        <f t="shared" si="14"/>
        <v>0</v>
      </c>
    </row>
    <row r="175" spans="1:7" ht="15.75" x14ac:dyDescent="0.25">
      <c r="A175" s="5"/>
      <c r="B175" s="8" t="str">
        <f t="shared" si="17"/>
        <v/>
      </c>
      <c r="C175" s="6"/>
      <c r="D175" s="9">
        <f t="shared" si="12"/>
        <v>0</v>
      </c>
      <c r="E175" s="5">
        <f t="shared" si="13"/>
        <v>0</v>
      </c>
      <c r="F175" s="5">
        <f t="shared" si="15"/>
        <v>0</v>
      </c>
      <c r="G175" s="5">
        <f t="shared" si="14"/>
        <v>0</v>
      </c>
    </row>
    <row r="176" spans="1:7" ht="15.75" x14ac:dyDescent="0.25">
      <c r="A176" s="5"/>
      <c r="B176" s="8" t="str">
        <f t="shared" si="17"/>
        <v/>
      </c>
      <c r="C176" s="6"/>
      <c r="D176" s="9">
        <f t="shared" si="12"/>
        <v>0</v>
      </c>
      <c r="E176" s="5">
        <f t="shared" si="13"/>
        <v>0</v>
      </c>
      <c r="F176" s="5">
        <f t="shared" si="15"/>
        <v>0</v>
      </c>
      <c r="G176" s="5">
        <f t="shared" si="14"/>
        <v>0</v>
      </c>
    </row>
    <row r="177" spans="1:7" ht="15.75" x14ac:dyDescent="0.25">
      <c r="A177" s="5"/>
      <c r="B177" s="8" t="str">
        <f t="shared" si="17"/>
        <v/>
      </c>
      <c r="C177" s="6"/>
      <c r="D177" s="9">
        <f t="shared" si="12"/>
        <v>0</v>
      </c>
      <c r="E177" s="5">
        <f t="shared" si="13"/>
        <v>0</v>
      </c>
      <c r="F177" s="5">
        <f t="shared" si="15"/>
        <v>0</v>
      </c>
      <c r="G177" s="5">
        <f t="shared" si="14"/>
        <v>0</v>
      </c>
    </row>
    <row r="178" spans="1:7" ht="15.75" x14ac:dyDescent="0.25">
      <c r="A178" s="5"/>
      <c r="B178" s="8" t="str">
        <f t="shared" si="17"/>
        <v/>
      </c>
      <c r="C178" s="6"/>
      <c r="D178" s="9">
        <f t="shared" si="12"/>
        <v>0</v>
      </c>
      <c r="E178" s="5">
        <f t="shared" si="13"/>
        <v>0</v>
      </c>
      <c r="F178" s="5">
        <f t="shared" si="15"/>
        <v>0</v>
      </c>
      <c r="G178" s="5">
        <f t="shared" si="14"/>
        <v>0</v>
      </c>
    </row>
    <row r="179" spans="1:7" ht="15.75" x14ac:dyDescent="0.25">
      <c r="A179" s="5"/>
      <c r="B179" s="8" t="str">
        <f t="shared" si="17"/>
        <v/>
      </c>
      <c r="C179" s="6"/>
      <c r="D179" s="9">
        <f t="shared" si="12"/>
        <v>0</v>
      </c>
      <c r="E179" s="5">
        <f t="shared" si="13"/>
        <v>0</v>
      </c>
      <c r="F179" s="5">
        <f t="shared" si="15"/>
        <v>0</v>
      </c>
      <c r="G179" s="5">
        <f t="shared" si="14"/>
        <v>0</v>
      </c>
    </row>
    <row r="180" spans="1:7" ht="15.75" x14ac:dyDescent="0.25">
      <c r="A180" s="5"/>
      <c r="B180" s="8" t="str">
        <f t="shared" si="17"/>
        <v/>
      </c>
      <c r="C180" s="6"/>
      <c r="D180" s="9">
        <f t="shared" si="12"/>
        <v>0</v>
      </c>
      <c r="E180" s="5">
        <f t="shared" si="13"/>
        <v>0</v>
      </c>
      <c r="F180" s="5">
        <f t="shared" si="15"/>
        <v>0</v>
      </c>
      <c r="G180" s="5">
        <f t="shared" si="14"/>
        <v>0</v>
      </c>
    </row>
    <row r="181" spans="1:7" ht="15.75" x14ac:dyDescent="0.25">
      <c r="A181" s="5"/>
      <c r="B181" s="8" t="str">
        <f t="shared" si="17"/>
        <v/>
      </c>
      <c r="C181" s="6"/>
      <c r="D181" s="9">
        <f t="shared" si="12"/>
        <v>0</v>
      </c>
      <c r="E181" s="5">
        <f t="shared" si="13"/>
        <v>0</v>
      </c>
      <c r="F181" s="5">
        <f t="shared" si="15"/>
        <v>0</v>
      </c>
      <c r="G181" s="5">
        <f t="shared" si="14"/>
        <v>0</v>
      </c>
    </row>
    <row r="182" spans="1:7" ht="15.75" x14ac:dyDescent="0.25">
      <c r="A182" s="5"/>
      <c r="B182" s="8" t="str">
        <f t="shared" si="17"/>
        <v/>
      </c>
      <c r="C182" s="6"/>
      <c r="D182" s="9">
        <f t="shared" si="12"/>
        <v>0</v>
      </c>
      <c r="E182" s="5">
        <f t="shared" si="13"/>
        <v>0</v>
      </c>
      <c r="F182" s="5">
        <f t="shared" si="15"/>
        <v>0</v>
      </c>
      <c r="G182" s="5">
        <f t="shared" si="14"/>
        <v>0</v>
      </c>
    </row>
    <row r="183" spans="1:7" ht="15.75" x14ac:dyDescent="0.25">
      <c r="A183" s="5"/>
      <c r="B183" s="8" t="str">
        <f t="shared" si="17"/>
        <v/>
      </c>
      <c r="C183" s="6"/>
      <c r="D183" s="9">
        <f t="shared" si="12"/>
        <v>0</v>
      </c>
      <c r="E183" s="5">
        <f t="shared" si="13"/>
        <v>0</v>
      </c>
      <c r="F183" s="5">
        <f t="shared" si="15"/>
        <v>0</v>
      </c>
      <c r="G183" s="5">
        <f t="shared" si="14"/>
        <v>0</v>
      </c>
    </row>
    <row r="184" spans="1:7" ht="15.75" x14ac:dyDescent="0.25">
      <c r="A184" s="5"/>
      <c r="B184" s="8" t="str">
        <f t="shared" si="17"/>
        <v/>
      </c>
      <c r="C184" s="6"/>
      <c r="D184" s="9">
        <f t="shared" si="12"/>
        <v>0</v>
      </c>
      <c r="E184" s="5">
        <f t="shared" si="13"/>
        <v>0</v>
      </c>
      <c r="F184" s="5">
        <f t="shared" si="15"/>
        <v>0</v>
      </c>
      <c r="G184" s="5">
        <f t="shared" si="14"/>
        <v>0</v>
      </c>
    </row>
    <row r="185" spans="1:7" ht="15.75" x14ac:dyDescent="0.25">
      <c r="A185" s="5"/>
      <c r="B185" s="8" t="str">
        <f t="shared" si="17"/>
        <v/>
      </c>
      <c r="C185" s="6"/>
      <c r="D185" s="9">
        <f t="shared" si="12"/>
        <v>0</v>
      </c>
      <c r="E185" s="5">
        <f t="shared" si="13"/>
        <v>0</v>
      </c>
      <c r="F185" s="5">
        <f t="shared" si="15"/>
        <v>0</v>
      </c>
      <c r="G185" s="5">
        <f t="shared" si="14"/>
        <v>0</v>
      </c>
    </row>
    <row r="186" spans="1:7" ht="15.75" x14ac:dyDescent="0.25">
      <c r="A186" s="5"/>
      <c r="B186" s="8" t="str">
        <f t="shared" si="17"/>
        <v/>
      </c>
      <c r="C186" s="6"/>
      <c r="D186" s="9">
        <f t="shared" si="12"/>
        <v>0</v>
      </c>
      <c r="E186" s="5">
        <f t="shared" si="13"/>
        <v>0</v>
      </c>
      <c r="F186" s="5">
        <f t="shared" si="15"/>
        <v>0</v>
      </c>
      <c r="G186" s="5">
        <f t="shared" si="14"/>
        <v>0</v>
      </c>
    </row>
    <row r="187" spans="1:7" ht="15.75" x14ac:dyDescent="0.25">
      <c r="A187" s="5"/>
      <c r="B187" s="8" t="str">
        <f t="shared" si="17"/>
        <v/>
      </c>
      <c r="C187" s="6"/>
      <c r="D187" s="9">
        <f t="shared" si="12"/>
        <v>0</v>
      </c>
      <c r="E187" s="5">
        <f t="shared" si="13"/>
        <v>0</v>
      </c>
      <c r="F187" s="5">
        <f t="shared" si="15"/>
        <v>0</v>
      </c>
      <c r="G187" s="5">
        <f t="shared" si="14"/>
        <v>0</v>
      </c>
    </row>
    <row r="188" spans="1:7" ht="15.75" x14ac:dyDescent="0.25">
      <c r="A188" s="5"/>
      <c r="B188" s="8" t="str">
        <f t="shared" si="17"/>
        <v/>
      </c>
      <c r="C188" s="6"/>
      <c r="D188" s="9">
        <f t="shared" si="12"/>
        <v>0</v>
      </c>
      <c r="E188" s="5">
        <f t="shared" si="13"/>
        <v>0</v>
      </c>
      <c r="F188" s="5">
        <f t="shared" si="15"/>
        <v>0</v>
      </c>
      <c r="G188" s="5">
        <f t="shared" si="14"/>
        <v>0</v>
      </c>
    </row>
    <row r="189" spans="1:7" ht="15.75" x14ac:dyDescent="0.25">
      <c r="A189" s="5"/>
      <c r="B189" s="8" t="str">
        <f t="shared" si="17"/>
        <v/>
      </c>
      <c r="C189" s="6"/>
      <c r="D189" s="9">
        <f t="shared" si="12"/>
        <v>0</v>
      </c>
      <c r="E189" s="5">
        <f t="shared" si="13"/>
        <v>0</v>
      </c>
      <c r="F189" s="5">
        <f t="shared" si="15"/>
        <v>0</v>
      </c>
      <c r="G189" s="5">
        <f t="shared" si="14"/>
        <v>0</v>
      </c>
    </row>
    <row r="190" spans="1:7" ht="15.75" x14ac:dyDescent="0.25">
      <c r="A190" s="5"/>
      <c r="B190" s="8" t="str">
        <f t="shared" si="17"/>
        <v/>
      </c>
      <c r="C190" s="6"/>
      <c r="D190" s="9">
        <f t="shared" si="12"/>
        <v>0</v>
      </c>
      <c r="E190" s="5">
        <f t="shared" si="13"/>
        <v>0</v>
      </c>
      <c r="F190" s="5">
        <f t="shared" si="15"/>
        <v>0</v>
      </c>
      <c r="G190" s="5">
        <f t="shared" si="14"/>
        <v>0</v>
      </c>
    </row>
    <row r="191" spans="1:7" ht="15.75" x14ac:dyDescent="0.25">
      <c r="A191" s="5"/>
      <c r="B191" s="8" t="str">
        <f t="shared" si="17"/>
        <v/>
      </c>
      <c r="C191" s="6"/>
      <c r="D191" s="9">
        <f t="shared" si="12"/>
        <v>0</v>
      </c>
      <c r="E191" s="5">
        <f t="shared" si="13"/>
        <v>0</v>
      </c>
      <c r="F191" s="5">
        <f t="shared" si="15"/>
        <v>0</v>
      </c>
      <c r="G191" s="5">
        <f t="shared" si="14"/>
        <v>0</v>
      </c>
    </row>
    <row r="192" spans="1:7" ht="15.75" x14ac:dyDescent="0.25">
      <c r="A192" s="5"/>
      <c r="B192" s="8" t="str">
        <f t="shared" si="17"/>
        <v/>
      </c>
      <c r="C192" s="6"/>
      <c r="D192" s="9">
        <f t="shared" si="12"/>
        <v>0</v>
      </c>
      <c r="E192" s="5">
        <f t="shared" si="13"/>
        <v>0</v>
      </c>
      <c r="F192" s="5">
        <f t="shared" si="15"/>
        <v>0</v>
      </c>
      <c r="G192" s="5">
        <f t="shared" si="14"/>
        <v>0</v>
      </c>
    </row>
    <row r="193" spans="1:7" ht="15.75" x14ac:dyDescent="0.25">
      <c r="A193" s="5"/>
      <c r="B193" s="8" t="str">
        <f t="shared" si="17"/>
        <v/>
      </c>
      <c r="C193" s="6"/>
      <c r="D193" s="9">
        <f t="shared" si="12"/>
        <v>0</v>
      </c>
      <c r="E193" s="5">
        <f t="shared" si="13"/>
        <v>0</v>
      </c>
      <c r="F193" s="5">
        <f t="shared" si="15"/>
        <v>0</v>
      </c>
      <c r="G193" s="5">
        <f t="shared" si="14"/>
        <v>0</v>
      </c>
    </row>
    <row r="194" spans="1:7" ht="15.75" x14ac:dyDescent="0.25">
      <c r="A194" s="5"/>
      <c r="B194" s="8" t="str">
        <f t="shared" si="17"/>
        <v/>
      </c>
      <c r="C194" s="6"/>
      <c r="D194" s="9">
        <f t="shared" si="12"/>
        <v>0</v>
      </c>
      <c r="E194" s="5">
        <f t="shared" si="13"/>
        <v>0</v>
      </c>
      <c r="F194" s="5">
        <f t="shared" si="15"/>
        <v>0</v>
      </c>
      <c r="G194" s="5">
        <f t="shared" si="14"/>
        <v>0</v>
      </c>
    </row>
    <row r="195" spans="1:7" ht="15.75" x14ac:dyDescent="0.25">
      <c r="A195" s="5"/>
      <c r="B195" s="8" t="str">
        <f t="shared" si="17"/>
        <v/>
      </c>
      <c r="C195" s="6"/>
      <c r="D195" s="9">
        <f t="shared" si="12"/>
        <v>0</v>
      </c>
      <c r="E195" s="5">
        <f t="shared" si="13"/>
        <v>0</v>
      </c>
      <c r="F195" s="5">
        <f t="shared" si="15"/>
        <v>0</v>
      </c>
      <c r="G195" s="5">
        <f t="shared" si="14"/>
        <v>0</v>
      </c>
    </row>
    <row r="196" spans="1:7" ht="15.75" x14ac:dyDescent="0.25">
      <c r="A196" s="5"/>
      <c r="B196" s="8" t="str">
        <f t="shared" si="17"/>
        <v/>
      </c>
      <c r="C196" s="6"/>
      <c r="D196" s="9">
        <f t="shared" si="12"/>
        <v>0</v>
      </c>
      <c r="E196" s="5">
        <f t="shared" si="13"/>
        <v>0</v>
      </c>
      <c r="F196" s="5">
        <f t="shared" si="15"/>
        <v>0</v>
      </c>
      <c r="G196" s="5">
        <f t="shared" si="14"/>
        <v>0</v>
      </c>
    </row>
    <row r="197" spans="1:7" ht="15.75" x14ac:dyDescent="0.25">
      <c r="A197" s="5"/>
      <c r="B197" s="8" t="str">
        <f t="shared" si="17"/>
        <v/>
      </c>
      <c r="C197" s="6"/>
      <c r="D197" s="9">
        <f t="shared" si="12"/>
        <v>0</v>
      </c>
      <c r="E197" s="5">
        <f t="shared" si="13"/>
        <v>0</v>
      </c>
      <c r="F197" s="5">
        <f t="shared" si="15"/>
        <v>0</v>
      </c>
      <c r="G197" s="5">
        <f t="shared" si="14"/>
        <v>0</v>
      </c>
    </row>
    <row r="198" spans="1:7" ht="15.75" x14ac:dyDescent="0.25">
      <c r="A198" s="5"/>
      <c r="B198" s="8" t="str">
        <f t="shared" si="17"/>
        <v/>
      </c>
      <c r="C198" s="6"/>
      <c r="D198" s="9">
        <f t="shared" si="12"/>
        <v>0</v>
      </c>
      <c r="E198" s="5">
        <f t="shared" si="13"/>
        <v>0</v>
      </c>
      <c r="F198" s="5">
        <f t="shared" si="15"/>
        <v>0</v>
      </c>
      <c r="G198" s="5">
        <f t="shared" si="14"/>
        <v>0</v>
      </c>
    </row>
    <row r="199" spans="1:7" ht="15.75" x14ac:dyDescent="0.25">
      <c r="A199" s="5"/>
      <c r="B199" s="8" t="str">
        <f t="shared" si="17"/>
        <v/>
      </c>
      <c r="C199" s="6"/>
      <c r="D199" s="9">
        <f t="shared" si="12"/>
        <v>0</v>
      </c>
      <c r="E199" s="5">
        <f t="shared" si="13"/>
        <v>0</v>
      </c>
      <c r="F199" s="5">
        <f t="shared" si="15"/>
        <v>0</v>
      </c>
      <c r="G199" s="5">
        <f t="shared" si="14"/>
        <v>0</v>
      </c>
    </row>
    <row r="200" spans="1:7" ht="15.75" x14ac:dyDescent="0.25">
      <c r="A200" s="5"/>
      <c r="B200" s="8" t="str">
        <f t="shared" si="17"/>
        <v/>
      </c>
      <c r="C200" s="6"/>
      <c r="D200" s="9">
        <f t="shared" si="12"/>
        <v>0</v>
      </c>
      <c r="E200" s="5">
        <f t="shared" si="13"/>
        <v>0</v>
      </c>
      <c r="F200" s="5">
        <f t="shared" si="15"/>
        <v>0</v>
      </c>
      <c r="G200" s="5">
        <f t="shared" si="14"/>
        <v>0</v>
      </c>
    </row>
    <row r="201" spans="1:7" ht="15.75" x14ac:dyDescent="0.25">
      <c r="A201" s="5"/>
      <c r="B201" s="8" t="str">
        <f t="shared" si="17"/>
        <v/>
      </c>
      <c r="C201" s="6"/>
      <c r="D201" s="9">
        <f t="shared" si="12"/>
        <v>0</v>
      </c>
      <c r="E201" s="5">
        <f t="shared" si="13"/>
        <v>0</v>
      </c>
      <c r="F201" s="5">
        <f t="shared" si="15"/>
        <v>0</v>
      </c>
      <c r="G201" s="5">
        <f t="shared" si="14"/>
        <v>0</v>
      </c>
    </row>
    <row r="202" spans="1:7" ht="15.75" x14ac:dyDescent="0.25">
      <c r="A202" s="5"/>
      <c r="B202" s="8" t="str">
        <f t="shared" si="17"/>
        <v/>
      </c>
      <c r="C202" s="6"/>
      <c r="D202" s="9">
        <f t="shared" si="12"/>
        <v>0</v>
      </c>
      <c r="E202" s="5">
        <f t="shared" si="13"/>
        <v>0</v>
      </c>
      <c r="F202" s="5">
        <f t="shared" si="15"/>
        <v>0</v>
      </c>
      <c r="G202" s="5">
        <f t="shared" si="14"/>
        <v>0</v>
      </c>
    </row>
    <row r="203" spans="1:7" ht="15.75" x14ac:dyDescent="0.25">
      <c r="A203" s="5"/>
      <c r="B203" s="8" t="str">
        <f t="shared" si="17"/>
        <v/>
      </c>
      <c r="C203" s="6"/>
      <c r="D203" s="9">
        <f t="shared" si="12"/>
        <v>0</v>
      </c>
      <c r="E203" s="5">
        <f t="shared" si="13"/>
        <v>0</v>
      </c>
      <c r="F203" s="5">
        <f t="shared" si="15"/>
        <v>0</v>
      </c>
      <c r="G203" s="5">
        <f t="shared" si="14"/>
        <v>0</v>
      </c>
    </row>
    <row r="204" spans="1:7" ht="15.75" x14ac:dyDescent="0.25">
      <c r="A204" s="5"/>
      <c r="B204" s="8" t="str">
        <f t="shared" si="17"/>
        <v/>
      </c>
      <c r="C204" s="6"/>
      <c r="D204" s="9">
        <f t="shared" si="12"/>
        <v>0</v>
      </c>
      <c r="E204" s="5">
        <f t="shared" si="13"/>
        <v>0</v>
      </c>
      <c r="F204" s="5">
        <f t="shared" si="15"/>
        <v>0</v>
      </c>
      <c r="G204" s="5">
        <f t="shared" si="14"/>
        <v>0</v>
      </c>
    </row>
    <row r="205" spans="1:7" ht="15.75" x14ac:dyDescent="0.25">
      <c r="A205" s="5"/>
      <c r="B205" s="8" t="str">
        <f t="shared" si="17"/>
        <v/>
      </c>
      <c r="C205" s="6"/>
      <c r="D205" s="9">
        <f t="shared" si="12"/>
        <v>0</v>
      </c>
      <c r="E205" s="5">
        <f t="shared" si="13"/>
        <v>0</v>
      </c>
      <c r="F205" s="5">
        <f t="shared" si="15"/>
        <v>0</v>
      </c>
      <c r="G205" s="5">
        <f t="shared" si="14"/>
        <v>0</v>
      </c>
    </row>
    <row r="206" spans="1:7" ht="15.75" x14ac:dyDescent="0.25">
      <c r="A206" s="5"/>
      <c r="B206" s="8" t="str">
        <f t="shared" si="17"/>
        <v/>
      </c>
      <c r="C206" s="6"/>
      <c r="D206" s="9">
        <f t="shared" si="12"/>
        <v>0</v>
      </c>
      <c r="E206" s="5">
        <f t="shared" si="13"/>
        <v>0</v>
      </c>
      <c r="F206" s="5">
        <f t="shared" si="15"/>
        <v>0</v>
      </c>
      <c r="G206" s="5">
        <f t="shared" si="14"/>
        <v>0</v>
      </c>
    </row>
    <row r="207" spans="1:7" ht="15.75" x14ac:dyDescent="0.25">
      <c r="A207" s="5"/>
      <c r="B207" s="8" t="str">
        <f t="shared" si="17"/>
        <v/>
      </c>
      <c r="C207" s="6"/>
      <c r="D207" s="9">
        <f t="shared" si="12"/>
        <v>0</v>
      </c>
      <c r="E207" s="5">
        <f t="shared" si="13"/>
        <v>0</v>
      </c>
      <c r="F207" s="5">
        <f t="shared" si="15"/>
        <v>0</v>
      </c>
      <c r="G207" s="5">
        <f t="shared" si="14"/>
        <v>0</v>
      </c>
    </row>
    <row r="208" spans="1:7" ht="15.75" x14ac:dyDescent="0.25">
      <c r="A208" s="5"/>
      <c r="B208" s="8" t="str">
        <f t="shared" si="17"/>
        <v/>
      </c>
      <c r="C208" s="6"/>
      <c r="D208" s="9">
        <f t="shared" ref="D208:D271" si="18">IF(B208&gt;$B$6,0,IF(B208&lt;=$B$7,$D$15,D207-E208+C208))</f>
        <v>0</v>
      </c>
      <c r="E208" s="5">
        <f t="shared" ref="E208:E271" si="19">IF(B208&gt;$B$6,0,IF(B208&lt;=$B$7,0,$B$4/($B$6-$B$7)))</f>
        <v>0</v>
      </c>
      <c r="F208" s="5">
        <f t="shared" si="15"/>
        <v>0</v>
      </c>
      <c r="G208" s="5">
        <f t="shared" ref="G208:G271" si="20">E208+F208</f>
        <v>0</v>
      </c>
    </row>
    <row r="209" spans="1:7" ht="15.75" x14ac:dyDescent="0.25">
      <c r="A209" s="5"/>
      <c r="B209" s="8" t="str">
        <f t="shared" si="17"/>
        <v/>
      </c>
      <c r="C209" s="6"/>
      <c r="D209" s="9">
        <f t="shared" si="18"/>
        <v>0</v>
      </c>
      <c r="E209" s="5">
        <f t="shared" si="19"/>
        <v>0</v>
      </c>
      <c r="F209" s="5">
        <f t="shared" ref="F209:F272" si="21">IF(B209&lt;=$B$10,0,IF(B209&lt;=$B$9,D208*$B$8/12,D208*$B$11/12))</f>
        <v>0</v>
      </c>
      <c r="G209" s="5">
        <f t="shared" si="20"/>
        <v>0</v>
      </c>
    </row>
    <row r="210" spans="1:7" ht="15.75" x14ac:dyDescent="0.25">
      <c r="A210" s="5"/>
      <c r="B210" s="8" t="str">
        <f t="shared" ref="B210:B273" si="22">IF(B209&gt;=$B$6,"",B209+1)</f>
        <v/>
      </c>
      <c r="C210" s="6"/>
      <c r="D210" s="9">
        <f t="shared" si="18"/>
        <v>0</v>
      </c>
      <c r="E210" s="5">
        <f t="shared" si="19"/>
        <v>0</v>
      </c>
      <c r="F210" s="5">
        <f t="shared" si="21"/>
        <v>0</v>
      </c>
      <c r="G210" s="5">
        <f t="shared" si="20"/>
        <v>0</v>
      </c>
    </row>
    <row r="211" spans="1:7" ht="15.75" x14ac:dyDescent="0.25">
      <c r="A211" s="5"/>
      <c r="B211" s="8" t="str">
        <f t="shared" si="22"/>
        <v/>
      </c>
      <c r="C211" s="6"/>
      <c r="D211" s="9">
        <f t="shared" si="18"/>
        <v>0</v>
      </c>
      <c r="E211" s="5">
        <f t="shared" si="19"/>
        <v>0</v>
      </c>
      <c r="F211" s="5">
        <f t="shared" si="21"/>
        <v>0</v>
      </c>
      <c r="G211" s="5">
        <f t="shared" si="20"/>
        <v>0</v>
      </c>
    </row>
    <row r="212" spans="1:7" ht="15.75" x14ac:dyDescent="0.25">
      <c r="A212" s="5"/>
      <c r="B212" s="8" t="str">
        <f t="shared" si="22"/>
        <v/>
      </c>
      <c r="C212" s="6"/>
      <c r="D212" s="9">
        <f t="shared" si="18"/>
        <v>0</v>
      </c>
      <c r="E212" s="5">
        <f t="shared" si="19"/>
        <v>0</v>
      </c>
      <c r="F212" s="5">
        <f t="shared" si="21"/>
        <v>0</v>
      </c>
      <c r="G212" s="5">
        <f t="shared" si="20"/>
        <v>0</v>
      </c>
    </row>
    <row r="213" spans="1:7" ht="15.75" x14ac:dyDescent="0.25">
      <c r="A213" s="5"/>
      <c r="B213" s="8" t="str">
        <f t="shared" si="22"/>
        <v/>
      </c>
      <c r="C213" s="6"/>
      <c r="D213" s="9">
        <f t="shared" si="18"/>
        <v>0</v>
      </c>
      <c r="E213" s="5">
        <f t="shared" si="19"/>
        <v>0</v>
      </c>
      <c r="F213" s="5">
        <f t="shared" si="21"/>
        <v>0</v>
      </c>
      <c r="G213" s="5">
        <f t="shared" si="20"/>
        <v>0</v>
      </c>
    </row>
    <row r="214" spans="1:7" ht="15.75" x14ac:dyDescent="0.25">
      <c r="A214" s="5"/>
      <c r="B214" s="8" t="str">
        <f t="shared" si="22"/>
        <v/>
      </c>
      <c r="C214" s="6"/>
      <c r="D214" s="9">
        <f t="shared" si="18"/>
        <v>0</v>
      </c>
      <c r="E214" s="5">
        <f t="shared" si="19"/>
        <v>0</v>
      </c>
      <c r="F214" s="5">
        <f t="shared" si="21"/>
        <v>0</v>
      </c>
      <c r="G214" s="5">
        <f t="shared" si="20"/>
        <v>0</v>
      </c>
    </row>
    <row r="215" spans="1:7" ht="15.75" x14ac:dyDescent="0.25">
      <c r="A215" s="5"/>
      <c r="B215" s="8" t="str">
        <f t="shared" si="22"/>
        <v/>
      </c>
      <c r="C215" s="6"/>
      <c r="D215" s="9">
        <f t="shared" si="18"/>
        <v>0</v>
      </c>
      <c r="E215" s="5">
        <f t="shared" si="19"/>
        <v>0</v>
      </c>
      <c r="F215" s="5">
        <f t="shared" si="21"/>
        <v>0</v>
      </c>
      <c r="G215" s="5">
        <f t="shared" si="20"/>
        <v>0</v>
      </c>
    </row>
    <row r="216" spans="1:7" ht="15.75" x14ac:dyDescent="0.25">
      <c r="A216" s="5"/>
      <c r="B216" s="8" t="str">
        <f t="shared" si="22"/>
        <v/>
      </c>
      <c r="C216" s="6"/>
      <c r="D216" s="9">
        <f t="shared" si="18"/>
        <v>0</v>
      </c>
      <c r="E216" s="5">
        <f t="shared" si="19"/>
        <v>0</v>
      </c>
      <c r="F216" s="5">
        <f t="shared" si="21"/>
        <v>0</v>
      </c>
      <c r="G216" s="5">
        <f t="shared" si="20"/>
        <v>0</v>
      </c>
    </row>
    <row r="217" spans="1:7" ht="15.75" x14ac:dyDescent="0.25">
      <c r="A217" s="5"/>
      <c r="B217" s="8" t="str">
        <f t="shared" si="22"/>
        <v/>
      </c>
      <c r="C217" s="6"/>
      <c r="D217" s="9">
        <f t="shared" si="18"/>
        <v>0</v>
      </c>
      <c r="E217" s="5">
        <f t="shared" si="19"/>
        <v>0</v>
      </c>
      <c r="F217" s="5">
        <f t="shared" si="21"/>
        <v>0</v>
      </c>
      <c r="G217" s="5">
        <f t="shared" si="20"/>
        <v>0</v>
      </c>
    </row>
    <row r="218" spans="1:7" ht="15.75" x14ac:dyDescent="0.25">
      <c r="A218" s="5"/>
      <c r="B218" s="8" t="str">
        <f t="shared" si="22"/>
        <v/>
      </c>
      <c r="C218" s="6"/>
      <c r="D218" s="9">
        <f t="shared" si="18"/>
        <v>0</v>
      </c>
      <c r="E218" s="5">
        <f t="shared" si="19"/>
        <v>0</v>
      </c>
      <c r="F218" s="5">
        <f t="shared" si="21"/>
        <v>0</v>
      </c>
      <c r="G218" s="5">
        <f t="shared" si="20"/>
        <v>0</v>
      </c>
    </row>
    <row r="219" spans="1:7" ht="15.75" x14ac:dyDescent="0.25">
      <c r="A219" s="5"/>
      <c r="B219" s="8" t="str">
        <f t="shared" si="22"/>
        <v/>
      </c>
      <c r="C219" s="6"/>
      <c r="D219" s="9">
        <f t="shared" si="18"/>
        <v>0</v>
      </c>
      <c r="E219" s="5">
        <f t="shared" si="19"/>
        <v>0</v>
      </c>
      <c r="F219" s="5">
        <f t="shared" si="21"/>
        <v>0</v>
      </c>
      <c r="G219" s="5">
        <f t="shared" si="20"/>
        <v>0</v>
      </c>
    </row>
    <row r="220" spans="1:7" ht="15.75" x14ac:dyDescent="0.25">
      <c r="A220" s="5"/>
      <c r="B220" s="8" t="str">
        <f t="shared" si="22"/>
        <v/>
      </c>
      <c r="C220" s="6"/>
      <c r="D220" s="9">
        <f t="shared" si="18"/>
        <v>0</v>
      </c>
      <c r="E220" s="5">
        <f t="shared" si="19"/>
        <v>0</v>
      </c>
      <c r="F220" s="5">
        <f t="shared" si="21"/>
        <v>0</v>
      </c>
      <c r="G220" s="5">
        <f t="shared" si="20"/>
        <v>0</v>
      </c>
    </row>
    <row r="221" spans="1:7" ht="15.75" x14ac:dyDescent="0.25">
      <c r="A221" s="5"/>
      <c r="B221" s="8" t="str">
        <f t="shared" si="22"/>
        <v/>
      </c>
      <c r="C221" s="6"/>
      <c r="D221" s="9">
        <f t="shared" si="18"/>
        <v>0</v>
      </c>
      <c r="E221" s="5">
        <f t="shared" si="19"/>
        <v>0</v>
      </c>
      <c r="F221" s="5">
        <f t="shared" si="21"/>
        <v>0</v>
      </c>
      <c r="G221" s="5">
        <f t="shared" si="20"/>
        <v>0</v>
      </c>
    </row>
    <row r="222" spans="1:7" ht="15.75" x14ac:dyDescent="0.25">
      <c r="A222" s="5"/>
      <c r="B222" s="8" t="str">
        <f t="shared" si="22"/>
        <v/>
      </c>
      <c r="C222" s="6"/>
      <c r="D222" s="9">
        <f t="shared" si="18"/>
        <v>0</v>
      </c>
      <c r="E222" s="5">
        <f t="shared" si="19"/>
        <v>0</v>
      </c>
      <c r="F222" s="5">
        <f t="shared" si="21"/>
        <v>0</v>
      </c>
      <c r="G222" s="5">
        <f t="shared" si="20"/>
        <v>0</v>
      </c>
    </row>
    <row r="223" spans="1:7" ht="15.75" x14ac:dyDescent="0.25">
      <c r="A223" s="5"/>
      <c r="B223" s="8" t="str">
        <f t="shared" si="22"/>
        <v/>
      </c>
      <c r="C223" s="6"/>
      <c r="D223" s="9">
        <f t="shared" si="18"/>
        <v>0</v>
      </c>
      <c r="E223" s="5">
        <f t="shared" si="19"/>
        <v>0</v>
      </c>
      <c r="F223" s="5">
        <f t="shared" si="21"/>
        <v>0</v>
      </c>
      <c r="G223" s="5">
        <f t="shared" si="20"/>
        <v>0</v>
      </c>
    </row>
    <row r="224" spans="1:7" ht="15.75" x14ac:dyDescent="0.25">
      <c r="A224" s="5"/>
      <c r="B224" s="8" t="str">
        <f t="shared" si="22"/>
        <v/>
      </c>
      <c r="C224" s="6"/>
      <c r="D224" s="9">
        <f t="shared" si="18"/>
        <v>0</v>
      </c>
      <c r="E224" s="5">
        <f t="shared" si="19"/>
        <v>0</v>
      </c>
      <c r="F224" s="5">
        <f t="shared" si="21"/>
        <v>0</v>
      </c>
      <c r="G224" s="5">
        <f t="shared" si="20"/>
        <v>0</v>
      </c>
    </row>
    <row r="225" spans="1:7" ht="15.75" x14ac:dyDescent="0.25">
      <c r="A225" s="5"/>
      <c r="B225" s="8" t="str">
        <f t="shared" si="22"/>
        <v/>
      </c>
      <c r="C225" s="6"/>
      <c r="D225" s="9">
        <f t="shared" si="18"/>
        <v>0</v>
      </c>
      <c r="E225" s="5">
        <f t="shared" si="19"/>
        <v>0</v>
      </c>
      <c r="F225" s="5">
        <f t="shared" si="21"/>
        <v>0</v>
      </c>
      <c r="G225" s="5">
        <f t="shared" si="20"/>
        <v>0</v>
      </c>
    </row>
    <row r="226" spans="1:7" ht="15.75" x14ac:dyDescent="0.25">
      <c r="A226" s="5"/>
      <c r="B226" s="8" t="str">
        <f t="shared" si="22"/>
        <v/>
      </c>
      <c r="C226" s="6"/>
      <c r="D226" s="9">
        <f t="shared" si="18"/>
        <v>0</v>
      </c>
      <c r="E226" s="5">
        <f t="shared" si="19"/>
        <v>0</v>
      </c>
      <c r="F226" s="5">
        <f t="shared" si="21"/>
        <v>0</v>
      </c>
      <c r="G226" s="5">
        <f t="shared" si="20"/>
        <v>0</v>
      </c>
    </row>
    <row r="227" spans="1:7" ht="15.75" x14ac:dyDescent="0.25">
      <c r="A227" s="5"/>
      <c r="B227" s="8" t="str">
        <f t="shared" si="22"/>
        <v/>
      </c>
      <c r="C227" s="6"/>
      <c r="D227" s="9">
        <f t="shared" si="18"/>
        <v>0</v>
      </c>
      <c r="E227" s="5">
        <f t="shared" si="19"/>
        <v>0</v>
      </c>
      <c r="F227" s="5">
        <f t="shared" si="21"/>
        <v>0</v>
      </c>
      <c r="G227" s="5">
        <f t="shared" si="20"/>
        <v>0</v>
      </c>
    </row>
    <row r="228" spans="1:7" ht="15.75" x14ac:dyDescent="0.25">
      <c r="A228" s="5"/>
      <c r="B228" s="8" t="str">
        <f t="shared" si="22"/>
        <v/>
      </c>
      <c r="C228" s="6"/>
      <c r="D228" s="9">
        <f t="shared" si="18"/>
        <v>0</v>
      </c>
      <c r="E228" s="5">
        <f t="shared" si="19"/>
        <v>0</v>
      </c>
      <c r="F228" s="5">
        <f t="shared" si="21"/>
        <v>0</v>
      </c>
      <c r="G228" s="5">
        <f t="shared" si="20"/>
        <v>0</v>
      </c>
    </row>
    <row r="229" spans="1:7" ht="15.75" x14ac:dyDescent="0.25">
      <c r="A229" s="5"/>
      <c r="B229" s="8" t="str">
        <f t="shared" si="22"/>
        <v/>
      </c>
      <c r="C229" s="6"/>
      <c r="D229" s="9">
        <f t="shared" si="18"/>
        <v>0</v>
      </c>
      <c r="E229" s="5">
        <f t="shared" si="19"/>
        <v>0</v>
      </c>
      <c r="F229" s="5">
        <f t="shared" si="21"/>
        <v>0</v>
      </c>
      <c r="G229" s="5">
        <f t="shared" si="20"/>
        <v>0</v>
      </c>
    </row>
    <row r="230" spans="1:7" ht="15.75" x14ac:dyDescent="0.25">
      <c r="A230" s="5"/>
      <c r="B230" s="8" t="str">
        <f t="shared" si="22"/>
        <v/>
      </c>
      <c r="C230" s="6"/>
      <c r="D230" s="9">
        <f t="shared" si="18"/>
        <v>0</v>
      </c>
      <c r="E230" s="5">
        <f t="shared" si="19"/>
        <v>0</v>
      </c>
      <c r="F230" s="5">
        <f t="shared" si="21"/>
        <v>0</v>
      </c>
      <c r="G230" s="5">
        <f t="shared" si="20"/>
        <v>0</v>
      </c>
    </row>
    <row r="231" spans="1:7" ht="15.75" x14ac:dyDescent="0.25">
      <c r="A231" s="5"/>
      <c r="B231" s="8" t="str">
        <f t="shared" si="22"/>
        <v/>
      </c>
      <c r="C231" s="6"/>
      <c r="D231" s="9">
        <f t="shared" si="18"/>
        <v>0</v>
      </c>
      <c r="E231" s="5">
        <f t="shared" si="19"/>
        <v>0</v>
      </c>
      <c r="F231" s="5">
        <f t="shared" si="21"/>
        <v>0</v>
      </c>
      <c r="G231" s="5">
        <f t="shared" si="20"/>
        <v>0</v>
      </c>
    </row>
    <row r="232" spans="1:7" ht="15.75" x14ac:dyDescent="0.25">
      <c r="A232" s="5"/>
      <c r="B232" s="8" t="str">
        <f t="shared" si="22"/>
        <v/>
      </c>
      <c r="C232" s="6"/>
      <c r="D232" s="9">
        <f t="shared" si="18"/>
        <v>0</v>
      </c>
      <c r="E232" s="5">
        <f t="shared" si="19"/>
        <v>0</v>
      </c>
      <c r="F232" s="5">
        <f t="shared" si="21"/>
        <v>0</v>
      </c>
      <c r="G232" s="5">
        <f t="shared" si="20"/>
        <v>0</v>
      </c>
    </row>
    <row r="233" spans="1:7" ht="15.75" x14ac:dyDescent="0.25">
      <c r="A233" s="5"/>
      <c r="B233" s="8" t="str">
        <f t="shared" si="22"/>
        <v/>
      </c>
      <c r="C233" s="6"/>
      <c r="D233" s="9">
        <f t="shared" si="18"/>
        <v>0</v>
      </c>
      <c r="E233" s="5">
        <f t="shared" si="19"/>
        <v>0</v>
      </c>
      <c r="F233" s="5">
        <f t="shared" si="21"/>
        <v>0</v>
      </c>
      <c r="G233" s="5">
        <f t="shared" si="20"/>
        <v>0</v>
      </c>
    </row>
    <row r="234" spans="1:7" ht="15.75" x14ac:dyDescent="0.25">
      <c r="A234" s="5"/>
      <c r="B234" s="8" t="str">
        <f t="shared" si="22"/>
        <v/>
      </c>
      <c r="C234" s="6"/>
      <c r="D234" s="9">
        <f t="shared" si="18"/>
        <v>0</v>
      </c>
      <c r="E234" s="5">
        <f t="shared" si="19"/>
        <v>0</v>
      </c>
      <c r="F234" s="5">
        <f t="shared" si="21"/>
        <v>0</v>
      </c>
      <c r="G234" s="5">
        <f t="shared" si="20"/>
        <v>0</v>
      </c>
    </row>
    <row r="235" spans="1:7" ht="15.75" x14ac:dyDescent="0.25">
      <c r="A235" s="5"/>
      <c r="B235" s="8" t="str">
        <f t="shared" si="22"/>
        <v/>
      </c>
      <c r="C235" s="6"/>
      <c r="D235" s="9">
        <f t="shared" si="18"/>
        <v>0</v>
      </c>
      <c r="E235" s="5">
        <f t="shared" si="19"/>
        <v>0</v>
      </c>
      <c r="F235" s="5">
        <f t="shared" si="21"/>
        <v>0</v>
      </c>
      <c r="G235" s="5">
        <f t="shared" si="20"/>
        <v>0</v>
      </c>
    </row>
    <row r="236" spans="1:7" ht="15.75" x14ac:dyDescent="0.25">
      <c r="A236" s="5"/>
      <c r="B236" s="8" t="str">
        <f t="shared" si="22"/>
        <v/>
      </c>
      <c r="C236" s="6"/>
      <c r="D236" s="9">
        <f t="shared" si="18"/>
        <v>0</v>
      </c>
      <c r="E236" s="5">
        <f t="shared" si="19"/>
        <v>0</v>
      </c>
      <c r="F236" s="5">
        <f t="shared" si="21"/>
        <v>0</v>
      </c>
      <c r="G236" s="5">
        <f t="shared" si="20"/>
        <v>0</v>
      </c>
    </row>
    <row r="237" spans="1:7" ht="15.75" x14ac:dyDescent="0.25">
      <c r="A237" s="5"/>
      <c r="B237" s="8" t="str">
        <f t="shared" si="22"/>
        <v/>
      </c>
      <c r="C237" s="6"/>
      <c r="D237" s="9">
        <f t="shared" si="18"/>
        <v>0</v>
      </c>
      <c r="E237" s="5">
        <f t="shared" si="19"/>
        <v>0</v>
      </c>
      <c r="F237" s="5">
        <f t="shared" si="21"/>
        <v>0</v>
      </c>
      <c r="G237" s="5">
        <f t="shared" si="20"/>
        <v>0</v>
      </c>
    </row>
    <row r="238" spans="1:7" ht="15.75" x14ac:dyDescent="0.25">
      <c r="A238" s="5"/>
      <c r="B238" s="8" t="str">
        <f t="shared" si="22"/>
        <v/>
      </c>
      <c r="C238" s="6"/>
      <c r="D238" s="9">
        <f t="shared" si="18"/>
        <v>0</v>
      </c>
      <c r="E238" s="5">
        <f t="shared" si="19"/>
        <v>0</v>
      </c>
      <c r="F238" s="5">
        <f t="shared" si="21"/>
        <v>0</v>
      </c>
      <c r="G238" s="5">
        <f t="shared" si="20"/>
        <v>0</v>
      </c>
    </row>
    <row r="239" spans="1:7" ht="15.75" x14ac:dyDescent="0.25">
      <c r="A239" s="5"/>
      <c r="B239" s="8" t="str">
        <f t="shared" si="22"/>
        <v/>
      </c>
      <c r="C239" s="6"/>
      <c r="D239" s="9">
        <f t="shared" si="18"/>
        <v>0</v>
      </c>
      <c r="E239" s="5">
        <f t="shared" si="19"/>
        <v>0</v>
      </c>
      <c r="F239" s="5">
        <f t="shared" si="21"/>
        <v>0</v>
      </c>
      <c r="G239" s="5">
        <f t="shared" si="20"/>
        <v>0</v>
      </c>
    </row>
    <row r="240" spans="1:7" ht="15.75" x14ac:dyDescent="0.25">
      <c r="A240" s="5"/>
      <c r="B240" s="8" t="str">
        <f t="shared" si="22"/>
        <v/>
      </c>
      <c r="C240" s="6"/>
      <c r="D240" s="9">
        <f t="shared" si="18"/>
        <v>0</v>
      </c>
      <c r="E240" s="5">
        <f t="shared" si="19"/>
        <v>0</v>
      </c>
      <c r="F240" s="5">
        <f t="shared" si="21"/>
        <v>0</v>
      </c>
      <c r="G240" s="5">
        <f t="shared" si="20"/>
        <v>0</v>
      </c>
    </row>
    <row r="241" spans="1:7" ht="15.75" x14ac:dyDescent="0.25">
      <c r="A241" s="5"/>
      <c r="B241" s="8" t="str">
        <f t="shared" si="22"/>
        <v/>
      </c>
      <c r="C241" s="6"/>
      <c r="D241" s="9">
        <f t="shared" si="18"/>
        <v>0</v>
      </c>
      <c r="E241" s="5">
        <f t="shared" si="19"/>
        <v>0</v>
      </c>
      <c r="F241" s="5">
        <f t="shared" si="21"/>
        <v>0</v>
      </c>
      <c r="G241" s="5">
        <f t="shared" si="20"/>
        <v>0</v>
      </c>
    </row>
    <row r="242" spans="1:7" ht="15.75" x14ac:dyDescent="0.25">
      <c r="A242" s="5"/>
      <c r="B242" s="8" t="str">
        <f t="shared" si="22"/>
        <v/>
      </c>
      <c r="C242" s="6"/>
      <c r="D242" s="9">
        <f t="shared" si="18"/>
        <v>0</v>
      </c>
      <c r="E242" s="5">
        <f t="shared" si="19"/>
        <v>0</v>
      </c>
      <c r="F242" s="5">
        <f t="shared" si="21"/>
        <v>0</v>
      </c>
      <c r="G242" s="5">
        <f t="shared" si="20"/>
        <v>0</v>
      </c>
    </row>
    <row r="243" spans="1:7" ht="15.75" x14ac:dyDescent="0.25">
      <c r="A243" s="5"/>
      <c r="B243" s="8" t="str">
        <f t="shared" si="22"/>
        <v/>
      </c>
      <c r="C243" s="6"/>
      <c r="D243" s="9">
        <f t="shared" si="18"/>
        <v>0</v>
      </c>
      <c r="E243" s="5">
        <f t="shared" si="19"/>
        <v>0</v>
      </c>
      <c r="F243" s="5">
        <f t="shared" si="21"/>
        <v>0</v>
      </c>
      <c r="G243" s="5">
        <f t="shared" si="20"/>
        <v>0</v>
      </c>
    </row>
    <row r="244" spans="1:7" ht="15.75" x14ac:dyDescent="0.25">
      <c r="A244" s="5"/>
      <c r="B244" s="8" t="str">
        <f t="shared" si="22"/>
        <v/>
      </c>
      <c r="C244" s="6"/>
      <c r="D244" s="9">
        <f t="shared" si="18"/>
        <v>0</v>
      </c>
      <c r="E244" s="5">
        <f t="shared" si="19"/>
        <v>0</v>
      </c>
      <c r="F244" s="5">
        <f t="shared" si="21"/>
        <v>0</v>
      </c>
      <c r="G244" s="5">
        <f t="shared" si="20"/>
        <v>0</v>
      </c>
    </row>
    <row r="245" spans="1:7" ht="15.75" x14ac:dyDescent="0.25">
      <c r="A245" s="5"/>
      <c r="B245" s="8" t="str">
        <f t="shared" si="22"/>
        <v/>
      </c>
      <c r="C245" s="6"/>
      <c r="D245" s="9">
        <f t="shared" si="18"/>
        <v>0</v>
      </c>
      <c r="E245" s="5">
        <f t="shared" si="19"/>
        <v>0</v>
      </c>
      <c r="F245" s="5">
        <f t="shared" si="21"/>
        <v>0</v>
      </c>
      <c r="G245" s="5">
        <f t="shared" si="20"/>
        <v>0</v>
      </c>
    </row>
    <row r="246" spans="1:7" ht="15.75" x14ac:dyDescent="0.25">
      <c r="A246" s="5"/>
      <c r="B246" s="8" t="str">
        <f t="shared" si="22"/>
        <v/>
      </c>
      <c r="C246" s="6"/>
      <c r="D246" s="9">
        <f t="shared" si="18"/>
        <v>0</v>
      </c>
      <c r="E246" s="5">
        <f t="shared" si="19"/>
        <v>0</v>
      </c>
      <c r="F246" s="5">
        <f t="shared" si="21"/>
        <v>0</v>
      </c>
      <c r="G246" s="5">
        <f t="shared" si="20"/>
        <v>0</v>
      </c>
    </row>
    <row r="247" spans="1:7" ht="15.75" x14ac:dyDescent="0.25">
      <c r="A247" s="5"/>
      <c r="B247" s="8" t="str">
        <f t="shared" si="22"/>
        <v/>
      </c>
      <c r="C247" s="6"/>
      <c r="D247" s="9">
        <f t="shared" si="18"/>
        <v>0</v>
      </c>
      <c r="E247" s="5">
        <f t="shared" si="19"/>
        <v>0</v>
      </c>
      <c r="F247" s="5">
        <f t="shared" si="21"/>
        <v>0</v>
      </c>
      <c r="G247" s="5">
        <f t="shared" si="20"/>
        <v>0</v>
      </c>
    </row>
    <row r="248" spans="1:7" ht="15.75" x14ac:dyDescent="0.25">
      <c r="A248" s="5"/>
      <c r="B248" s="8" t="str">
        <f t="shared" si="22"/>
        <v/>
      </c>
      <c r="C248" s="6"/>
      <c r="D248" s="9">
        <f t="shared" si="18"/>
        <v>0</v>
      </c>
      <c r="E248" s="5">
        <f t="shared" si="19"/>
        <v>0</v>
      </c>
      <c r="F248" s="5">
        <f t="shared" si="21"/>
        <v>0</v>
      </c>
      <c r="G248" s="5">
        <f t="shared" si="20"/>
        <v>0</v>
      </c>
    </row>
    <row r="249" spans="1:7" ht="15.75" x14ac:dyDescent="0.25">
      <c r="A249" s="5"/>
      <c r="B249" s="8" t="str">
        <f t="shared" si="22"/>
        <v/>
      </c>
      <c r="C249" s="6"/>
      <c r="D249" s="9">
        <f t="shared" si="18"/>
        <v>0</v>
      </c>
      <c r="E249" s="5">
        <f t="shared" si="19"/>
        <v>0</v>
      </c>
      <c r="F249" s="5">
        <f t="shared" si="21"/>
        <v>0</v>
      </c>
      <c r="G249" s="5">
        <f t="shared" si="20"/>
        <v>0</v>
      </c>
    </row>
    <row r="250" spans="1:7" ht="15.75" x14ac:dyDescent="0.25">
      <c r="A250" s="5"/>
      <c r="B250" s="8" t="str">
        <f t="shared" si="22"/>
        <v/>
      </c>
      <c r="C250" s="6"/>
      <c r="D250" s="9">
        <f t="shared" si="18"/>
        <v>0</v>
      </c>
      <c r="E250" s="5">
        <f t="shared" si="19"/>
        <v>0</v>
      </c>
      <c r="F250" s="5">
        <f t="shared" si="21"/>
        <v>0</v>
      </c>
      <c r="G250" s="5">
        <f t="shared" si="20"/>
        <v>0</v>
      </c>
    </row>
    <row r="251" spans="1:7" ht="15.75" x14ac:dyDescent="0.25">
      <c r="A251" s="5"/>
      <c r="B251" s="8" t="str">
        <f t="shared" si="22"/>
        <v/>
      </c>
      <c r="C251" s="6"/>
      <c r="D251" s="9">
        <f t="shared" si="18"/>
        <v>0</v>
      </c>
      <c r="E251" s="5">
        <f t="shared" si="19"/>
        <v>0</v>
      </c>
      <c r="F251" s="5">
        <f t="shared" si="21"/>
        <v>0</v>
      </c>
      <c r="G251" s="5">
        <f t="shared" si="20"/>
        <v>0</v>
      </c>
    </row>
    <row r="252" spans="1:7" ht="15.75" x14ac:dyDescent="0.25">
      <c r="A252" s="5"/>
      <c r="B252" s="8" t="str">
        <f t="shared" si="22"/>
        <v/>
      </c>
      <c r="C252" s="6"/>
      <c r="D252" s="9">
        <f t="shared" si="18"/>
        <v>0</v>
      </c>
      <c r="E252" s="5">
        <f t="shared" si="19"/>
        <v>0</v>
      </c>
      <c r="F252" s="5">
        <f t="shared" si="21"/>
        <v>0</v>
      </c>
      <c r="G252" s="5">
        <f t="shared" si="20"/>
        <v>0</v>
      </c>
    </row>
    <row r="253" spans="1:7" ht="15.75" x14ac:dyDescent="0.25">
      <c r="A253" s="5"/>
      <c r="B253" s="8" t="str">
        <f t="shared" si="22"/>
        <v/>
      </c>
      <c r="C253" s="6"/>
      <c r="D253" s="9">
        <f t="shared" si="18"/>
        <v>0</v>
      </c>
      <c r="E253" s="5">
        <f t="shared" si="19"/>
        <v>0</v>
      </c>
      <c r="F253" s="5">
        <f t="shared" si="21"/>
        <v>0</v>
      </c>
      <c r="G253" s="5">
        <f t="shared" si="20"/>
        <v>0</v>
      </c>
    </row>
    <row r="254" spans="1:7" ht="15.75" x14ac:dyDescent="0.25">
      <c r="A254" s="5"/>
      <c r="B254" s="8" t="str">
        <f t="shared" si="22"/>
        <v/>
      </c>
      <c r="C254" s="6"/>
      <c r="D254" s="9">
        <f t="shared" si="18"/>
        <v>0</v>
      </c>
      <c r="E254" s="5">
        <f t="shared" si="19"/>
        <v>0</v>
      </c>
      <c r="F254" s="5">
        <f t="shared" si="21"/>
        <v>0</v>
      </c>
      <c r="G254" s="5">
        <f t="shared" si="20"/>
        <v>0</v>
      </c>
    </row>
    <row r="255" spans="1:7" ht="15.75" x14ac:dyDescent="0.25">
      <c r="A255" s="5"/>
      <c r="B255" s="8" t="str">
        <f t="shared" si="22"/>
        <v/>
      </c>
      <c r="C255" s="6"/>
      <c r="D255" s="9">
        <f t="shared" si="18"/>
        <v>0</v>
      </c>
      <c r="E255" s="5">
        <f t="shared" si="19"/>
        <v>0</v>
      </c>
      <c r="F255" s="5">
        <f t="shared" si="21"/>
        <v>0</v>
      </c>
      <c r="G255" s="5">
        <f t="shared" si="20"/>
        <v>0</v>
      </c>
    </row>
    <row r="256" spans="1:7" ht="15.75" x14ac:dyDescent="0.25">
      <c r="A256" s="5"/>
      <c r="B256" s="8" t="str">
        <f t="shared" si="22"/>
        <v/>
      </c>
      <c r="C256" s="6"/>
      <c r="D256" s="9">
        <f t="shared" si="18"/>
        <v>0</v>
      </c>
      <c r="E256" s="5">
        <f t="shared" si="19"/>
        <v>0</v>
      </c>
      <c r="F256" s="5">
        <f t="shared" si="21"/>
        <v>0</v>
      </c>
      <c r="G256" s="5">
        <f t="shared" si="20"/>
        <v>0</v>
      </c>
    </row>
    <row r="257" spans="1:7" ht="15.75" x14ac:dyDescent="0.25">
      <c r="A257" s="5"/>
      <c r="B257" s="8" t="str">
        <f t="shared" si="22"/>
        <v/>
      </c>
      <c r="C257" s="6"/>
      <c r="D257" s="9">
        <f t="shared" si="18"/>
        <v>0</v>
      </c>
      <c r="E257" s="5">
        <f t="shared" si="19"/>
        <v>0</v>
      </c>
      <c r="F257" s="5">
        <f t="shared" si="21"/>
        <v>0</v>
      </c>
      <c r="G257" s="5">
        <f t="shared" si="20"/>
        <v>0</v>
      </c>
    </row>
    <row r="258" spans="1:7" ht="15.75" x14ac:dyDescent="0.25">
      <c r="A258" s="5"/>
      <c r="B258" s="8" t="str">
        <f t="shared" si="22"/>
        <v/>
      </c>
      <c r="C258" s="6"/>
      <c r="D258" s="9">
        <f t="shared" si="18"/>
        <v>0</v>
      </c>
      <c r="E258" s="5">
        <f t="shared" si="19"/>
        <v>0</v>
      </c>
      <c r="F258" s="5">
        <f t="shared" si="21"/>
        <v>0</v>
      </c>
      <c r="G258" s="5">
        <f t="shared" si="20"/>
        <v>0</v>
      </c>
    </row>
    <row r="259" spans="1:7" ht="15.75" x14ac:dyDescent="0.25">
      <c r="A259" s="5"/>
      <c r="B259" s="8" t="str">
        <f t="shared" si="22"/>
        <v/>
      </c>
      <c r="C259" s="6"/>
      <c r="D259" s="9">
        <f t="shared" si="18"/>
        <v>0</v>
      </c>
      <c r="E259" s="5">
        <f t="shared" si="19"/>
        <v>0</v>
      </c>
      <c r="F259" s="5">
        <f t="shared" si="21"/>
        <v>0</v>
      </c>
      <c r="G259" s="5">
        <f t="shared" si="20"/>
        <v>0</v>
      </c>
    </row>
    <row r="260" spans="1:7" ht="15.75" x14ac:dyDescent="0.25">
      <c r="A260" s="5"/>
      <c r="B260" s="8" t="str">
        <f t="shared" si="22"/>
        <v/>
      </c>
      <c r="C260" s="6"/>
      <c r="D260" s="9">
        <f t="shared" si="18"/>
        <v>0</v>
      </c>
      <c r="E260" s="5">
        <f t="shared" si="19"/>
        <v>0</v>
      </c>
      <c r="F260" s="5">
        <f t="shared" si="21"/>
        <v>0</v>
      </c>
      <c r="G260" s="5">
        <f t="shared" si="20"/>
        <v>0</v>
      </c>
    </row>
    <row r="261" spans="1:7" ht="15.75" x14ac:dyDescent="0.25">
      <c r="A261" s="5"/>
      <c r="B261" s="8" t="str">
        <f t="shared" si="22"/>
        <v/>
      </c>
      <c r="C261" s="6"/>
      <c r="D261" s="9">
        <f t="shared" si="18"/>
        <v>0</v>
      </c>
      <c r="E261" s="5">
        <f t="shared" si="19"/>
        <v>0</v>
      </c>
      <c r="F261" s="5">
        <f t="shared" si="21"/>
        <v>0</v>
      </c>
      <c r="G261" s="5">
        <f t="shared" si="20"/>
        <v>0</v>
      </c>
    </row>
    <row r="262" spans="1:7" ht="15.75" x14ac:dyDescent="0.25">
      <c r="A262" s="5"/>
      <c r="B262" s="8" t="str">
        <f t="shared" si="22"/>
        <v/>
      </c>
      <c r="C262" s="6"/>
      <c r="D262" s="9">
        <f t="shared" si="18"/>
        <v>0</v>
      </c>
      <c r="E262" s="5">
        <f t="shared" si="19"/>
        <v>0</v>
      </c>
      <c r="F262" s="5">
        <f t="shared" si="21"/>
        <v>0</v>
      </c>
      <c r="G262" s="5">
        <f t="shared" si="20"/>
        <v>0</v>
      </c>
    </row>
    <row r="263" spans="1:7" ht="15.75" x14ac:dyDescent="0.25">
      <c r="A263" s="5"/>
      <c r="B263" s="8" t="str">
        <f t="shared" si="22"/>
        <v/>
      </c>
      <c r="C263" s="6"/>
      <c r="D263" s="9">
        <f t="shared" si="18"/>
        <v>0</v>
      </c>
      <c r="E263" s="5">
        <f t="shared" si="19"/>
        <v>0</v>
      </c>
      <c r="F263" s="5">
        <f t="shared" si="21"/>
        <v>0</v>
      </c>
      <c r="G263" s="5">
        <f t="shared" si="20"/>
        <v>0</v>
      </c>
    </row>
    <row r="264" spans="1:7" ht="15.75" x14ac:dyDescent="0.25">
      <c r="A264" s="5"/>
      <c r="B264" s="8" t="str">
        <f t="shared" si="22"/>
        <v/>
      </c>
      <c r="C264" s="6"/>
      <c r="D264" s="9">
        <f t="shared" si="18"/>
        <v>0</v>
      </c>
      <c r="E264" s="5">
        <f t="shared" si="19"/>
        <v>0</v>
      </c>
      <c r="F264" s="5">
        <f t="shared" si="21"/>
        <v>0</v>
      </c>
      <c r="G264" s="5">
        <f t="shared" si="20"/>
        <v>0</v>
      </c>
    </row>
    <row r="265" spans="1:7" ht="15.75" x14ac:dyDescent="0.25">
      <c r="A265" s="5"/>
      <c r="B265" s="8" t="str">
        <f t="shared" si="22"/>
        <v/>
      </c>
      <c r="C265" s="6"/>
      <c r="D265" s="9">
        <f t="shared" si="18"/>
        <v>0</v>
      </c>
      <c r="E265" s="5">
        <f t="shared" si="19"/>
        <v>0</v>
      </c>
      <c r="F265" s="5">
        <f t="shared" si="21"/>
        <v>0</v>
      </c>
      <c r="G265" s="5">
        <f t="shared" si="20"/>
        <v>0</v>
      </c>
    </row>
    <row r="266" spans="1:7" ht="15.75" x14ac:dyDescent="0.25">
      <c r="A266" s="5"/>
      <c r="B266" s="8" t="str">
        <f t="shared" si="22"/>
        <v/>
      </c>
      <c r="C266" s="6"/>
      <c r="D266" s="9">
        <f t="shared" si="18"/>
        <v>0</v>
      </c>
      <c r="E266" s="5">
        <f t="shared" si="19"/>
        <v>0</v>
      </c>
      <c r="F266" s="5">
        <f t="shared" si="21"/>
        <v>0</v>
      </c>
      <c r="G266" s="5">
        <f t="shared" si="20"/>
        <v>0</v>
      </c>
    </row>
    <row r="267" spans="1:7" ht="15.75" x14ac:dyDescent="0.25">
      <c r="A267" s="5"/>
      <c r="B267" s="8" t="str">
        <f t="shared" si="22"/>
        <v/>
      </c>
      <c r="C267" s="6"/>
      <c r="D267" s="9">
        <f t="shared" si="18"/>
        <v>0</v>
      </c>
      <c r="E267" s="5">
        <f t="shared" si="19"/>
        <v>0</v>
      </c>
      <c r="F267" s="5">
        <f t="shared" si="21"/>
        <v>0</v>
      </c>
      <c r="G267" s="5">
        <f t="shared" si="20"/>
        <v>0</v>
      </c>
    </row>
    <row r="268" spans="1:7" ht="15.75" x14ac:dyDescent="0.25">
      <c r="A268" s="5"/>
      <c r="B268" s="8" t="str">
        <f t="shared" si="22"/>
        <v/>
      </c>
      <c r="C268" s="6"/>
      <c r="D268" s="9">
        <f t="shared" si="18"/>
        <v>0</v>
      </c>
      <c r="E268" s="5">
        <f t="shared" si="19"/>
        <v>0</v>
      </c>
      <c r="F268" s="5">
        <f t="shared" si="21"/>
        <v>0</v>
      </c>
      <c r="G268" s="5">
        <f t="shared" si="20"/>
        <v>0</v>
      </c>
    </row>
    <row r="269" spans="1:7" ht="15.75" x14ac:dyDescent="0.25">
      <c r="A269" s="5"/>
      <c r="B269" s="8" t="str">
        <f t="shared" si="22"/>
        <v/>
      </c>
      <c r="C269" s="6"/>
      <c r="D269" s="9">
        <f t="shared" si="18"/>
        <v>0</v>
      </c>
      <c r="E269" s="5">
        <f t="shared" si="19"/>
        <v>0</v>
      </c>
      <c r="F269" s="5">
        <f t="shared" si="21"/>
        <v>0</v>
      </c>
      <c r="G269" s="5">
        <f t="shared" si="20"/>
        <v>0</v>
      </c>
    </row>
    <row r="270" spans="1:7" ht="15.75" x14ac:dyDescent="0.25">
      <c r="A270" s="5"/>
      <c r="B270" s="8" t="str">
        <f t="shared" si="22"/>
        <v/>
      </c>
      <c r="C270" s="6"/>
      <c r="D270" s="9">
        <f t="shared" si="18"/>
        <v>0</v>
      </c>
      <c r="E270" s="5">
        <f t="shared" si="19"/>
        <v>0</v>
      </c>
      <c r="F270" s="5">
        <f t="shared" si="21"/>
        <v>0</v>
      </c>
      <c r="G270" s="5">
        <f t="shared" si="20"/>
        <v>0</v>
      </c>
    </row>
    <row r="271" spans="1:7" ht="15.75" x14ac:dyDescent="0.25">
      <c r="A271" s="5"/>
      <c r="B271" s="8" t="str">
        <f t="shared" si="22"/>
        <v/>
      </c>
      <c r="C271" s="6"/>
      <c r="D271" s="9">
        <f t="shared" si="18"/>
        <v>0</v>
      </c>
      <c r="E271" s="5">
        <f t="shared" si="19"/>
        <v>0</v>
      </c>
      <c r="F271" s="5">
        <f t="shared" si="21"/>
        <v>0</v>
      </c>
      <c r="G271" s="5">
        <f t="shared" si="20"/>
        <v>0</v>
      </c>
    </row>
    <row r="272" spans="1:7" ht="15.75" x14ac:dyDescent="0.25">
      <c r="A272" s="5"/>
      <c r="B272" s="8" t="str">
        <f t="shared" si="22"/>
        <v/>
      </c>
      <c r="C272" s="6"/>
      <c r="D272" s="9">
        <f t="shared" ref="D272:D332" si="23">IF(B272&gt;$B$6,0,IF(B272&lt;=$B$7,$D$15,D271-E272+C272))</f>
        <v>0</v>
      </c>
      <c r="E272" s="5">
        <f t="shared" ref="E272:E332" si="24">IF(B272&gt;$B$6,0,IF(B272&lt;=$B$7,0,$B$4/($B$6-$B$7)))</f>
        <v>0</v>
      </c>
      <c r="F272" s="5">
        <f t="shared" si="21"/>
        <v>0</v>
      </c>
      <c r="G272" s="5">
        <f t="shared" ref="G272:G332" si="25">E272+F272</f>
        <v>0</v>
      </c>
    </row>
    <row r="273" spans="1:7" ht="15.75" x14ac:dyDescent="0.25">
      <c r="A273" s="5"/>
      <c r="B273" s="8" t="str">
        <f t="shared" si="22"/>
        <v/>
      </c>
      <c r="C273" s="6"/>
      <c r="D273" s="9">
        <f t="shared" si="23"/>
        <v>0</v>
      </c>
      <c r="E273" s="5">
        <f t="shared" si="24"/>
        <v>0</v>
      </c>
      <c r="F273" s="5">
        <f t="shared" ref="F273:F332" si="26">IF(B273&lt;=$B$10,0,IF(B273&lt;=$B$9,D272*$B$8/12,D272*$B$11/12))</f>
        <v>0</v>
      </c>
      <c r="G273" s="5">
        <f t="shared" si="25"/>
        <v>0</v>
      </c>
    </row>
    <row r="274" spans="1:7" ht="15.75" x14ac:dyDescent="0.25">
      <c r="A274" s="5"/>
      <c r="B274" s="8" t="str">
        <f t="shared" ref="B274:B332" si="27">IF(B273&gt;=$B$6,"",B273+1)</f>
        <v/>
      </c>
      <c r="C274" s="6"/>
      <c r="D274" s="9">
        <f t="shared" si="23"/>
        <v>0</v>
      </c>
      <c r="E274" s="5">
        <f t="shared" si="24"/>
        <v>0</v>
      </c>
      <c r="F274" s="5">
        <f t="shared" si="26"/>
        <v>0</v>
      </c>
      <c r="G274" s="5">
        <f t="shared" si="25"/>
        <v>0</v>
      </c>
    </row>
    <row r="275" spans="1:7" ht="15.75" x14ac:dyDescent="0.25">
      <c r="A275" s="5"/>
      <c r="B275" s="8" t="str">
        <f t="shared" si="27"/>
        <v/>
      </c>
      <c r="C275" s="6"/>
      <c r="D275" s="9">
        <f t="shared" si="23"/>
        <v>0</v>
      </c>
      <c r="E275" s="5">
        <f t="shared" si="24"/>
        <v>0</v>
      </c>
      <c r="F275" s="5">
        <f t="shared" si="26"/>
        <v>0</v>
      </c>
      <c r="G275" s="5">
        <f t="shared" si="25"/>
        <v>0</v>
      </c>
    </row>
    <row r="276" spans="1:7" ht="15.75" x14ac:dyDescent="0.25">
      <c r="A276" s="5"/>
      <c r="B276" s="8" t="str">
        <f t="shared" si="27"/>
        <v/>
      </c>
      <c r="C276" s="6"/>
      <c r="D276" s="9">
        <f t="shared" si="23"/>
        <v>0</v>
      </c>
      <c r="E276" s="5">
        <f t="shared" si="24"/>
        <v>0</v>
      </c>
      <c r="F276" s="5">
        <f t="shared" si="26"/>
        <v>0</v>
      </c>
      <c r="G276" s="5">
        <f t="shared" si="25"/>
        <v>0</v>
      </c>
    </row>
    <row r="277" spans="1:7" ht="15.75" x14ac:dyDescent="0.25">
      <c r="A277" s="5"/>
      <c r="B277" s="8" t="str">
        <f t="shared" si="27"/>
        <v/>
      </c>
      <c r="C277" s="6"/>
      <c r="D277" s="9">
        <f t="shared" si="23"/>
        <v>0</v>
      </c>
      <c r="E277" s="5">
        <f t="shared" si="24"/>
        <v>0</v>
      </c>
      <c r="F277" s="5">
        <f t="shared" si="26"/>
        <v>0</v>
      </c>
      <c r="G277" s="5">
        <f t="shared" si="25"/>
        <v>0</v>
      </c>
    </row>
    <row r="278" spans="1:7" ht="15.75" x14ac:dyDescent="0.25">
      <c r="A278" s="5"/>
      <c r="B278" s="8" t="str">
        <f t="shared" si="27"/>
        <v/>
      </c>
      <c r="C278" s="6"/>
      <c r="D278" s="9">
        <f t="shared" si="23"/>
        <v>0</v>
      </c>
      <c r="E278" s="5">
        <f t="shared" si="24"/>
        <v>0</v>
      </c>
      <c r="F278" s="5">
        <f t="shared" si="26"/>
        <v>0</v>
      </c>
      <c r="G278" s="5">
        <f t="shared" si="25"/>
        <v>0</v>
      </c>
    </row>
    <row r="279" spans="1:7" ht="15.75" x14ac:dyDescent="0.25">
      <c r="A279" s="5"/>
      <c r="B279" s="8" t="str">
        <f t="shared" si="27"/>
        <v/>
      </c>
      <c r="C279" s="6"/>
      <c r="D279" s="9">
        <f t="shared" si="23"/>
        <v>0</v>
      </c>
      <c r="E279" s="5">
        <f t="shared" si="24"/>
        <v>0</v>
      </c>
      <c r="F279" s="5">
        <f t="shared" si="26"/>
        <v>0</v>
      </c>
      <c r="G279" s="5">
        <f t="shared" si="25"/>
        <v>0</v>
      </c>
    </row>
    <row r="280" spans="1:7" ht="15.75" x14ac:dyDescent="0.25">
      <c r="A280" s="5"/>
      <c r="B280" s="8" t="str">
        <f t="shared" si="27"/>
        <v/>
      </c>
      <c r="C280" s="6"/>
      <c r="D280" s="9">
        <f t="shared" si="23"/>
        <v>0</v>
      </c>
      <c r="E280" s="5">
        <f t="shared" si="24"/>
        <v>0</v>
      </c>
      <c r="F280" s="5">
        <f t="shared" si="26"/>
        <v>0</v>
      </c>
      <c r="G280" s="5">
        <f t="shared" si="25"/>
        <v>0</v>
      </c>
    </row>
    <row r="281" spans="1:7" ht="15.75" x14ac:dyDescent="0.25">
      <c r="A281" s="5"/>
      <c r="B281" s="8" t="str">
        <f t="shared" si="27"/>
        <v/>
      </c>
      <c r="C281" s="6"/>
      <c r="D281" s="9">
        <f t="shared" si="23"/>
        <v>0</v>
      </c>
      <c r="E281" s="5">
        <f t="shared" si="24"/>
        <v>0</v>
      </c>
      <c r="F281" s="5">
        <f t="shared" si="26"/>
        <v>0</v>
      </c>
      <c r="G281" s="5">
        <f t="shared" si="25"/>
        <v>0</v>
      </c>
    </row>
    <row r="282" spans="1:7" ht="15.75" x14ac:dyDescent="0.25">
      <c r="A282" s="5"/>
      <c r="B282" s="8" t="str">
        <f t="shared" si="27"/>
        <v/>
      </c>
      <c r="C282" s="6"/>
      <c r="D282" s="9">
        <f t="shared" si="23"/>
        <v>0</v>
      </c>
      <c r="E282" s="5">
        <f t="shared" si="24"/>
        <v>0</v>
      </c>
      <c r="F282" s="5">
        <f t="shared" si="26"/>
        <v>0</v>
      </c>
      <c r="G282" s="5">
        <f t="shared" si="25"/>
        <v>0</v>
      </c>
    </row>
    <row r="283" spans="1:7" ht="15.75" x14ac:dyDescent="0.25">
      <c r="A283" s="5"/>
      <c r="B283" s="8" t="str">
        <f t="shared" si="27"/>
        <v/>
      </c>
      <c r="C283" s="6"/>
      <c r="D283" s="9">
        <f t="shared" si="23"/>
        <v>0</v>
      </c>
      <c r="E283" s="5">
        <f t="shared" si="24"/>
        <v>0</v>
      </c>
      <c r="F283" s="5">
        <f t="shared" si="26"/>
        <v>0</v>
      </c>
      <c r="G283" s="5">
        <f t="shared" si="25"/>
        <v>0</v>
      </c>
    </row>
    <row r="284" spans="1:7" ht="15.75" x14ac:dyDescent="0.25">
      <c r="A284" s="5"/>
      <c r="B284" s="8" t="str">
        <f t="shared" si="27"/>
        <v/>
      </c>
      <c r="C284" s="6"/>
      <c r="D284" s="9">
        <f t="shared" si="23"/>
        <v>0</v>
      </c>
      <c r="E284" s="5">
        <f t="shared" si="24"/>
        <v>0</v>
      </c>
      <c r="F284" s="5">
        <f t="shared" si="26"/>
        <v>0</v>
      </c>
      <c r="G284" s="5">
        <f t="shared" si="25"/>
        <v>0</v>
      </c>
    </row>
    <row r="285" spans="1:7" ht="15.75" x14ac:dyDescent="0.25">
      <c r="A285" s="5"/>
      <c r="B285" s="8" t="str">
        <f t="shared" si="27"/>
        <v/>
      </c>
      <c r="C285" s="6"/>
      <c r="D285" s="9">
        <f t="shared" si="23"/>
        <v>0</v>
      </c>
      <c r="E285" s="5">
        <f t="shared" si="24"/>
        <v>0</v>
      </c>
      <c r="F285" s="5">
        <f t="shared" si="26"/>
        <v>0</v>
      </c>
      <c r="G285" s="5">
        <f t="shared" si="25"/>
        <v>0</v>
      </c>
    </row>
    <row r="286" spans="1:7" ht="15.75" x14ac:dyDescent="0.25">
      <c r="A286" s="5"/>
      <c r="B286" s="8" t="str">
        <f t="shared" si="27"/>
        <v/>
      </c>
      <c r="C286" s="6"/>
      <c r="D286" s="9">
        <f t="shared" si="23"/>
        <v>0</v>
      </c>
      <c r="E286" s="5">
        <f t="shared" si="24"/>
        <v>0</v>
      </c>
      <c r="F286" s="5">
        <f t="shared" si="26"/>
        <v>0</v>
      </c>
      <c r="G286" s="5">
        <f t="shared" si="25"/>
        <v>0</v>
      </c>
    </row>
    <row r="287" spans="1:7" ht="15.75" x14ac:dyDescent="0.25">
      <c r="A287" s="5"/>
      <c r="B287" s="8" t="str">
        <f t="shared" si="27"/>
        <v/>
      </c>
      <c r="C287" s="6"/>
      <c r="D287" s="9">
        <f t="shared" si="23"/>
        <v>0</v>
      </c>
      <c r="E287" s="5">
        <f t="shared" si="24"/>
        <v>0</v>
      </c>
      <c r="F287" s="5">
        <f t="shared" si="26"/>
        <v>0</v>
      </c>
      <c r="G287" s="5">
        <f t="shared" si="25"/>
        <v>0</v>
      </c>
    </row>
    <row r="288" spans="1:7" ht="15.75" x14ac:dyDescent="0.25">
      <c r="A288" s="5"/>
      <c r="B288" s="8" t="str">
        <f t="shared" si="27"/>
        <v/>
      </c>
      <c r="C288" s="6"/>
      <c r="D288" s="9">
        <f t="shared" si="23"/>
        <v>0</v>
      </c>
      <c r="E288" s="5">
        <f t="shared" si="24"/>
        <v>0</v>
      </c>
      <c r="F288" s="5">
        <f t="shared" si="26"/>
        <v>0</v>
      </c>
      <c r="G288" s="5">
        <f t="shared" si="25"/>
        <v>0</v>
      </c>
    </row>
    <row r="289" spans="1:7" ht="15.75" x14ac:dyDescent="0.25">
      <c r="A289" s="5"/>
      <c r="B289" s="8" t="str">
        <f t="shared" si="27"/>
        <v/>
      </c>
      <c r="C289" s="6"/>
      <c r="D289" s="9">
        <f t="shared" si="23"/>
        <v>0</v>
      </c>
      <c r="E289" s="5">
        <f t="shared" si="24"/>
        <v>0</v>
      </c>
      <c r="F289" s="5">
        <f t="shared" si="26"/>
        <v>0</v>
      </c>
      <c r="G289" s="5">
        <f t="shared" si="25"/>
        <v>0</v>
      </c>
    </row>
    <row r="290" spans="1:7" ht="15.75" x14ac:dyDescent="0.25">
      <c r="A290" s="5"/>
      <c r="B290" s="8" t="str">
        <f t="shared" si="27"/>
        <v/>
      </c>
      <c r="C290" s="6"/>
      <c r="D290" s="9">
        <f t="shared" si="23"/>
        <v>0</v>
      </c>
      <c r="E290" s="5">
        <f t="shared" si="24"/>
        <v>0</v>
      </c>
      <c r="F290" s="5">
        <f t="shared" si="26"/>
        <v>0</v>
      </c>
      <c r="G290" s="5">
        <f t="shared" si="25"/>
        <v>0</v>
      </c>
    </row>
    <row r="291" spans="1:7" ht="15.75" x14ac:dyDescent="0.25">
      <c r="A291" s="5"/>
      <c r="B291" s="8" t="str">
        <f t="shared" si="27"/>
        <v/>
      </c>
      <c r="C291" s="6"/>
      <c r="D291" s="9">
        <f t="shared" si="23"/>
        <v>0</v>
      </c>
      <c r="E291" s="5">
        <f t="shared" si="24"/>
        <v>0</v>
      </c>
      <c r="F291" s="5">
        <f t="shared" si="26"/>
        <v>0</v>
      </c>
      <c r="G291" s="5">
        <f t="shared" si="25"/>
        <v>0</v>
      </c>
    </row>
    <row r="292" spans="1:7" ht="15.75" x14ac:dyDescent="0.25">
      <c r="A292" s="5"/>
      <c r="B292" s="8" t="str">
        <f t="shared" si="27"/>
        <v/>
      </c>
      <c r="C292" s="6"/>
      <c r="D292" s="9">
        <f t="shared" si="23"/>
        <v>0</v>
      </c>
      <c r="E292" s="5">
        <f t="shared" si="24"/>
        <v>0</v>
      </c>
      <c r="F292" s="5">
        <f t="shared" si="26"/>
        <v>0</v>
      </c>
      <c r="G292" s="5">
        <f t="shared" si="25"/>
        <v>0</v>
      </c>
    </row>
    <row r="293" spans="1:7" ht="15.75" x14ac:dyDescent="0.25">
      <c r="A293" s="5"/>
      <c r="B293" s="8" t="str">
        <f t="shared" si="27"/>
        <v/>
      </c>
      <c r="C293" s="6"/>
      <c r="D293" s="9">
        <f t="shared" si="23"/>
        <v>0</v>
      </c>
      <c r="E293" s="5">
        <f t="shared" si="24"/>
        <v>0</v>
      </c>
      <c r="F293" s="5">
        <f t="shared" si="26"/>
        <v>0</v>
      </c>
      <c r="G293" s="5">
        <f t="shared" si="25"/>
        <v>0</v>
      </c>
    </row>
    <row r="294" spans="1:7" ht="15.75" x14ac:dyDescent="0.25">
      <c r="A294" s="5"/>
      <c r="B294" s="8" t="str">
        <f t="shared" si="27"/>
        <v/>
      </c>
      <c r="C294" s="6"/>
      <c r="D294" s="9">
        <f t="shared" si="23"/>
        <v>0</v>
      </c>
      <c r="E294" s="5">
        <f t="shared" si="24"/>
        <v>0</v>
      </c>
      <c r="F294" s="5">
        <f t="shared" si="26"/>
        <v>0</v>
      </c>
      <c r="G294" s="5">
        <f t="shared" si="25"/>
        <v>0</v>
      </c>
    </row>
    <row r="295" spans="1:7" ht="15.75" x14ac:dyDescent="0.25">
      <c r="A295" s="5"/>
      <c r="B295" s="8" t="str">
        <f t="shared" si="27"/>
        <v/>
      </c>
      <c r="C295" s="6"/>
      <c r="D295" s="9">
        <f t="shared" si="23"/>
        <v>0</v>
      </c>
      <c r="E295" s="5">
        <f t="shared" si="24"/>
        <v>0</v>
      </c>
      <c r="F295" s="5">
        <f t="shared" si="26"/>
        <v>0</v>
      </c>
      <c r="G295" s="5">
        <f t="shared" si="25"/>
        <v>0</v>
      </c>
    </row>
    <row r="296" spans="1:7" ht="15.75" x14ac:dyDescent="0.25">
      <c r="A296" s="5"/>
      <c r="B296" s="8" t="str">
        <f t="shared" si="27"/>
        <v/>
      </c>
      <c r="C296" s="6"/>
      <c r="D296" s="9">
        <f t="shared" si="23"/>
        <v>0</v>
      </c>
      <c r="E296" s="5">
        <f t="shared" si="24"/>
        <v>0</v>
      </c>
      <c r="F296" s="5">
        <f t="shared" si="26"/>
        <v>0</v>
      </c>
      <c r="G296" s="5">
        <f t="shared" si="25"/>
        <v>0</v>
      </c>
    </row>
    <row r="297" spans="1:7" ht="15.75" x14ac:dyDescent="0.25">
      <c r="A297" s="5"/>
      <c r="B297" s="8" t="str">
        <f t="shared" si="27"/>
        <v/>
      </c>
      <c r="C297" s="6"/>
      <c r="D297" s="9">
        <f t="shared" si="23"/>
        <v>0</v>
      </c>
      <c r="E297" s="5">
        <f t="shared" si="24"/>
        <v>0</v>
      </c>
      <c r="F297" s="5">
        <f t="shared" si="26"/>
        <v>0</v>
      </c>
      <c r="G297" s="5">
        <f t="shared" si="25"/>
        <v>0</v>
      </c>
    </row>
    <row r="298" spans="1:7" ht="15.75" x14ac:dyDescent="0.25">
      <c r="A298" s="5"/>
      <c r="B298" s="8" t="str">
        <f t="shared" si="27"/>
        <v/>
      </c>
      <c r="C298" s="6"/>
      <c r="D298" s="9">
        <f t="shared" si="23"/>
        <v>0</v>
      </c>
      <c r="E298" s="5">
        <f t="shared" si="24"/>
        <v>0</v>
      </c>
      <c r="F298" s="5">
        <f t="shared" si="26"/>
        <v>0</v>
      </c>
      <c r="G298" s="5">
        <f t="shared" si="25"/>
        <v>0</v>
      </c>
    </row>
    <row r="299" spans="1:7" ht="15.75" x14ac:dyDescent="0.25">
      <c r="A299" s="5"/>
      <c r="B299" s="8" t="str">
        <f t="shared" si="27"/>
        <v/>
      </c>
      <c r="C299" s="6"/>
      <c r="D299" s="9">
        <f t="shared" si="23"/>
        <v>0</v>
      </c>
      <c r="E299" s="5">
        <f t="shared" si="24"/>
        <v>0</v>
      </c>
      <c r="F299" s="5">
        <f t="shared" si="26"/>
        <v>0</v>
      </c>
      <c r="G299" s="5">
        <f t="shared" si="25"/>
        <v>0</v>
      </c>
    </row>
    <row r="300" spans="1:7" ht="15.75" x14ac:dyDescent="0.25">
      <c r="A300" s="5"/>
      <c r="B300" s="8" t="str">
        <f t="shared" si="27"/>
        <v/>
      </c>
      <c r="C300" s="6"/>
      <c r="D300" s="9">
        <f t="shared" si="23"/>
        <v>0</v>
      </c>
      <c r="E300" s="5">
        <f t="shared" si="24"/>
        <v>0</v>
      </c>
      <c r="F300" s="5">
        <f t="shared" si="26"/>
        <v>0</v>
      </c>
      <c r="G300" s="5">
        <f t="shared" si="25"/>
        <v>0</v>
      </c>
    </row>
    <row r="301" spans="1:7" ht="15.75" x14ac:dyDescent="0.25">
      <c r="A301" s="5"/>
      <c r="B301" s="8" t="str">
        <f t="shared" si="27"/>
        <v/>
      </c>
      <c r="C301" s="6"/>
      <c r="D301" s="9">
        <f t="shared" si="23"/>
        <v>0</v>
      </c>
      <c r="E301" s="5">
        <f t="shared" si="24"/>
        <v>0</v>
      </c>
      <c r="F301" s="5">
        <f t="shared" si="26"/>
        <v>0</v>
      </c>
      <c r="G301" s="5">
        <f t="shared" si="25"/>
        <v>0</v>
      </c>
    </row>
    <row r="302" spans="1:7" ht="15.75" x14ac:dyDescent="0.25">
      <c r="A302" s="5"/>
      <c r="B302" s="8" t="str">
        <f t="shared" si="27"/>
        <v/>
      </c>
      <c r="C302" s="6"/>
      <c r="D302" s="9">
        <f t="shared" si="23"/>
        <v>0</v>
      </c>
      <c r="E302" s="5">
        <f t="shared" si="24"/>
        <v>0</v>
      </c>
      <c r="F302" s="5">
        <f t="shared" si="26"/>
        <v>0</v>
      </c>
      <c r="G302" s="5">
        <f t="shared" si="25"/>
        <v>0</v>
      </c>
    </row>
    <row r="303" spans="1:7" ht="15.75" x14ac:dyDescent="0.25">
      <c r="A303" s="5"/>
      <c r="B303" s="8" t="str">
        <f t="shared" si="27"/>
        <v/>
      </c>
      <c r="C303" s="6"/>
      <c r="D303" s="9">
        <f t="shared" si="23"/>
        <v>0</v>
      </c>
      <c r="E303" s="5">
        <f t="shared" si="24"/>
        <v>0</v>
      </c>
      <c r="F303" s="5">
        <f t="shared" si="26"/>
        <v>0</v>
      </c>
      <c r="G303" s="5">
        <f t="shared" si="25"/>
        <v>0</v>
      </c>
    </row>
    <row r="304" spans="1:7" ht="15.75" x14ac:dyDescent="0.25">
      <c r="A304" s="5"/>
      <c r="B304" s="8" t="str">
        <f t="shared" si="27"/>
        <v/>
      </c>
      <c r="C304" s="6"/>
      <c r="D304" s="9">
        <f t="shared" si="23"/>
        <v>0</v>
      </c>
      <c r="E304" s="5">
        <f t="shared" si="24"/>
        <v>0</v>
      </c>
      <c r="F304" s="5">
        <f t="shared" si="26"/>
        <v>0</v>
      </c>
      <c r="G304" s="5">
        <f t="shared" si="25"/>
        <v>0</v>
      </c>
    </row>
    <row r="305" spans="1:7" ht="15.75" x14ac:dyDescent="0.25">
      <c r="A305" s="5"/>
      <c r="B305" s="8" t="str">
        <f t="shared" si="27"/>
        <v/>
      </c>
      <c r="C305" s="6"/>
      <c r="D305" s="9">
        <f t="shared" si="23"/>
        <v>0</v>
      </c>
      <c r="E305" s="5">
        <f t="shared" si="24"/>
        <v>0</v>
      </c>
      <c r="F305" s="5">
        <f t="shared" si="26"/>
        <v>0</v>
      </c>
      <c r="G305" s="5">
        <f t="shared" si="25"/>
        <v>0</v>
      </c>
    </row>
    <row r="306" spans="1:7" ht="15.75" x14ac:dyDescent="0.25">
      <c r="A306" s="5"/>
      <c r="B306" s="8" t="str">
        <f t="shared" si="27"/>
        <v/>
      </c>
      <c r="C306" s="6"/>
      <c r="D306" s="9">
        <f t="shared" si="23"/>
        <v>0</v>
      </c>
      <c r="E306" s="5">
        <f t="shared" si="24"/>
        <v>0</v>
      </c>
      <c r="F306" s="5">
        <f t="shared" si="26"/>
        <v>0</v>
      </c>
      <c r="G306" s="5">
        <f t="shared" si="25"/>
        <v>0</v>
      </c>
    </row>
    <row r="307" spans="1:7" ht="15.75" x14ac:dyDescent="0.25">
      <c r="A307" s="5"/>
      <c r="B307" s="8" t="str">
        <f t="shared" si="27"/>
        <v/>
      </c>
      <c r="C307" s="6"/>
      <c r="D307" s="9">
        <f t="shared" si="23"/>
        <v>0</v>
      </c>
      <c r="E307" s="5">
        <f t="shared" si="24"/>
        <v>0</v>
      </c>
      <c r="F307" s="5">
        <f t="shared" si="26"/>
        <v>0</v>
      </c>
      <c r="G307" s="5">
        <f t="shared" si="25"/>
        <v>0</v>
      </c>
    </row>
    <row r="308" spans="1:7" ht="15.75" x14ac:dyDescent="0.25">
      <c r="A308" s="5"/>
      <c r="B308" s="8" t="str">
        <f t="shared" si="27"/>
        <v/>
      </c>
      <c r="C308" s="6"/>
      <c r="D308" s="9">
        <f t="shared" si="23"/>
        <v>0</v>
      </c>
      <c r="E308" s="5">
        <f t="shared" si="24"/>
        <v>0</v>
      </c>
      <c r="F308" s="5">
        <f t="shared" si="26"/>
        <v>0</v>
      </c>
      <c r="G308" s="5">
        <f t="shared" si="25"/>
        <v>0</v>
      </c>
    </row>
    <row r="309" spans="1:7" ht="15.75" x14ac:dyDescent="0.25">
      <c r="A309" s="5"/>
      <c r="B309" s="8" t="str">
        <f t="shared" si="27"/>
        <v/>
      </c>
      <c r="C309" s="6"/>
      <c r="D309" s="9">
        <f t="shared" si="23"/>
        <v>0</v>
      </c>
      <c r="E309" s="5">
        <f t="shared" si="24"/>
        <v>0</v>
      </c>
      <c r="F309" s="5">
        <f t="shared" si="26"/>
        <v>0</v>
      </c>
      <c r="G309" s="5">
        <f t="shared" si="25"/>
        <v>0</v>
      </c>
    </row>
    <row r="310" spans="1:7" ht="15.75" x14ac:dyDescent="0.25">
      <c r="A310" s="5"/>
      <c r="B310" s="8" t="str">
        <f t="shared" si="27"/>
        <v/>
      </c>
      <c r="C310" s="6"/>
      <c r="D310" s="9">
        <f t="shared" si="23"/>
        <v>0</v>
      </c>
      <c r="E310" s="5">
        <f t="shared" si="24"/>
        <v>0</v>
      </c>
      <c r="F310" s="5">
        <f t="shared" si="26"/>
        <v>0</v>
      </c>
      <c r="G310" s="5">
        <f t="shared" si="25"/>
        <v>0</v>
      </c>
    </row>
    <row r="311" spans="1:7" ht="15.75" x14ac:dyDescent="0.25">
      <c r="A311" s="5"/>
      <c r="B311" s="8" t="str">
        <f t="shared" si="27"/>
        <v/>
      </c>
      <c r="C311" s="6"/>
      <c r="D311" s="9">
        <f t="shared" si="23"/>
        <v>0</v>
      </c>
      <c r="E311" s="5">
        <f t="shared" si="24"/>
        <v>0</v>
      </c>
      <c r="F311" s="5">
        <f t="shared" si="26"/>
        <v>0</v>
      </c>
      <c r="G311" s="5">
        <f t="shared" si="25"/>
        <v>0</v>
      </c>
    </row>
    <row r="312" spans="1:7" ht="15.75" x14ac:dyDescent="0.25">
      <c r="A312" s="5"/>
      <c r="B312" s="8" t="str">
        <f t="shared" si="27"/>
        <v/>
      </c>
      <c r="C312" s="6"/>
      <c r="D312" s="9">
        <f t="shared" si="23"/>
        <v>0</v>
      </c>
      <c r="E312" s="5">
        <f t="shared" si="24"/>
        <v>0</v>
      </c>
      <c r="F312" s="5">
        <f t="shared" si="26"/>
        <v>0</v>
      </c>
      <c r="G312" s="5">
        <f t="shared" si="25"/>
        <v>0</v>
      </c>
    </row>
    <row r="313" spans="1:7" ht="15.75" x14ac:dyDescent="0.25">
      <c r="A313" s="5"/>
      <c r="B313" s="8" t="str">
        <f t="shared" si="27"/>
        <v/>
      </c>
      <c r="C313" s="6"/>
      <c r="D313" s="9">
        <f t="shared" si="23"/>
        <v>0</v>
      </c>
      <c r="E313" s="5">
        <f t="shared" si="24"/>
        <v>0</v>
      </c>
      <c r="F313" s="5">
        <f t="shared" si="26"/>
        <v>0</v>
      </c>
      <c r="G313" s="5">
        <f t="shared" si="25"/>
        <v>0</v>
      </c>
    </row>
    <row r="314" spans="1:7" ht="15.75" x14ac:dyDescent="0.25">
      <c r="A314" s="5"/>
      <c r="B314" s="8" t="str">
        <f t="shared" si="27"/>
        <v/>
      </c>
      <c r="C314" s="6"/>
      <c r="D314" s="9">
        <f t="shared" si="23"/>
        <v>0</v>
      </c>
      <c r="E314" s="5">
        <f t="shared" si="24"/>
        <v>0</v>
      </c>
      <c r="F314" s="5">
        <f t="shared" si="26"/>
        <v>0</v>
      </c>
      <c r="G314" s="5">
        <f t="shared" si="25"/>
        <v>0</v>
      </c>
    </row>
    <row r="315" spans="1:7" ht="15.75" x14ac:dyDescent="0.25">
      <c r="A315" s="5"/>
      <c r="B315" s="8" t="str">
        <f t="shared" si="27"/>
        <v/>
      </c>
      <c r="C315" s="6"/>
      <c r="D315" s="9">
        <f t="shared" si="23"/>
        <v>0</v>
      </c>
      <c r="E315" s="5">
        <f t="shared" si="24"/>
        <v>0</v>
      </c>
      <c r="F315" s="5">
        <f t="shared" si="26"/>
        <v>0</v>
      </c>
      <c r="G315" s="5">
        <f t="shared" si="25"/>
        <v>0</v>
      </c>
    </row>
    <row r="316" spans="1:7" ht="15.75" x14ac:dyDescent="0.25">
      <c r="A316" s="5"/>
      <c r="B316" s="8" t="str">
        <f t="shared" si="27"/>
        <v/>
      </c>
      <c r="C316" s="6"/>
      <c r="D316" s="9">
        <f t="shared" si="23"/>
        <v>0</v>
      </c>
      <c r="E316" s="10">
        <f t="shared" si="24"/>
        <v>0</v>
      </c>
      <c r="F316" s="5">
        <f t="shared" si="26"/>
        <v>0</v>
      </c>
      <c r="G316" s="5">
        <f t="shared" si="25"/>
        <v>0</v>
      </c>
    </row>
    <row r="317" spans="1:7" ht="15.75" x14ac:dyDescent="0.25">
      <c r="A317" s="5"/>
      <c r="B317" s="8" t="str">
        <f t="shared" si="27"/>
        <v/>
      </c>
      <c r="C317" s="6"/>
      <c r="D317" s="9">
        <f t="shared" si="23"/>
        <v>0</v>
      </c>
      <c r="E317" s="10">
        <f t="shared" si="24"/>
        <v>0</v>
      </c>
      <c r="F317" s="5">
        <f t="shared" si="26"/>
        <v>0</v>
      </c>
      <c r="G317" s="5">
        <f t="shared" si="25"/>
        <v>0</v>
      </c>
    </row>
    <row r="318" spans="1:7" ht="15.75" x14ac:dyDescent="0.25">
      <c r="A318" s="5"/>
      <c r="B318" s="8" t="str">
        <f t="shared" si="27"/>
        <v/>
      </c>
      <c r="C318" s="6"/>
      <c r="D318" s="9">
        <f t="shared" si="23"/>
        <v>0</v>
      </c>
      <c r="E318" s="10">
        <f t="shared" si="24"/>
        <v>0</v>
      </c>
      <c r="F318" s="5">
        <f t="shared" si="26"/>
        <v>0</v>
      </c>
      <c r="G318" s="5">
        <f t="shared" si="25"/>
        <v>0</v>
      </c>
    </row>
    <row r="319" spans="1:7" ht="15.75" x14ac:dyDescent="0.25">
      <c r="A319" s="5"/>
      <c r="B319" s="8" t="str">
        <f t="shared" si="27"/>
        <v/>
      </c>
      <c r="C319" s="6"/>
      <c r="D319" s="9">
        <f t="shared" si="23"/>
        <v>0</v>
      </c>
      <c r="E319" s="10">
        <f t="shared" si="24"/>
        <v>0</v>
      </c>
      <c r="F319" s="5">
        <f t="shared" si="26"/>
        <v>0</v>
      </c>
      <c r="G319" s="5">
        <f t="shared" si="25"/>
        <v>0</v>
      </c>
    </row>
    <row r="320" spans="1:7" ht="15.75" x14ac:dyDescent="0.25">
      <c r="A320" s="5"/>
      <c r="B320" s="8" t="str">
        <f t="shared" si="27"/>
        <v/>
      </c>
      <c r="C320" s="6"/>
      <c r="D320" s="9">
        <f t="shared" si="23"/>
        <v>0</v>
      </c>
      <c r="E320" s="10">
        <f t="shared" si="24"/>
        <v>0</v>
      </c>
      <c r="F320" s="5">
        <f t="shared" si="26"/>
        <v>0</v>
      </c>
      <c r="G320" s="5">
        <f t="shared" si="25"/>
        <v>0</v>
      </c>
    </row>
    <row r="321" spans="1:7" ht="15.75" x14ac:dyDescent="0.25">
      <c r="A321" s="5"/>
      <c r="B321" s="8" t="str">
        <f t="shared" si="27"/>
        <v/>
      </c>
      <c r="C321" s="6"/>
      <c r="D321" s="9">
        <f t="shared" si="23"/>
        <v>0</v>
      </c>
      <c r="E321" s="10">
        <f t="shared" si="24"/>
        <v>0</v>
      </c>
      <c r="F321" s="5">
        <f t="shared" si="26"/>
        <v>0</v>
      </c>
      <c r="G321" s="5">
        <f t="shared" si="25"/>
        <v>0</v>
      </c>
    </row>
    <row r="322" spans="1:7" ht="15.75" x14ac:dyDescent="0.25">
      <c r="A322" s="5"/>
      <c r="B322" s="8" t="str">
        <f t="shared" si="27"/>
        <v/>
      </c>
      <c r="C322" s="6"/>
      <c r="D322" s="9">
        <f t="shared" si="23"/>
        <v>0</v>
      </c>
      <c r="E322" s="10">
        <f t="shared" si="24"/>
        <v>0</v>
      </c>
      <c r="F322" s="5">
        <f t="shared" si="26"/>
        <v>0</v>
      </c>
      <c r="G322" s="5">
        <f t="shared" si="25"/>
        <v>0</v>
      </c>
    </row>
    <row r="323" spans="1:7" ht="15.75" x14ac:dyDescent="0.25">
      <c r="A323" s="5"/>
      <c r="B323" s="8" t="str">
        <f t="shared" si="27"/>
        <v/>
      </c>
      <c r="C323" s="6"/>
      <c r="D323" s="9">
        <f t="shared" si="23"/>
        <v>0</v>
      </c>
      <c r="E323" s="10">
        <f t="shared" si="24"/>
        <v>0</v>
      </c>
      <c r="F323" s="5">
        <f t="shared" si="26"/>
        <v>0</v>
      </c>
      <c r="G323" s="5">
        <f t="shared" si="25"/>
        <v>0</v>
      </c>
    </row>
    <row r="324" spans="1:7" ht="15.75" x14ac:dyDescent="0.25">
      <c r="A324" s="5"/>
      <c r="B324" s="8" t="str">
        <f t="shared" si="27"/>
        <v/>
      </c>
      <c r="C324" s="6"/>
      <c r="D324" s="9">
        <f t="shared" si="23"/>
        <v>0</v>
      </c>
      <c r="E324" s="10">
        <f t="shared" si="24"/>
        <v>0</v>
      </c>
      <c r="F324" s="5">
        <f t="shared" si="26"/>
        <v>0</v>
      </c>
      <c r="G324" s="5">
        <f t="shared" si="25"/>
        <v>0</v>
      </c>
    </row>
    <row r="325" spans="1:7" ht="15.75" x14ac:dyDescent="0.25">
      <c r="A325" s="5"/>
      <c r="B325" s="8" t="str">
        <f t="shared" si="27"/>
        <v/>
      </c>
      <c r="C325" s="6"/>
      <c r="D325" s="9">
        <f t="shared" si="23"/>
        <v>0</v>
      </c>
      <c r="E325" s="10">
        <f t="shared" si="24"/>
        <v>0</v>
      </c>
      <c r="F325" s="5">
        <f t="shared" si="26"/>
        <v>0</v>
      </c>
      <c r="G325" s="5">
        <f t="shared" si="25"/>
        <v>0</v>
      </c>
    </row>
    <row r="326" spans="1:7" ht="15.75" x14ac:dyDescent="0.25">
      <c r="A326" s="5"/>
      <c r="B326" s="8" t="str">
        <f t="shared" si="27"/>
        <v/>
      </c>
      <c r="C326" s="6"/>
      <c r="D326" s="9">
        <f t="shared" si="23"/>
        <v>0</v>
      </c>
      <c r="E326" s="10">
        <f t="shared" si="24"/>
        <v>0</v>
      </c>
      <c r="F326" s="5">
        <f t="shared" si="26"/>
        <v>0</v>
      </c>
      <c r="G326" s="5">
        <f t="shared" si="25"/>
        <v>0</v>
      </c>
    </row>
    <row r="327" spans="1:7" ht="15.75" x14ac:dyDescent="0.25">
      <c r="A327" s="5"/>
      <c r="B327" s="8" t="str">
        <f t="shared" si="27"/>
        <v/>
      </c>
      <c r="C327" s="6"/>
      <c r="D327" s="9">
        <f t="shared" si="23"/>
        <v>0</v>
      </c>
      <c r="E327" s="10">
        <f t="shared" si="24"/>
        <v>0</v>
      </c>
      <c r="F327" s="5">
        <f t="shared" si="26"/>
        <v>0</v>
      </c>
      <c r="G327" s="5">
        <f t="shared" si="25"/>
        <v>0</v>
      </c>
    </row>
    <row r="328" spans="1:7" ht="15.75" x14ac:dyDescent="0.25">
      <c r="A328" s="5"/>
      <c r="B328" s="8" t="str">
        <f t="shared" si="27"/>
        <v/>
      </c>
      <c r="C328" s="6"/>
      <c r="D328" s="9">
        <f t="shared" si="23"/>
        <v>0</v>
      </c>
      <c r="E328" s="10">
        <f t="shared" si="24"/>
        <v>0</v>
      </c>
      <c r="F328" s="5">
        <f t="shared" si="26"/>
        <v>0</v>
      </c>
      <c r="G328" s="5">
        <f t="shared" si="25"/>
        <v>0</v>
      </c>
    </row>
    <row r="329" spans="1:7" ht="15.75" x14ac:dyDescent="0.25">
      <c r="A329" s="5"/>
      <c r="B329" s="8" t="str">
        <f t="shared" si="27"/>
        <v/>
      </c>
      <c r="C329" s="6"/>
      <c r="D329" s="9">
        <f t="shared" si="23"/>
        <v>0</v>
      </c>
      <c r="E329" s="10">
        <f t="shared" si="24"/>
        <v>0</v>
      </c>
      <c r="F329" s="5">
        <f t="shared" si="26"/>
        <v>0</v>
      </c>
      <c r="G329" s="5">
        <f t="shared" si="25"/>
        <v>0</v>
      </c>
    </row>
    <row r="330" spans="1:7" ht="15.75" x14ac:dyDescent="0.25">
      <c r="A330" s="5"/>
      <c r="B330" s="8" t="str">
        <f t="shared" si="27"/>
        <v/>
      </c>
      <c r="C330" s="6"/>
      <c r="D330" s="9">
        <f t="shared" si="23"/>
        <v>0</v>
      </c>
      <c r="E330" s="10">
        <f t="shared" si="24"/>
        <v>0</v>
      </c>
      <c r="F330" s="5">
        <f t="shared" si="26"/>
        <v>0</v>
      </c>
      <c r="G330" s="5">
        <f t="shared" si="25"/>
        <v>0</v>
      </c>
    </row>
    <row r="331" spans="1:7" ht="15.75" x14ac:dyDescent="0.25">
      <c r="A331" s="5"/>
      <c r="B331" s="8" t="str">
        <f t="shared" si="27"/>
        <v/>
      </c>
      <c r="C331" s="6"/>
      <c r="D331" s="9">
        <f t="shared" si="23"/>
        <v>0</v>
      </c>
      <c r="E331" s="10">
        <f t="shared" si="24"/>
        <v>0</v>
      </c>
      <c r="F331" s="5">
        <f t="shared" si="26"/>
        <v>0</v>
      </c>
      <c r="G331" s="5">
        <f t="shared" si="25"/>
        <v>0</v>
      </c>
    </row>
    <row r="332" spans="1:7" ht="15.75" x14ac:dyDescent="0.25">
      <c r="A332" s="5"/>
      <c r="B332" s="8" t="str">
        <f t="shared" si="27"/>
        <v/>
      </c>
      <c r="C332" s="6"/>
      <c r="D332" s="9">
        <f t="shared" si="23"/>
        <v>0</v>
      </c>
      <c r="E332" s="10">
        <f t="shared" si="24"/>
        <v>0</v>
      </c>
      <c r="F332" s="5">
        <f t="shared" si="26"/>
        <v>0</v>
      </c>
      <c r="G332" s="5">
        <f t="shared" si="25"/>
        <v>0</v>
      </c>
    </row>
  </sheetData>
  <mergeCells count="5">
    <mergeCell ref="A1:I1"/>
    <mergeCell ref="F11:G11"/>
    <mergeCell ref="E10:G10"/>
    <mergeCell ref="F9:G9"/>
    <mergeCell ref="D7:G8"/>
  </mergeCells>
  <pageMargins left="0.7" right="0.7" top="0.75" bottom="0.75" header="0.3" footer="0.3"/>
  <pageSetup paperSize="9" scale="57" orientation="portrait" r:id="rId1"/>
  <colBreaks count="1" manualBreakCount="1">
    <brk id="7" max="3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2"/>
  <sheetViews>
    <sheetView workbookViewId="0">
      <selection activeCell="E17" sqref="E17"/>
    </sheetView>
  </sheetViews>
  <sheetFormatPr defaultRowHeight="15" x14ac:dyDescent="0.25"/>
  <cols>
    <col min="1" max="1" width="38.5703125" customWidth="1"/>
    <col min="2" max="2" width="22.85546875" bestFit="1" customWidth="1"/>
    <col min="3" max="3" width="16.42578125" customWidth="1"/>
    <col min="4" max="4" width="20.5703125" bestFit="1" customWidth="1"/>
    <col min="5" max="5" width="23.42578125" customWidth="1"/>
    <col min="6" max="6" width="13.5703125" customWidth="1"/>
    <col min="7" max="7" width="16.42578125" customWidth="1"/>
    <col min="8" max="8" width="32.7109375" style="33" customWidth="1"/>
    <col min="9" max="9" width="30.5703125" customWidth="1"/>
  </cols>
  <sheetData>
    <row r="1" spans="1:9" ht="41.25" customHeight="1" x14ac:dyDescent="0.3">
      <c r="A1" s="53" t="s">
        <v>14</v>
      </c>
      <c r="B1" s="54"/>
      <c r="C1" s="54"/>
      <c r="D1" s="54"/>
      <c r="E1" s="54"/>
      <c r="F1" s="54"/>
      <c r="G1" s="54"/>
      <c r="H1" s="54"/>
      <c r="I1" s="55"/>
    </row>
    <row r="2" spans="1:9" ht="15.75" x14ac:dyDescent="0.25">
      <c r="A2" s="1" t="s">
        <v>7</v>
      </c>
      <c r="B2" s="13">
        <v>10000000000</v>
      </c>
      <c r="C2" s="25"/>
      <c r="D2" s="26"/>
      <c r="E2" s="18"/>
      <c r="F2" s="18"/>
      <c r="G2" s="18"/>
      <c r="H2" s="30"/>
      <c r="I2" s="19"/>
    </row>
    <row r="3" spans="1:9" ht="15.75" x14ac:dyDescent="0.25">
      <c r="A3" s="1" t="s">
        <v>11</v>
      </c>
      <c r="B3" s="29">
        <v>0.7</v>
      </c>
      <c r="C3" s="25"/>
      <c r="D3" s="26" t="s">
        <v>19</v>
      </c>
      <c r="E3" s="19"/>
      <c r="F3" s="20"/>
      <c r="G3" s="20"/>
      <c r="H3" s="31"/>
      <c r="I3" s="19"/>
    </row>
    <row r="4" spans="1:9" ht="15.75" x14ac:dyDescent="0.25">
      <c r="A4" s="1" t="s">
        <v>8</v>
      </c>
      <c r="B4" s="28">
        <f>B2*B3</f>
        <v>7000000000</v>
      </c>
      <c r="C4" s="47"/>
      <c r="D4" s="26"/>
      <c r="E4" s="21"/>
      <c r="F4" s="21"/>
      <c r="G4" s="21"/>
      <c r="H4" s="32"/>
      <c r="I4" s="19"/>
    </row>
    <row r="5" spans="1:9" ht="15.75" x14ac:dyDescent="0.25">
      <c r="A5" s="1" t="s">
        <v>12</v>
      </c>
      <c r="B5" s="13">
        <v>15</v>
      </c>
      <c r="C5" s="25"/>
      <c r="D5" s="26"/>
      <c r="E5" s="21"/>
      <c r="F5" s="48"/>
      <c r="G5" s="21"/>
      <c r="H5" s="32"/>
      <c r="I5" s="19"/>
    </row>
    <row r="6" spans="1:9" ht="15.75" x14ac:dyDescent="0.25">
      <c r="A6" s="1" t="s">
        <v>13</v>
      </c>
      <c r="B6" s="28">
        <f>12*B5</f>
        <v>180</v>
      </c>
      <c r="C6" s="22"/>
      <c r="D6" s="17"/>
      <c r="E6" s="21"/>
      <c r="F6" s="21"/>
      <c r="G6" s="21"/>
      <c r="H6" s="32"/>
      <c r="I6" s="19"/>
    </row>
    <row r="7" spans="1:9" ht="15.75" x14ac:dyDescent="0.25">
      <c r="A7" s="1" t="s">
        <v>9</v>
      </c>
      <c r="B7" s="13">
        <v>18</v>
      </c>
      <c r="C7" s="23"/>
      <c r="D7" s="59" t="s">
        <v>18</v>
      </c>
      <c r="E7" s="59"/>
      <c r="F7" s="59"/>
      <c r="G7" s="59"/>
      <c r="H7" s="31"/>
      <c r="I7" s="19"/>
    </row>
    <row r="8" spans="1:9" ht="15.75" x14ac:dyDescent="0.25">
      <c r="A8" s="1" t="s">
        <v>5</v>
      </c>
      <c r="B8" s="12">
        <v>9.2999999999999999E-2</v>
      </c>
      <c r="C8" s="24"/>
      <c r="D8" s="60"/>
      <c r="E8" s="60"/>
      <c r="F8" s="60"/>
      <c r="G8" s="60"/>
      <c r="H8" s="31"/>
      <c r="I8" s="19"/>
    </row>
    <row r="9" spans="1:9" ht="15.75" x14ac:dyDescent="0.25">
      <c r="A9" s="1" t="s">
        <v>6</v>
      </c>
      <c r="B9" s="27">
        <v>18</v>
      </c>
      <c r="C9" s="24"/>
      <c r="D9" s="43" t="s">
        <v>17</v>
      </c>
      <c r="E9" s="49" t="s">
        <v>22</v>
      </c>
      <c r="F9" s="58" t="s">
        <v>23</v>
      </c>
      <c r="G9" s="58"/>
      <c r="H9" s="31"/>
      <c r="I9" s="19"/>
    </row>
    <row r="10" spans="1:9" ht="15.75" x14ac:dyDescent="0.25">
      <c r="A10" s="1" t="s">
        <v>10</v>
      </c>
      <c r="B10" s="27">
        <v>18</v>
      </c>
      <c r="C10" s="24"/>
      <c r="D10" s="43" t="s">
        <v>15</v>
      </c>
      <c r="E10" s="57" t="s">
        <v>20</v>
      </c>
      <c r="F10" s="57"/>
      <c r="G10" s="57"/>
      <c r="H10" s="31"/>
      <c r="I10" s="19"/>
    </row>
    <row r="11" spans="1:9" ht="47.25" x14ac:dyDescent="0.25">
      <c r="A11" s="15" t="s">
        <v>21</v>
      </c>
      <c r="B11" s="14">
        <v>0.127</v>
      </c>
      <c r="C11" s="24"/>
      <c r="D11" s="45" t="s">
        <v>16</v>
      </c>
      <c r="E11" s="46">
        <f>(B4/B6+B4*B11/12)/70%</f>
        <v>161388888.88888887</v>
      </c>
      <c r="F11" s="56"/>
      <c r="G11" s="56"/>
      <c r="H11" s="31">
        <v>14</v>
      </c>
      <c r="I11" s="19"/>
    </row>
    <row r="14" spans="1:9" ht="15.75" x14ac:dyDescent="0.25">
      <c r="A14" s="2"/>
      <c r="B14" s="2"/>
      <c r="C14" s="3"/>
      <c r="D14" s="3" t="s">
        <v>0</v>
      </c>
      <c r="E14" s="4" t="s">
        <v>1</v>
      </c>
      <c r="F14" s="4" t="s">
        <v>2</v>
      </c>
      <c r="G14" s="4" t="s">
        <v>3</v>
      </c>
    </row>
    <row r="15" spans="1:9" ht="15.75" x14ac:dyDescent="0.25">
      <c r="A15" s="5"/>
      <c r="B15" s="3">
        <v>0</v>
      </c>
      <c r="C15" s="6">
        <f>+B4</f>
        <v>7000000000</v>
      </c>
      <c r="D15" s="6">
        <f>C15</f>
        <v>7000000000</v>
      </c>
      <c r="E15" s="4"/>
      <c r="F15" s="4"/>
      <c r="G15" s="4"/>
    </row>
    <row r="16" spans="1:9" ht="15.75" x14ac:dyDescent="0.25">
      <c r="A16" s="7" t="s">
        <v>4</v>
      </c>
      <c r="B16" s="8">
        <f>IF(B15&gt;=$B$6,"",B15+1)</f>
        <v>1</v>
      </c>
      <c r="C16" s="6"/>
      <c r="D16" s="9">
        <f t="shared" ref="D16:D79" si="0">IF(B16&gt;$B$6,0,IF(B16&lt;=$B$7,$D$15,D15-E16+C16))</f>
        <v>7000000000</v>
      </c>
      <c r="E16" s="5">
        <f t="shared" ref="E16:E79" si="1">IF(B16&gt;$B$6,0,IF(B16&lt;=$B$7,0,$B$4/($B$6-$B$7)))</f>
        <v>0</v>
      </c>
      <c r="F16" s="5">
        <f>IF(B16&lt;=$B$10,0,IF(B16&lt;=$B$9,D15*$B$8/12,D15*$B$11/12))</f>
        <v>0</v>
      </c>
      <c r="G16" s="5">
        <f t="shared" ref="G16:G79" si="2">E16+F16</f>
        <v>0</v>
      </c>
      <c r="H16" s="34"/>
    </row>
    <row r="17" spans="1:8" ht="15.75" x14ac:dyDescent="0.25">
      <c r="A17" s="5"/>
      <c r="B17" s="8">
        <f>IF(B16&gt;=$B$6,"",B16+1)</f>
        <v>2</v>
      </c>
      <c r="C17" s="6"/>
      <c r="D17" s="9">
        <f t="shared" si="0"/>
        <v>7000000000</v>
      </c>
      <c r="E17" s="5">
        <f t="shared" si="1"/>
        <v>0</v>
      </c>
      <c r="F17" s="5">
        <f t="shared" ref="F17:F80" si="3">IF(B17&lt;=$B$10,0,IF(B17&lt;=$B$9,D16*$B$8/12,D16*$B$11/12))</f>
        <v>0</v>
      </c>
      <c r="G17" s="5">
        <f t="shared" si="2"/>
        <v>0</v>
      </c>
      <c r="H17" s="34"/>
    </row>
    <row r="18" spans="1:8" ht="15.75" x14ac:dyDescent="0.25">
      <c r="A18" s="11" t="str">
        <f t="shared" ref="A18:A81" si="4">IF(B18=$B$7,"Hết thời gian ân hạn gốc",IF(B18=$B$9,"Hết thời gian ưu đãi lãi suất",""))</f>
        <v/>
      </c>
      <c r="B18" s="8">
        <f t="shared" ref="B18:B81" si="5">IF(B17&gt;=$B$6,"",B17+1)</f>
        <v>3</v>
      </c>
      <c r="C18" s="6"/>
      <c r="D18" s="9">
        <f t="shared" si="0"/>
        <v>7000000000</v>
      </c>
      <c r="E18" s="5">
        <f t="shared" si="1"/>
        <v>0</v>
      </c>
      <c r="F18" s="5">
        <f t="shared" si="3"/>
        <v>0</v>
      </c>
      <c r="G18" s="5">
        <f t="shared" si="2"/>
        <v>0</v>
      </c>
      <c r="H18" s="34"/>
    </row>
    <row r="19" spans="1:8" ht="15.75" x14ac:dyDescent="0.25">
      <c r="A19" s="11" t="str">
        <f t="shared" si="4"/>
        <v/>
      </c>
      <c r="B19" s="8">
        <f t="shared" si="5"/>
        <v>4</v>
      </c>
      <c r="C19" s="6"/>
      <c r="D19" s="9">
        <f t="shared" si="0"/>
        <v>7000000000</v>
      </c>
      <c r="E19" s="5">
        <f t="shared" si="1"/>
        <v>0</v>
      </c>
      <c r="F19" s="5">
        <f t="shared" si="3"/>
        <v>0</v>
      </c>
      <c r="G19" s="5">
        <f t="shared" si="2"/>
        <v>0</v>
      </c>
      <c r="H19" s="34"/>
    </row>
    <row r="20" spans="1:8" ht="15.75" x14ac:dyDescent="0.25">
      <c r="A20" s="11" t="str">
        <f t="shared" si="4"/>
        <v/>
      </c>
      <c r="B20" s="8">
        <f t="shared" si="5"/>
        <v>5</v>
      </c>
      <c r="C20" s="6"/>
      <c r="D20" s="9">
        <f t="shared" si="0"/>
        <v>7000000000</v>
      </c>
      <c r="E20" s="5">
        <f t="shared" si="1"/>
        <v>0</v>
      </c>
      <c r="F20" s="5">
        <f t="shared" si="3"/>
        <v>0</v>
      </c>
      <c r="G20" s="5">
        <f t="shared" si="2"/>
        <v>0</v>
      </c>
      <c r="H20" s="34"/>
    </row>
    <row r="21" spans="1:8" ht="15.75" x14ac:dyDescent="0.25">
      <c r="A21" s="11" t="str">
        <f t="shared" si="4"/>
        <v/>
      </c>
      <c r="B21" s="8">
        <f t="shared" si="5"/>
        <v>6</v>
      </c>
      <c r="C21" s="6"/>
      <c r="D21" s="9">
        <f t="shared" si="0"/>
        <v>7000000000</v>
      </c>
      <c r="E21" s="5">
        <f t="shared" si="1"/>
        <v>0</v>
      </c>
      <c r="F21" s="5">
        <f t="shared" si="3"/>
        <v>0</v>
      </c>
      <c r="G21" s="5">
        <f t="shared" si="2"/>
        <v>0</v>
      </c>
      <c r="H21" s="34"/>
    </row>
    <row r="22" spans="1:8" ht="15.75" x14ac:dyDescent="0.25">
      <c r="A22" s="11" t="str">
        <f t="shared" si="4"/>
        <v/>
      </c>
      <c r="B22" s="8">
        <f t="shared" si="5"/>
        <v>7</v>
      </c>
      <c r="C22" s="6"/>
      <c r="D22" s="9">
        <f t="shared" si="0"/>
        <v>7000000000</v>
      </c>
      <c r="E22" s="5">
        <f t="shared" si="1"/>
        <v>0</v>
      </c>
      <c r="F22" s="5">
        <f t="shared" si="3"/>
        <v>0</v>
      </c>
      <c r="G22" s="5">
        <f t="shared" si="2"/>
        <v>0</v>
      </c>
      <c r="H22" s="34"/>
    </row>
    <row r="23" spans="1:8" ht="15.75" x14ac:dyDescent="0.25">
      <c r="A23" s="11" t="str">
        <f t="shared" si="4"/>
        <v/>
      </c>
      <c r="B23" s="8">
        <f t="shared" si="5"/>
        <v>8</v>
      </c>
      <c r="C23" s="6"/>
      <c r="D23" s="9">
        <f t="shared" si="0"/>
        <v>7000000000</v>
      </c>
      <c r="E23" s="5">
        <f t="shared" si="1"/>
        <v>0</v>
      </c>
      <c r="F23" s="5">
        <f t="shared" si="3"/>
        <v>0</v>
      </c>
      <c r="G23" s="5">
        <f t="shared" si="2"/>
        <v>0</v>
      </c>
      <c r="H23" s="34"/>
    </row>
    <row r="24" spans="1:8" ht="15.75" x14ac:dyDescent="0.25">
      <c r="A24" s="11" t="str">
        <f t="shared" si="4"/>
        <v/>
      </c>
      <c r="B24" s="8">
        <f t="shared" si="5"/>
        <v>9</v>
      </c>
      <c r="C24" s="6"/>
      <c r="D24" s="9">
        <f t="shared" si="0"/>
        <v>7000000000</v>
      </c>
      <c r="E24" s="5">
        <f t="shared" si="1"/>
        <v>0</v>
      </c>
      <c r="F24" s="5">
        <f t="shared" si="3"/>
        <v>0</v>
      </c>
      <c r="G24" s="5">
        <f t="shared" si="2"/>
        <v>0</v>
      </c>
      <c r="H24" s="34"/>
    </row>
    <row r="25" spans="1:8" ht="15.75" x14ac:dyDescent="0.25">
      <c r="A25" s="11" t="str">
        <f t="shared" si="4"/>
        <v/>
      </c>
      <c r="B25" s="8">
        <f t="shared" si="5"/>
        <v>10</v>
      </c>
      <c r="C25" s="6"/>
      <c r="D25" s="9">
        <f t="shared" si="0"/>
        <v>7000000000</v>
      </c>
      <c r="E25" s="5">
        <f t="shared" si="1"/>
        <v>0</v>
      </c>
      <c r="F25" s="5">
        <f t="shared" si="3"/>
        <v>0</v>
      </c>
      <c r="G25" s="5">
        <f t="shared" si="2"/>
        <v>0</v>
      </c>
      <c r="H25" s="34"/>
    </row>
    <row r="26" spans="1:8" ht="15.75" x14ac:dyDescent="0.25">
      <c r="A26" s="11" t="str">
        <f t="shared" si="4"/>
        <v/>
      </c>
      <c r="B26" s="8">
        <f t="shared" si="5"/>
        <v>11</v>
      </c>
      <c r="C26" s="6"/>
      <c r="D26" s="9">
        <f t="shared" si="0"/>
        <v>7000000000</v>
      </c>
      <c r="E26" s="5">
        <f t="shared" si="1"/>
        <v>0</v>
      </c>
      <c r="F26" s="5">
        <f t="shared" si="3"/>
        <v>0</v>
      </c>
      <c r="G26" s="5">
        <f t="shared" si="2"/>
        <v>0</v>
      </c>
      <c r="H26" s="34"/>
    </row>
    <row r="27" spans="1:8" ht="15.75" x14ac:dyDescent="0.25">
      <c r="A27" s="11" t="str">
        <f t="shared" si="4"/>
        <v/>
      </c>
      <c r="B27" s="8">
        <f t="shared" si="5"/>
        <v>12</v>
      </c>
      <c r="C27" s="6"/>
      <c r="D27" s="9">
        <f t="shared" si="0"/>
        <v>7000000000</v>
      </c>
      <c r="E27" s="5">
        <f t="shared" si="1"/>
        <v>0</v>
      </c>
      <c r="F27" s="5">
        <f t="shared" si="3"/>
        <v>0</v>
      </c>
      <c r="G27" s="5">
        <f t="shared" si="2"/>
        <v>0</v>
      </c>
      <c r="H27" s="35"/>
    </row>
    <row r="28" spans="1:8" ht="15.75" x14ac:dyDescent="0.25">
      <c r="A28" s="11" t="str">
        <f t="shared" si="4"/>
        <v/>
      </c>
      <c r="B28" s="8">
        <f t="shared" si="5"/>
        <v>13</v>
      </c>
      <c r="C28" s="6"/>
      <c r="D28" s="9">
        <f t="shared" si="0"/>
        <v>7000000000</v>
      </c>
      <c r="E28" s="5">
        <f t="shared" si="1"/>
        <v>0</v>
      </c>
      <c r="F28" s="5">
        <f t="shared" si="3"/>
        <v>0</v>
      </c>
      <c r="G28" s="5">
        <f t="shared" si="2"/>
        <v>0</v>
      </c>
      <c r="H28" s="34"/>
    </row>
    <row r="29" spans="1:8" ht="15.75" x14ac:dyDescent="0.25">
      <c r="A29" s="11" t="str">
        <f t="shared" si="4"/>
        <v/>
      </c>
      <c r="B29" s="8">
        <f t="shared" si="5"/>
        <v>14</v>
      </c>
      <c r="C29" s="6"/>
      <c r="D29" s="9">
        <f t="shared" si="0"/>
        <v>7000000000</v>
      </c>
      <c r="E29" s="5">
        <f t="shared" si="1"/>
        <v>0</v>
      </c>
      <c r="F29" s="5">
        <f t="shared" si="3"/>
        <v>0</v>
      </c>
      <c r="G29" s="5">
        <f t="shared" si="2"/>
        <v>0</v>
      </c>
      <c r="H29" s="34"/>
    </row>
    <row r="30" spans="1:8" ht="15.75" x14ac:dyDescent="0.25">
      <c r="A30" s="11" t="str">
        <f t="shared" si="4"/>
        <v/>
      </c>
      <c r="B30" s="8">
        <f t="shared" si="5"/>
        <v>15</v>
      </c>
      <c r="C30" s="6"/>
      <c r="D30" s="9">
        <f t="shared" si="0"/>
        <v>7000000000</v>
      </c>
      <c r="E30" s="5">
        <f t="shared" si="1"/>
        <v>0</v>
      </c>
      <c r="F30" s="5">
        <f t="shared" si="3"/>
        <v>0</v>
      </c>
      <c r="G30" s="5">
        <f t="shared" si="2"/>
        <v>0</v>
      </c>
      <c r="H30" s="34"/>
    </row>
    <row r="31" spans="1:8" ht="15.75" x14ac:dyDescent="0.25">
      <c r="A31" s="11" t="str">
        <f t="shared" si="4"/>
        <v/>
      </c>
      <c r="B31" s="8">
        <f t="shared" si="5"/>
        <v>16</v>
      </c>
      <c r="C31" s="6"/>
      <c r="D31" s="9">
        <f t="shared" si="0"/>
        <v>7000000000</v>
      </c>
      <c r="E31" s="5">
        <f t="shared" si="1"/>
        <v>0</v>
      </c>
      <c r="F31" s="5">
        <f t="shared" si="3"/>
        <v>0</v>
      </c>
      <c r="G31" s="5">
        <f t="shared" si="2"/>
        <v>0</v>
      </c>
      <c r="H31" s="34"/>
    </row>
    <row r="32" spans="1:8" ht="15.75" x14ac:dyDescent="0.25">
      <c r="A32" s="11" t="str">
        <f t="shared" si="4"/>
        <v/>
      </c>
      <c r="B32" s="8">
        <f t="shared" si="5"/>
        <v>17</v>
      </c>
      <c r="C32" s="6"/>
      <c r="D32" s="9">
        <f t="shared" si="0"/>
        <v>7000000000</v>
      </c>
      <c r="E32" s="5">
        <f t="shared" si="1"/>
        <v>0</v>
      </c>
      <c r="F32" s="5">
        <f t="shared" si="3"/>
        <v>0</v>
      </c>
      <c r="G32" s="5">
        <f t="shared" si="2"/>
        <v>0</v>
      </c>
      <c r="H32" s="34"/>
    </row>
    <row r="33" spans="1:8" ht="15.75" x14ac:dyDescent="0.25">
      <c r="A33" s="11" t="str">
        <f t="shared" si="4"/>
        <v>Hết thời gian ân hạn gốc</v>
      </c>
      <c r="B33" s="8">
        <f t="shared" si="5"/>
        <v>18</v>
      </c>
      <c r="C33" s="6"/>
      <c r="D33" s="9">
        <f t="shared" si="0"/>
        <v>7000000000</v>
      </c>
      <c r="E33" s="5">
        <f t="shared" si="1"/>
        <v>0</v>
      </c>
      <c r="F33" s="5">
        <f t="shared" si="3"/>
        <v>0</v>
      </c>
      <c r="G33" s="5">
        <f t="shared" si="2"/>
        <v>0</v>
      </c>
      <c r="H33" s="34"/>
    </row>
    <row r="34" spans="1:8" ht="15.75" x14ac:dyDescent="0.25">
      <c r="A34" s="11" t="str">
        <f t="shared" si="4"/>
        <v/>
      </c>
      <c r="B34" s="8">
        <f t="shared" si="5"/>
        <v>19</v>
      </c>
      <c r="C34" s="6"/>
      <c r="D34" s="9">
        <f t="shared" si="0"/>
        <v>6956790123.45679</v>
      </c>
      <c r="E34" s="5">
        <f t="shared" si="1"/>
        <v>43209876.543209873</v>
      </c>
      <c r="F34" s="5">
        <f t="shared" si="3"/>
        <v>74083333.333333328</v>
      </c>
      <c r="G34" s="5">
        <f t="shared" si="2"/>
        <v>117293209.87654319</v>
      </c>
      <c r="H34" s="41"/>
    </row>
    <row r="35" spans="1:8" ht="15.75" x14ac:dyDescent="0.25">
      <c r="A35" s="11" t="str">
        <f t="shared" si="4"/>
        <v/>
      </c>
      <c r="B35" s="8">
        <f t="shared" si="5"/>
        <v>20</v>
      </c>
      <c r="C35" s="6"/>
      <c r="D35" s="9">
        <f t="shared" si="0"/>
        <v>6913580246.9135799</v>
      </c>
      <c r="E35" s="5">
        <f t="shared" si="1"/>
        <v>43209876.543209873</v>
      </c>
      <c r="F35" s="5">
        <f t="shared" si="3"/>
        <v>73626028.806584358</v>
      </c>
      <c r="G35" s="5">
        <f t="shared" si="2"/>
        <v>116835905.34979424</v>
      </c>
      <c r="H35" s="41"/>
    </row>
    <row r="36" spans="1:8" ht="15.75" x14ac:dyDescent="0.25">
      <c r="A36" s="11" t="str">
        <f t="shared" si="4"/>
        <v/>
      </c>
      <c r="B36" s="8">
        <f t="shared" si="5"/>
        <v>21</v>
      </c>
      <c r="C36" s="6"/>
      <c r="D36" s="9">
        <f t="shared" si="0"/>
        <v>6870370370.3703699</v>
      </c>
      <c r="E36" s="5">
        <f t="shared" si="1"/>
        <v>43209876.543209873</v>
      </c>
      <c r="F36" s="5">
        <f t="shared" si="3"/>
        <v>73168724.279835388</v>
      </c>
      <c r="G36" s="5">
        <f t="shared" si="2"/>
        <v>116378600.82304525</v>
      </c>
      <c r="H36" s="41"/>
    </row>
    <row r="37" spans="1:8" ht="15.75" x14ac:dyDescent="0.25">
      <c r="A37" s="11" t="str">
        <f t="shared" si="4"/>
        <v/>
      </c>
      <c r="B37" s="8">
        <f t="shared" si="5"/>
        <v>22</v>
      </c>
      <c r="C37" s="6"/>
      <c r="D37" s="9">
        <f t="shared" si="0"/>
        <v>6827160493.8271599</v>
      </c>
      <c r="E37" s="5">
        <f t="shared" si="1"/>
        <v>43209876.543209873</v>
      </c>
      <c r="F37" s="5">
        <f t="shared" si="3"/>
        <v>72711419.753086418</v>
      </c>
      <c r="G37" s="5">
        <f t="shared" si="2"/>
        <v>115921296.2962963</v>
      </c>
      <c r="H37" s="41"/>
    </row>
    <row r="38" spans="1:8" ht="15.75" x14ac:dyDescent="0.25">
      <c r="A38" s="11" t="str">
        <f t="shared" si="4"/>
        <v/>
      </c>
      <c r="B38" s="8">
        <f t="shared" si="5"/>
        <v>23</v>
      </c>
      <c r="C38" s="6"/>
      <c r="D38" s="9">
        <f t="shared" si="0"/>
        <v>6783950617.2839499</v>
      </c>
      <c r="E38" s="5">
        <f t="shared" si="1"/>
        <v>43209876.543209873</v>
      </c>
      <c r="F38" s="5">
        <f t="shared" si="3"/>
        <v>72254115.226337448</v>
      </c>
      <c r="G38" s="5">
        <f t="shared" si="2"/>
        <v>115463991.76954731</v>
      </c>
      <c r="H38" s="41"/>
    </row>
    <row r="39" spans="1:8" ht="15.75" x14ac:dyDescent="0.25">
      <c r="A39" s="11" t="str">
        <f t="shared" si="4"/>
        <v/>
      </c>
      <c r="B39" s="8">
        <f t="shared" si="5"/>
        <v>24</v>
      </c>
      <c r="C39" s="6"/>
      <c r="D39" s="9">
        <f t="shared" si="0"/>
        <v>6740740740.7407398</v>
      </c>
      <c r="E39" s="5">
        <f t="shared" si="1"/>
        <v>43209876.543209873</v>
      </c>
      <c r="F39" s="5">
        <f t="shared" si="3"/>
        <v>71796810.699588463</v>
      </c>
      <c r="G39" s="5">
        <f t="shared" si="2"/>
        <v>115006687.24279833</v>
      </c>
      <c r="H39" s="42"/>
    </row>
    <row r="40" spans="1:8" ht="15.75" x14ac:dyDescent="0.25">
      <c r="A40" s="11" t="str">
        <f t="shared" si="4"/>
        <v/>
      </c>
      <c r="B40" s="8">
        <f t="shared" si="5"/>
        <v>25</v>
      </c>
      <c r="C40" s="6"/>
      <c r="D40" s="9">
        <f t="shared" si="0"/>
        <v>6697530864.1975298</v>
      </c>
      <c r="E40" s="5">
        <f t="shared" si="1"/>
        <v>43209876.543209873</v>
      </c>
      <c r="F40" s="5">
        <f t="shared" si="3"/>
        <v>71339506.172839493</v>
      </c>
      <c r="G40" s="5">
        <f t="shared" si="2"/>
        <v>114549382.71604937</v>
      </c>
      <c r="H40" s="41"/>
    </row>
    <row r="41" spans="1:8" ht="15.75" x14ac:dyDescent="0.25">
      <c r="A41" s="11" t="str">
        <f t="shared" si="4"/>
        <v/>
      </c>
      <c r="B41" s="8">
        <f t="shared" si="5"/>
        <v>26</v>
      </c>
      <c r="C41" s="6"/>
      <c r="D41" s="9">
        <f t="shared" si="0"/>
        <v>6654320987.6543198</v>
      </c>
      <c r="E41" s="5">
        <f t="shared" si="1"/>
        <v>43209876.543209873</v>
      </c>
      <c r="F41" s="5">
        <f t="shared" si="3"/>
        <v>70882201.646090522</v>
      </c>
      <c r="G41" s="5">
        <f t="shared" si="2"/>
        <v>114092078.18930039</v>
      </c>
      <c r="H41" s="41"/>
    </row>
    <row r="42" spans="1:8" ht="15.75" x14ac:dyDescent="0.25">
      <c r="A42" s="11" t="str">
        <f t="shared" si="4"/>
        <v/>
      </c>
      <c r="B42" s="8">
        <f t="shared" si="5"/>
        <v>27</v>
      </c>
      <c r="C42" s="6"/>
      <c r="D42" s="9">
        <f t="shared" si="0"/>
        <v>6611111111.1111097</v>
      </c>
      <c r="E42" s="5">
        <f t="shared" si="1"/>
        <v>43209876.543209873</v>
      </c>
      <c r="F42" s="5">
        <f t="shared" si="3"/>
        <v>70424897.119341552</v>
      </c>
      <c r="G42" s="5">
        <f t="shared" si="2"/>
        <v>113634773.66255143</v>
      </c>
      <c r="H42" s="41"/>
    </row>
    <row r="43" spans="1:8" ht="15.75" x14ac:dyDescent="0.25">
      <c r="A43" s="11" t="str">
        <f t="shared" si="4"/>
        <v/>
      </c>
      <c r="B43" s="8">
        <f t="shared" si="5"/>
        <v>28</v>
      </c>
      <c r="C43" s="6"/>
      <c r="D43" s="9">
        <f t="shared" si="0"/>
        <v>6567901234.5678997</v>
      </c>
      <c r="E43" s="5">
        <f t="shared" si="1"/>
        <v>43209876.543209873</v>
      </c>
      <c r="F43" s="5">
        <f t="shared" si="3"/>
        <v>69967592.592592582</v>
      </c>
      <c r="G43" s="5">
        <f t="shared" si="2"/>
        <v>113177469.13580245</v>
      </c>
      <c r="H43" s="41"/>
    </row>
    <row r="44" spans="1:8" ht="15.75" x14ac:dyDescent="0.25">
      <c r="A44" s="11" t="str">
        <f t="shared" si="4"/>
        <v/>
      </c>
      <c r="B44" s="8">
        <f t="shared" si="5"/>
        <v>29</v>
      </c>
      <c r="C44" s="6"/>
      <c r="D44" s="9">
        <f t="shared" si="0"/>
        <v>6524691358.0246897</v>
      </c>
      <c r="E44" s="5">
        <f t="shared" si="1"/>
        <v>43209876.543209873</v>
      </c>
      <c r="F44" s="5">
        <f t="shared" si="3"/>
        <v>69510288.065843597</v>
      </c>
      <c r="G44" s="5">
        <f t="shared" si="2"/>
        <v>112720164.60905346</v>
      </c>
      <c r="H44" s="41"/>
    </row>
    <row r="45" spans="1:8" ht="15.75" x14ac:dyDescent="0.25">
      <c r="A45" s="11" t="str">
        <f t="shared" si="4"/>
        <v/>
      </c>
      <c r="B45" s="8">
        <f t="shared" si="5"/>
        <v>30</v>
      </c>
      <c r="C45" s="6"/>
      <c r="D45" s="9">
        <f t="shared" si="0"/>
        <v>6481481481.4814796</v>
      </c>
      <c r="E45" s="5">
        <f t="shared" si="1"/>
        <v>43209876.543209873</v>
      </c>
      <c r="F45" s="5">
        <f t="shared" si="3"/>
        <v>69052983.539094642</v>
      </c>
      <c r="G45" s="5">
        <f t="shared" si="2"/>
        <v>112262860.08230451</v>
      </c>
      <c r="H45" s="41"/>
    </row>
    <row r="46" spans="1:8" ht="15.75" x14ac:dyDescent="0.25">
      <c r="A46" s="11" t="str">
        <f t="shared" si="4"/>
        <v/>
      </c>
      <c r="B46" s="8">
        <f t="shared" si="5"/>
        <v>31</v>
      </c>
      <c r="C46" s="6"/>
      <c r="D46" s="9">
        <f t="shared" si="0"/>
        <v>6438271604.9382696</v>
      </c>
      <c r="E46" s="5">
        <f t="shared" si="1"/>
        <v>43209876.543209873</v>
      </c>
      <c r="F46" s="5">
        <f t="shared" si="3"/>
        <v>68595679.012345657</v>
      </c>
      <c r="G46" s="5">
        <f t="shared" si="2"/>
        <v>111805555.55555552</v>
      </c>
      <c r="H46" s="41"/>
    </row>
    <row r="47" spans="1:8" ht="15.75" x14ac:dyDescent="0.25">
      <c r="A47" s="11" t="str">
        <f t="shared" si="4"/>
        <v/>
      </c>
      <c r="B47" s="8">
        <f t="shared" si="5"/>
        <v>32</v>
      </c>
      <c r="C47" s="6"/>
      <c r="D47" s="9">
        <f t="shared" si="0"/>
        <v>6395061728.3950596</v>
      </c>
      <c r="E47" s="5">
        <f t="shared" si="1"/>
        <v>43209876.543209873</v>
      </c>
      <c r="F47" s="5">
        <f t="shared" si="3"/>
        <v>68138374.485596687</v>
      </c>
      <c r="G47" s="5">
        <f t="shared" si="2"/>
        <v>111348251.02880657</v>
      </c>
      <c r="H47" s="41"/>
    </row>
    <row r="48" spans="1:8" ht="15.75" x14ac:dyDescent="0.25">
      <c r="A48" s="11" t="str">
        <f t="shared" si="4"/>
        <v/>
      </c>
      <c r="B48" s="8">
        <f t="shared" si="5"/>
        <v>33</v>
      </c>
      <c r="C48" s="6"/>
      <c r="D48" s="9">
        <f t="shared" si="0"/>
        <v>6351851851.8518496</v>
      </c>
      <c r="E48" s="5">
        <f t="shared" si="1"/>
        <v>43209876.543209873</v>
      </c>
      <c r="F48" s="5">
        <f t="shared" si="3"/>
        <v>67681069.958847716</v>
      </c>
      <c r="G48" s="5">
        <f t="shared" si="2"/>
        <v>110890946.50205758</v>
      </c>
      <c r="H48" s="41"/>
    </row>
    <row r="49" spans="1:9" ht="15.75" x14ac:dyDescent="0.25">
      <c r="A49" s="11" t="str">
        <f t="shared" si="4"/>
        <v/>
      </c>
      <c r="B49" s="8">
        <f t="shared" si="5"/>
        <v>34</v>
      </c>
      <c r="C49" s="6"/>
      <c r="D49" s="9">
        <f t="shared" si="0"/>
        <v>6308641975.3086395</v>
      </c>
      <c r="E49" s="5">
        <f t="shared" si="1"/>
        <v>43209876.543209873</v>
      </c>
      <c r="F49" s="5">
        <f t="shared" si="3"/>
        <v>67223765.432098746</v>
      </c>
      <c r="G49" s="5">
        <f t="shared" si="2"/>
        <v>110433641.97530863</v>
      </c>
      <c r="H49" s="41"/>
    </row>
    <row r="50" spans="1:9" ht="15.75" x14ac:dyDescent="0.25">
      <c r="A50" s="11" t="str">
        <f t="shared" si="4"/>
        <v/>
      </c>
      <c r="B50" s="8">
        <f t="shared" si="5"/>
        <v>35</v>
      </c>
      <c r="C50" s="6"/>
      <c r="D50" s="9">
        <f t="shared" si="0"/>
        <v>6265432098.7654295</v>
      </c>
      <c r="E50" s="5">
        <f t="shared" si="1"/>
        <v>43209876.543209873</v>
      </c>
      <c r="F50" s="5">
        <f t="shared" si="3"/>
        <v>66766460.905349769</v>
      </c>
      <c r="G50" s="5">
        <f t="shared" si="2"/>
        <v>109976337.44855964</v>
      </c>
      <c r="H50" s="41"/>
    </row>
    <row r="51" spans="1:9" ht="15.75" x14ac:dyDescent="0.25">
      <c r="A51" s="11" t="str">
        <f t="shared" si="4"/>
        <v/>
      </c>
      <c r="B51" s="8">
        <f t="shared" si="5"/>
        <v>36</v>
      </c>
      <c r="C51" s="6"/>
      <c r="D51" s="9">
        <f t="shared" si="0"/>
        <v>6222222222.2222195</v>
      </c>
      <c r="E51" s="5">
        <f t="shared" si="1"/>
        <v>43209876.543209873</v>
      </c>
      <c r="F51" s="5">
        <f t="shared" si="3"/>
        <v>66309156.378600799</v>
      </c>
      <c r="G51" s="5">
        <f t="shared" si="2"/>
        <v>109519032.92181067</v>
      </c>
      <c r="H51" s="42"/>
    </row>
    <row r="52" spans="1:9" ht="15.75" x14ac:dyDescent="0.25">
      <c r="A52" s="36" t="str">
        <f t="shared" si="4"/>
        <v/>
      </c>
      <c r="B52" s="37">
        <f>IF(B51&gt;=$B$6,"",B51+1)</f>
        <v>37</v>
      </c>
      <c r="C52" s="38"/>
      <c r="D52" s="39">
        <f t="shared" si="0"/>
        <v>6179012345.6790094</v>
      </c>
      <c r="E52" s="40">
        <f t="shared" si="1"/>
        <v>43209876.543209873</v>
      </c>
      <c r="F52" s="40">
        <f>IF(B52&lt;=$B$10,0,IF(B52&lt;=$B$9,D51*$B$8/12,D51*$B$11/12))</f>
        <v>65851851.851851821</v>
      </c>
      <c r="G52" s="40">
        <f t="shared" si="2"/>
        <v>109061728.3950617</v>
      </c>
      <c r="H52" s="16"/>
      <c r="I52" s="16"/>
    </row>
    <row r="53" spans="1:9" ht="15.75" x14ac:dyDescent="0.25">
      <c r="A53" s="11" t="str">
        <f t="shared" si="4"/>
        <v/>
      </c>
      <c r="B53" s="8">
        <f>IF(B52&gt;=$B$6,"",B52+1)</f>
        <v>38</v>
      </c>
      <c r="C53" s="6"/>
      <c r="D53" s="9">
        <f t="shared" si="0"/>
        <v>6135802469.1357994</v>
      </c>
      <c r="E53" s="5">
        <f t="shared" si="1"/>
        <v>43209876.543209873</v>
      </c>
      <c r="F53" s="5">
        <f>IF(B53&lt;=$B$10,0,IF(B53&lt;=$B$9,D52*$B$8/12,D52*$B$11/12))</f>
        <v>65394547.325102843</v>
      </c>
      <c r="G53" s="5">
        <f t="shared" si="2"/>
        <v>108604423.86831272</v>
      </c>
    </row>
    <row r="54" spans="1:9" ht="15.75" x14ac:dyDescent="0.25">
      <c r="A54" s="11" t="str">
        <f t="shared" si="4"/>
        <v/>
      </c>
      <c r="B54" s="8">
        <f t="shared" si="5"/>
        <v>39</v>
      </c>
      <c r="C54" s="6"/>
      <c r="D54" s="9">
        <f t="shared" si="0"/>
        <v>6092592592.5925894</v>
      </c>
      <c r="E54" s="5">
        <f t="shared" si="1"/>
        <v>43209876.543209873</v>
      </c>
      <c r="F54" s="5">
        <f t="shared" si="3"/>
        <v>64937242.798353881</v>
      </c>
      <c r="G54" s="5">
        <f t="shared" si="2"/>
        <v>108147119.34156376</v>
      </c>
    </row>
    <row r="55" spans="1:9" ht="15.75" x14ac:dyDescent="0.25">
      <c r="A55" s="11" t="str">
        <f t="shared" si="4"/>
        <v/>
      </c>
      <c r="B55" s="8">
        <f t="shared" si="5"/>
        <v>40</v>
      </c>
      <c r="C55" s="6"/>
      <c r="D55" s="9">
        <f t="shared" si="0"/>
        <v>6049382716.0493793</v>
      </c>
      <c r="E55" s="5">
        <f t="shared" si="1"/>
        <v>43209876.543209873</v>
      </c>
      <c r="F55" s="5">
        <f t="shared" si="3"/>
        <v>64479938.271604903</v>
      </c>
      <c r="G55" s="5">
        <f t="shared" si="2"/>
        <v>107689814.81481478</v>
      </c>
    </row>
    <row r="56" spans="1:9" ht="15.75" x14ac:dyDescent="0.25">
      <c r="A56" s="11" t="str">
        <f t="shared" si="4"/>
        <v/>
      </c>
      <c r="B56" s="8">
        <f t="shared" si="5"/>
        <v>41</v>
      </c>
      <c r="C56" s="6"/>
      <c r="D56" s="9">
        <f t="shared" si="0"/>
        <v>6006172839.5061693</v>
      </c>
      <c r="E56" s="5">
        <f t="shared" si="1"/>
        <v>43209876.543209873</v>
      </c>
      <c r="F56" s="5">
        <f t="shared" si="3"/>
        <v>64022633.744855933</v>
      </c>
      <c r="G56" s="5">
        <f t="shared" si="2"/>
        <v>107232510.28806581</v>
      </c>
    </row>
    <row r="57" spans="1:9" ht="15.75" x14ac:dyDescent="0.25">
      <c r="A57" s="11" t="str">
        <f t="shared" si="4"/>
        <v/>
      </c>
      <c r="B57" s="8">
        <f t="shared" si="5"/>
        <v>42</v>
      </c>
      <c r="C57" s="6"/>
      <c r="D57" s="9">
        <f t="shared" si="0"/>
        <v>5962962962.9629593</v>
      </c>
      <c r="E57" s="5">
        <f t="shared" si="1"/>
        <v>43209876.543209873</v>
      </c>
      <c r="F57" s="5">
        <f t="shared" si="3"/>
        <v>63565329.218106955</v>
      </c>
      <c r="G57" s="5">
        <f t="shared" si="2"/>
        <v>106775205.76131684</v>
      </c>
    </row>
    <row r="58" spans="1:9" ht="15.75" x14ac:dyDescent="0.25">
      <c r="A58" s="11" t="str">
        <f t="shared" si="4"/>
        <v/>
      </c>
      <c r="B58" s="8">
        <f t="shared" si="5"/>
        <v>43</v>
      </c>
      <c r="C58" s="6"/>
      <c r="D58" s="9">
        <f t="shared" si="0"/>
        <v>5919753086.4197493</v>
      </c>
      <c r="E58" s="5">
        <f t="shared" si="1"/>
        <v>43209876.543209873</v>
      </c>
      <c r="F58" s="5">
        <f t="shared" si="3"/>
        <v>63108024.691357993</v>
      </c>
      <c r="G58" s="5">
        <f t="shared" si="2"/>
        <v>106317901.23456787</v>
      </c>
    </row>
    <row r="59" spans="1:9" ht="15.75" x14ac:dyDescent="0.25">
      <c r="A59" s="11" t="str">
        <f t="shared" si="4"/>
        <v/>
      </c>
      <c r="B59" s="8">
        <f t="shared" si="5"/>
        <v>44</v>
      </c>
      <c r="C59" s="6"/>
      <c r="D59" s="9">
        <f t="shared" si="0"/>
        <v>5876543209.8765392</v>
      </c>
      <c r="E59" s="5">
        <f t="shared" si="1"/>
        <v>43209876.543209873</v>
      </c>
      <c r="F59" s="5">
        <f t="shared" si="3"/>
        <v>62650720.164609015</v>
      </c>
      <c r="G59" s="5">
        <f t="shared" si="2"/>
        <v>105860596.7078189</v>
      </c>
    </row>
    <row r="60" spans="1:9" ht="15.75" x14ac:dyDescent="0.25">
      <c r="A60" s="11" t="str">
        <f t="shared" si="4"/>
        <v/>
      </c>
      <c r="B60" s="8">
        <f t="shared" si="5"/>
        <v>45</v>
      </c>
      <c r="C60" s="6"/>
      <c r="D60" s="9">
        <f t="shared" si="0"/>
        <v>5833333333.3333292</v>
      </c>
      <c r="E60" s="5">
        <f t="shared" si="1"/>
        <v>43209876.543209873</v>
      </c>
      <c r="F60" s="5">
        <f t="shared" si="3"/>
        <v>62193415.637860037</v>
      </c>
      <c r="G60" s="5">
        <f t="shared" si="2"/>
        <v>105403292.18106991</v>
      </c>
    </row>
    <row r="61" spans="1:9" ht="15.75" x14ac:dyDescent="0.25">
      <c r="A61" s="11" t="str">
        <f t="shared" si="4"/>
        <v/>
      </c>
      <c r="B61" s="8">
        <f t="shared" si="5"/>
        <v>46</v>
      </c>
      <c r="C61" s="6"/>
      <c r="D61" s="9">
        <f t="shared" si="0"/>
        <v>5790123456.7901192</v>
      </c>
      <c r="E61" s="5">
        <f t="shared" si="1"/>
        <v>43209876.543209873</v>
      </c>
      <c r="F61" s="5">
        <f t="shared" si="3"/>
        <v>61736111.111111067</v>
      </c>
      <c r="G61" s="5">
        <f t="shared" si="2"/>
        <v>104945987.65432094</v>
      </c>
    </row>
    <row r="62" spans="1:9" ht="15.75" x14ac:dyDescent="0.25">
      <c r="A62" s="11" t="str">
        <f t="shared" si="4"/>
        <v/>
      </c>
      <c r="B62" s="8">
        <f t="shared" si="5"/>
        <v>47</v>
      </c>
      <c r="C62" s="6"/>
      <c r="D62" s="9">
        <f t="shared" si="0"/>
        <v>5746913580.2469091</v>
      </c>
      <c r="E62" s="5">
        <f t="shared" si="1"/>
        <v>43209876.543209873</v>
      </c>
      <c r="F62" s="5">
        <f t="shared" si="3"/>
        <v>61278806.584362097</v>
      </c>
      <c r="G62" s="5">
        <f t="shared" si="2"/>
        <v>104488683.12757197</v>
      </c>
    </row>
    <row r="63" spans="1:9" ht="15.75" x14ac:dyDescent="0.25">
      <c r="A63" s="11" t="str">
        <f t="shared" si="4"/>
        <v/>
      </c>
      <c r="B63" s="8">
        <f t="shared" si="5"/>
        <v>48</v>
      </c>
      <c r="C63" s="6"/>
      <c r="D63" s="9">
        <f t="shared" si="0"/>
        <v>5703703703.7036991</v>
      </c>
      <c r="E63" s="5">
        <f t="shared" si="1"/>
        <v>43209876.543209873</v>
      </c>
      <c r="F63" s="5">
        <f t="shared" si="3"/>
        <v>60821502.057613127</v>
      </c>
      <c r="G63" s="5">
        <f t="shared" si="2"/>
        <v>104031378.600823</v>
      </c>
    </row>
    <row r="64" spans="1:9" ht="15.75" x14ac:dyDescent="0.25">
      <c r="A64" s="11" t="str">
        <f t="shared" si="4"/>
        <v/>
      </c>
      <c r="B64" s="8">
        <f t="shared" si="5"/>
        <v>49</v>
      </c>
      <c r="C64" s="6"/>
      <c r="D64" s="9">
        <f t="shared" si="0"/>
        <v>5660493827.1604891</v>
      </c>
      <c r="E64" s="5">
        <f t="shared" si="1"/>
        <v>43209876.543209873</v>
      </c>
      <c r="F64" s="5">
        <f t="shared" si="3"/>
        <v>60364197.530864149</v>
      </c>
      <c r="G64" s="5">
        <f t="shared" si="2"/>
        <v>103574074.07407403</v>
      </c>
    </row>
    <row r="65" spans="1:7" ht="15.75" x14ac:dyDescent="0.25">
      <c r="A65" s="11" t="str">
        <f t="shared" si="4"/>
        <v/>
      </c>
      <c r="B65" s="8">
        <f t="shared" si="5"/>
        <v>50</v>
      </c>
      <c r="C65" s="6"/>
      <c r="D65" s="9">
        <f t="shared" si="0"/>
        <v>5617283950.6172791</v>
      </c>
      <c r="E65" s="5">
        <f t="shared" si="1"/>
        <v>43209876.543209873</v>
      </c>
      <c r="F65" s="5">
        <f t="shared" si="3"/>
        <v>59906893.004115172</v>
      </c>
      <c r="G65" s="5">
        <f t="shared" si="2"/>
        <v>103116769.54732504</v>
      </c>
    </row>
    <row r="66" spans="1:7" ht="15.75" x14ac:dyDescent="0.25">
      <c r="A66" s="11" t="str">
        <f t="shared" si="4"/>
        <v/>
      </c>
      <c r="B66" s="8">
        <f t="shared" si="5"/>
        <v>51</v>
      </c>
      <c r="C66" s="6"/>
      <c r="D66" s="9">
        <f t="shared" si="0"/>
        <v>5574074074.074069</v>
      </c>
      <c r="E66" s="5">
        <f t="shared" si="1"/>
        <v>43209876.543209873</v>
      </c>
      <c r="F66" s="5">
        <f t="shared" si="3"/>
        <v>59449588.477366209</v>
      </c>
      <c r="G66" s="5">
        <f t="shared" si="2"/>
        <v>102659465.02057609</v>
      </c>
    </row>
    <row r="67" spans="1:7" ht="15.75" x14ac:dyDescent="0.25">
      <c r="A67" s="11" t="str">
        <f t="shared" si="4"/>
        <v/>
      </c>
      <c r="B67" s="8">
        <f t="shared" si="5"/>
        <v>52</v>
      </c>
      <c r="C67" s="6"/>
      <c r="D67" s="9">
        <f t="shared" si="0"/>
        <v>5530864197.530859</v>
      </c>
      <c r="E67" s="5">
        <f t="shared" si="1"/>
        <v>43209876.543209873</v>
      </c>
      <c r="F67" s="5">
        <f t="shared" si="3"/>
        <v>58992283.950617231</v>
      </c>
      <c r="G67" s="5">
        <f t="shared" si="2"/>
        <v>102202160.4938271</v>
      </c>
    </row>
    <row r="68" spans="1:7" ht="15.75" x14ac:dyDescent="0.25">
      <c r="A68" s="11" t="str">
        <f t="shared" si="4"/>
        <v/>
      </c>
      <c r="B68" s="8">
        <f t="shared" si="5"/>
        <v>53</v>
      </c>
      <c r="C68" s="6"/>
      <c r="D68" s="9">
        <f t="shared" si="0"/>
        <v>5487654320.987649</v>
      </c>
      <c r="E68" s="5">
        <f t="shared" si="1"/>
        <v>43209876.543209873</v>
      </c>
      <c r="F68" s="5">
        <f t="shared" si="3"/>
        <v>58534979.423868261</v>
      </c>
      <c r="G68" s="5">
        <f t="shared" si="2"/>
        <v>101744855.96707813</v>
      </c>
    </row>
    <row r="69" spans="1:7" ht="15.75" x14ac:dyDescent="0.25">
      <c r="A69" s="11" t="str">
        <f t="shared" si="4"/>
        <v/>
      </c>
      <c r="B69" s="8">
        <f t="shared" si="5"/>
        <v>54</v>
      </c>
      <c r="C69" s="6"/>
      <c r="D69" s="9">
        <f t="shared" si="0"/>
        <v>5444444444.4444389</v>
      </c>
      <c r="E69" s="5">
        <f t="shared" si="1"/>
        <v>43209876.543209873</v>
      </c>
      <c r="F69" s="5">
        <f t="shared" si="3"/>
        <v>58077674.897119284</v>
      </c>
      <c r="G69" s="5">
        <f t="shared" si="2"/>
        <v>101287551.44032916</v>
      </c>
    </row>
    <row r="70" spans="1:7" ht="15.75" x14ac:dyDescent="0.25">
      <c r="A70" s="11" t="str">
        <f t="shared" si="4"/>
        <v/>
      </c>
      <c r="B70" s="8">
        <f t="shared" si="5"/>
        <v>55</v>
      </c>
      <c r="C70" s="6"/>
      <c r="D70" s="9">
        <f t="shared" si="0"/>
        <v>5401234567.9012289</v>
      </c>
      <c r="E70" s="5">
        <f t="shared" si="1"/>
        <v>43209876.543209873</v>
      </c>
      <c r="F70" s="5">
        <f t="shared" si="3"/>
        <v>57620370.370370306</v>
      </c>
      <c r="G70" s="5">
        <f t="shared" si="2"/>
        <v>100830246.91358018</v>
      </c>
    </row>
    <row r="71" spans="1:7" ht="15.75" x14ac:dyDescent="0.25">
      <c r="A71" s="11" t="str">
        <f t="shared" si="4"/>
        <v/>
      </c>
      <c r="B71" s="8">
        <f t="shared" si="5"/>
        <v>56</v>
      </c>
      <c r="C71" s="6"/>
      <c r="D71" s="9">
        <f t="shared" si="0"/>
        <v>5358024691.3580189</v>
      </c>
      <c r="E71" s="5">
        <f t="shared" si="1"/>
        <v>43209876.543209873</v>
      </c>
      <c r="F71" s="5">
        <f t="shared" si="3"/>
        <v>57163065.843621343</v>
      </c>
      <c r="G71" s="5">
        <f t="shared" si="2"/>
        <v>100372942.38683122</v>
      </c>
    </row>
    <row r="72" spans="1:7" ht="15.75" x14ac:dyDescent="0.25">
      <c r="A72" s="11" t="str">
        <f t="shared" si="4"/>
        <v/>
      </c>
      <c r="B72" s="8">
        <f t="shared" si="5"/>
        <v>57</v>
      </c>
      <c r="C72" s="6"/>
      <c r="D72" s="9">
        <f t="shared" si="0"/>
        <v>5314814814.8148088</v>
      </c>
      <c r="E72" s="5">
        <f t="shared" si="1"/>
        <v>43209876.543209873</v>
      </c>
      <c r="F72" s="5">
        <f t="shared" si="3"/>
        <v>56705761.316872366</v>
      </c>
      <c r="G72" s="5">
        <f t="shared" si="2"/>
        <v>99915637.860082239</v>
      </c>
    </row>
    <row r="73" spans="1:7" ht="15.75" x14ac:dyDescent="0.25">
      <c r="A73" s="11" t="str">
        <f t="shared" si="4"/>
        <v/>
      </c>
      <c r="B73" s="8">
        <f t="shared" si="5"/>
        <v>58</v>
      </c>
      <c r="C73" s="6"/>
      <c r="D73" s="9">
        <f t="shared" si="0"/>
        <v>5271604938.2715988</v>
      </c>
      <c r="E73" s="5">
        <f t="shared" si="1"/>
        <v>43209876.543209873</v>
      </c>
      <c r="F73" s="5">
        <f t="shared" si="3"/>
        <v>56248456.790123396</v>
      </c>
      <c r="G73" s="5">
        <f t="shared" si="2"/>
        <v>99458333.333333269</v>
      </c>
    </row>
    <row r="74" spans="1:7" ht="15.75" x14ac:dyDescent="0.25">
      <c r="A74" s="11" t="str">
        <f t="shared" si="4"/>
        <v/>
      </c>
      <c r="B74" s="8">
        <f t="shared" si="5"/>
        <v>59</v>
      </c>
      <c r="C74" s="6"/>
      <c r="D74" s="9">
        <f t="shared" si="0"/>
        <v>5228395061.7283888</v>
      </c>
      <c r="E74" s="5">
        <f t="shared" si="1"/>
        <v>43209876.543209873</v>
      </c>
      <c r="F74" s="5">
        <f t="shared" si="3"/>
        <v>55791152.263374418</v>
      </c>
      <c r="G74" s="5">
        <f t="shared" si="2"/>
        <v>99001028.806584299</v>
      </c>
    </row>
    <row r="75" spans="1:7" ht="15.75" x14ac:dyDescent="0.25">
      <c r="A75" s="11" t="str">
        <f t="shared" si="4"/>
        <v/>
      </c>
      <c r="B75" s="8">
        <f t="shared" si="5"/>
        <v>60</v>
      </c>
      <c r="C75" s="6"/>
      <c r="D75" s="9">
        <f t="shared" si="0"/>
        <v>5185185185.1851788</v>
      </c>
      <c r="E75" s="5">
        <f t="shared" si="1"/>
        <v>43209876.543209873</v>
      </c>
      <c r="F75" s="5">
        <f t="shared" si="3"/>
        <v>55333847.736625455</v>
      </c>
      <c r="G75" s="5">
        <f t="shared" si="2"/>
        <v>98543724.279835328</v>
      </c>
    </row>
    <row r="76" spans="1:7" ht="15.75" x14ac:dyDescent="0.25">
      <c r="A76" s="11" t="str">
        <f t="shared" si="4"/>
        <v/>
      </c>
      <c r="B76" s="8">
        <f t="shared" si="5"/>
        <v>61</v>
      </c>
      <c r="C76" s="6"/>
      <c r="D76" s="9">
        <f t="shared" si="0"/>
        <v>5141975308.6419687</v>
      </c>
      <c r="E76" s="5">
        <f t="shared" si="1"/>
        <v>43209876.543209873</v>
      </c>
      <c r="F76" s="5">
        <f t="shared" si="3"/>
        <v>54876543.209876478</v>
      </c>
      <c r="G76" s="5">
        <f t="shared" si="2"/>
        <v>98086419.753086358</v>
      </c>
    </row>
    <row r="77" spans="1:7" ht="15.75" x14ac:dyDescent="0.25">
      <c r="A77" s="11" t="str">
        <f t="shared" si="4"/>
        <v/>
      </c>
      <c r="B77" s="8">
        <f t="shared" si="5"/>
        <v>62</v>
      </c>
      <c r="C77" s="6"/>
      <c r="D77" s="9">
        <f t="shared" si="0"/>
        <v>5098765432.0987587</v>
      </c>
      <c r="E77" s="5">
        <f t="shared" si="1"/>
        <v>43209876.543209873</v>
      </c>
      <c r="F77" s="5">
        <f t="shared" si="3"/>
        <v>54419238.6831275</v>
      </c>
      <c r="G77" s="5">
        <f t="shared" si="2"/>
        <v>97629115.226337373</v>
      </c>
    </row>
    <row r="78" spans="1:7" ht="15.75" x14ac:dyDescent="0.25">
      <c r="A78" s="11" t="str">
        <f t="shared" si="4"/>
        <v/>
      </c>
      <c r="B78" s="8">
        <f t="shared" si="5"/>
        <v>63</v>
      </c>
      <c r="C78" s="6"/>
      <c r="D78" s="9">
        <f t="shared" si="0"/>
        <v>5055555555.5555487</v>
      </c>
      <c r="E78" s="5">
        <f t="shared" si="1"/>
        <v>43209876.543209873</v>
      </c>
      <c r="F78" s="5">
        <f t="shared" si="3"/>
        <v>53961934.15637853</v>
      </c>
      <c r="G78" s="5">
        <f t="shared" si="2"/>
        <v>97171810.699588403</v>
      </c>
    </row>
    <row r="79" spans="1:7" ht="15.75" x14ac:dyDescent="0.25">
      <c r="A79" s="11" t="str">
        <f t="shared" si="4"/>
        <v/>
      </c>
      <c r="B79" s="8">
        <f t="shared" si="5"/>
        <v>64</v>
      </c>
      <c r="C79" s="6"/>
      <c r="D79" s="9">
        <f t="shared" si="0"/>
        <v>5012345679.0123386</v>
      </c>
      <c r="E79" s="5">
        <f t="shared" si="1"/>
        <v>43209876.543209873</v>
      </c>
      <c r="F79" s="5">
        <f t="shared" si="3"/>
        <v>53504629.62962956</v>
      </c>
      <c r="G79" s="5">
        <f t="shared" si="2"/>
        <v>96714506.172839433</v>
      </c>
    </row>
    <row r="80" spans="1:7" ht="15.75" x14ac:dyDescent="0.25">
      <c r="A80" s="11" t="str">
        <f t="shared" si="4"/>
        <v/>
      </c>
      <c r="B80" s="8">
        <f t="shared" si="5"/>
        <v>65</v>
      </c>
      <c r="C80" s="6"/>
      <c r="D80" s="9">
        <f t="shared" ref="D80:D143" si="6">IF(B80&gt;$B$6,0,IF(B80&lt;=$B$7,$D$15,D79-E80+C80))</f>
        <v>4969135802.4691286</v>
      </c>
      <c r="E80" s="5">
        <f t="shared" ref="E80:E143" si="7">IF(B80&gt;$B$6,0,IF(B80&lt;=$B$7,0,$B$4/($B$6-$B$7)))</f>
        <v>43209876.543209873</v>
      </c>
      <c r="F80" s="5">
        <f t="shared" si="3"/>
        <v>53047325.10288059</v>
      </c>
      <c r="G80" s="5">
        <f t="shared" ref="G80:G143" si="8">E80+F80</f>
        <v>96257201.646090463</v>
      </c>
    </row>
    <row r="81" spans="1:7" ht="15.75" x14ac:dyDescent="0.25">
      <c r="A81" s="11" t="str">
        <f t="shared" si="4"/>
        <v/>
      </c>
      <c r="B81" s="8">
        <f t="shared" si="5"/>
        <v>66</v>
      </c>
      <c r="C81" s="6"/>
      <c r="D81" s="9">
        <f t="shared" si="6"/>
        <v>4925925925.9259186</v>
      </c>
      <c r="E81" s="5">
        <f t="shared" si="7"/>
        <v>43209876.543209873</v>
      </c>
      <c r="F81" s="5">
        <f t="shared" ref="F81:F144" si="9">IF(B81&lt;=$B$10,0,IF(B81&lt;=$B$9,D80*$B$8/12,D80*$B$11/12))</f>
        <v>52590020.576131612</v>
      </c>
      <c r="G81" s="5">
        <f t="shared" si="8"/>
        <v>95799897.119341493</v>
      </c>
    </row>
    <row r="82" spans="1:7" ht="15.75" x14ac:dyDescent="0.25">
      <c r="A82" s="11" t="str">
        <f t="shared" ref="A82:A145" si="10">IF(B82=$B$7,"Hết thời gian ân hạn gốc",IF(B82=$B$9,"Hết thời gian ưu đãi lãi suất",""))</f>
        <v/>
      </c>
      <c r="B82" s="8">
        <f t="shared" ref="B82:B145" si="11">IF(B81&gt;=$B$6,"",B81+1)</f>
        <v>67</v>
      </c>
      <c r="C82" s="6"/>
      <c r="D82" s="9">
        <f t="shared" si="6"/>
        <v>4882716049.3827085</v>
      </c>
      <c r="E82" s="5">
        <f t="shared" si="7"/>
        <v>43209876.543209873</v>
      </c>
      <c r="F82" s="5">
        <f t="shared" si="9"/>
        <v>52132716.049382634</v>
      </c>
      <c r="G82" s="5">
        <f t="shared" si="8"/>
        <v>95342592.592592508</v>
      </c>
    </row>
    <row r="83" spans="1:7" ht="15.75" x14ac:dyDescent="0.25">
      <c r="A83" s="11" t="str">
        <f t="shared" si="10"/>
        <v/>
      </c>
      <c r="B83" s="8">
        <f t="shared" si="11"/>
        <v>68</v>
      </c>
      <c r="C83" s="6"/>
      <c r="D83" s="9">
        <f t="shared" si="6"/>
        <v>4839506172.8394985</v>
      </c>
      <c r="E83" s="5">
        <f t="shared" si="7"/>
        <v>43209876.543209873</v>
      </c>
      <c r="F83" s="5">
        <f t="shared" si="9"/>
        <v>51675411.522633664</v>
      </c>
      <c r="G83" s="5">
        <f t="shared" si="8"/>
        <v>94885288.065843537</v>
      </c>
    </row>
    <row r="84" spans="1:7" ht="15.75" x14ac:dyDescent="0.25">
      <c r="A84" s="11" t="str">
        <f t="shared" si="10"/>
        <v/>
      </c>
      <c r="B84" s="8">
        <f t="shared" si="11"/>
        <v>69</v>
      </c>
      <c r="C84" s="6"/>
      <c r="D84" s="9">
        <f t="shared" si="6"/>
        <v>4796296296.2962885</v>
      </c>
      <c r="E84" s="5">
        <f t="shared" si="7"/>
        <v>43209876.543209873</v>
      </c>
      <c r="F84" s="5">
        <f t="shared" si="9"/>
        <v>51218106.995884694</v>
      </c>
      <c r="G84" s="5">
        <f t="shared" si="8"/>
        <v>94427983.539094567</v>
      </c>
    </row>
    <row r="85" spans="1:7" ht="15.75" x14ac:dyDescent="0.25">
      <c r="A85" s="11" t="str">
        <f t="shared" si="10"/>
        <v/>
      </c>
      <c r="B85" s="8">
        <f t="shared" si="11"/>
        <v>70</v>
      </c>
      <c r="C85" s="6"/>
      <c r="D85" s="9">
        <f t="shared" si="6"/>
        <v>4753086419.7530785</v>
      </c>
      <c r="E85" s="5">
        <f t="shared" si="7"/>
        <v>43209876.543209873</v>
      </c>
      <c r="F85" s="5">
        <f t="shared" si="9"/>
        <v>50760802.469135724</v>
      </c>
      <c r="G85" s="5">
        <f t="shared" si="8"/>
        <v>93970679.012345597</v>
      </c>
    </row>
    <row r="86" spans="1:7" ht="15.75" x14ac:dyDescent="0.25">
      <c r="A86" s="11" t="str">
        <f t="shared" si="10"/>
        <v/>
      </c>
      <c r="B86" s="8">
        <f t="shared" si="11"/>
        <v>71</v>
      </c>
      <c r="C86" s="6"/>
      <c r="D86" s="9">
        <f t="shared" si="6"/>
        <v>4709876543.2098684</v>
      </c>
      <c r="E86" s="5">
        <f t="shared" si="7"/>
        <v>43209876.543209873</v>
      </c>
      <c r="F86" s="5">
        <f t="shared" si="9"/>
        <v>50303497.942386746</v>
      </c>
      <c r="G86" s="5">
        <f t="shared" si="8"/>
        <v>93513374.485596627</v>
      </c>
    </row>
    <row r="87" spans="1:7" ht="15.75" x14ac:dyDescent="0.25">
      <c r="A87" s="11" t="str">
        <f t="shared" si="10"/>
        <v/>
      </c>
      <c r="B87" s="8">
        <f t="shared" si="11"/>
        <v>72</v>
      </c>
      <c r="C87" s="6"/>
      <c r="D87" s="9">
        <f t="shared" si="6"/>
        <v>4666666666.6666584</v>
      </c>
      <c r="E87" s="5">
        <f t="shared" si="7"/>
        <v>43209876.543209873</v>
      </c>
      <c r="F87" s="5">
        <f t="shared" si="9"/>
        <v>49846193.415637769</v>
      </c>
      <c r="G87" s="5">
        <f t="shared" si="8"/>
        <v>93056069.958847642</v>
      </c>
    </row>
    <row r="88" spans="1:7" ht="15.75" x14ac:dyDescent="0.25">
      <c r="A88" s="11" t="str">
        <f t="shared" si="10"/>
        <v/>
      </c>
      <c r="B88" s="8">
        <f t="shared" si="11"/>
        <v>73</v>
      </c>
      <c r="C88" s="6"/>
      <c r="D88" s="9">
        <f t="shared" si="6"/>
        <v>4623456790.1234484</v>
      </c>
      <c r="E88" s="5">
        <f t="shared" si="7"/>
        <v>43209876.543209873</v>
      </c>
      <c r="F88" s="5">
        <f t="shared" si="9"/>
        <v>49388888.888888806</v>
      </c>
      <c r="G88" s="5">
        <f t="shared" si="8"/>
        <v>92598765.432098687</v>
      </c>
    </row>
    <row r="89" spans="1:7" ht="15.75" x14ac:dyDescent="0.25">
      <c r="A89" s="11" t="str">
        <f t="shared" si="10"/>
        <v/>
      </c>
      <c r="B89" s="8">
        <f t="shared" si="11"/>
        <v>74</v>
      </c>
      <c r="C89" s="6"/>
      <c r="D89" s="9">
        <f t="shared" si="6"/>
        <v>4580246913.5802383</v>
      </c>
      <c r="E89" s="5">
        <f t="shared" si="7"/>
        <v>43209876.543209873</v>
      </c>
      <c r="F89" s="5">
        <f t="shared" si="9"/>
        <v>48931584.362139829</v>
      </c>
      <c r="G89" s="5">
        <f t="shared" si="8"/>
        <v>92141460.905349702</v>
      </c>
    </row>
    <row r="90" spans="1:7" ht="15.75" x14ac:dyDescent="0.25">
      <c r="A90" s="11" t="str">
        <f t="shared" si="10"/>
        <v/>
      </c>
      <c r="B90" s="8">
        <f t="shared" si="11"/>
        <v>75</v>
      </c>
      <c r="C90" s="6"/>
      <c r="D90" s="9">
        <f t="shared" si="6"/>
        <v>4537037037.0370283</v>
      </c>
      <c r="E90" s="5">
        <f t="shared" si="7"/>
        <v>43209876.543209873</v>
      </c>
      <c r="F90" s="5">
        <f t="shared" si="9"/>
        <v>48474279.835390858</v>
      </c>
      <c r="G90" s="5">
        <f t="shared" si="8"/>
        <v>91684156.378600731</v>
      </c>
    </row>
    <row r="91" spans="1:7" ht="15.75" x14ac:dyDescent="0.25">
      <c r="A91" s="11" t="str">
        <f t="shared" si="10"/>
        <v/>
      </c>
      <c r="B91" s="8">
        <f t="shared" si="11"/>
        <v>76</v>
      </c>
      <c r="C91" s="6"/>
      <c r="D91" s="9">
        <f t="shared" si="6"/>
        <v>4493827160.4938183</v>
      </c>
      <c r="E91" s="5">
        <f t="shared" si="7"/>
        <v>43209876.543209873</v>
      </c>
      <c r="F91" s="5">
        <f t="shared" si="9"/>
        <v>48016975.308641881</v>
      </c>
      <c r="G91" s="5">
        <f t="shared" si="8"/>
        <v>91226851.851851761</v>
      </c>
    </row>
    <row r="92" spans="1:7" ht="15.75" x14ac:dyDescent="0.25">
      <c r="A92" s="11" t="str">
        <f t="shared" si="10"/>
        <v/>
      </c>
      <c r="B92" s="8">
        <f t="shared" si="11"/>
        <v>77</v>
      </c>
      <c r="C92" s="6"/>
      <c r="D92" s="9">
        <f t="shared" si="6"/>
        <v>4450617283.9506083</v>
      </c>
      <c r="E92" s="5">
        <f t="shared" si="7"/>
        <v>43209876.543209873</v>
      </c>
      <c r="F92" s="5">
        <f t="shared" si="9"/>
        <v>47559670.781892918</v>
      </c>
      <c r="G92" s="5">
        <f t="shared" si="8"/>
        <v>90769547.325102791</v>
      </c>
    </row>
    <row r="93" spans="1:7" ht="15.75" x14ac:dyDescent="0.25">
      <c r="A93" s="11" t="str">
        <f t="shared" si="10"/>
        <v/>
      </c>
      <c r="B93" s="8">
        <f t="shared" si="11"/>
        <v>78</v>
      </c>
      <c r="C93" s="6"/>
      <c r="D93" s="9">
        <f t="shared" si="6"/>
        <v>4407407407.4073982</v>
      </c>
      <c r="E93" s="5">
        <f t="shared" si="7"/>
        <v>43209876.543209873</v>
      </c>
      <c r="F93" s="5">
        <f t="shared" si="9"/>
        <v>47102366.25514394</v>
      </c>
      <c r="G93" s="5">
        <f t="shared" si="8"/>
        <v>90312242.798353821</v>
      </c>
    </row>
    <row r="94" spans="1:7" ht="15.75" x14ac:dyDescent="0.25">
      <c r="A94" s="11" t="str">
        <f t="shared" si="10"/>
        <v/>
      </c>
      <c r="B94" s="8">
        <f t="shared" si="11"/>
        <v>79</v>
      </c>
      <c r="C94" s="6"/>
      <c r="D94" s="9">
        <f t="shared" si="6"/>
        <v>4364197530.8641882</v>
      </c>
      <c r="E94" s="5">
        <f t="shared" si="7"/>
        <v>43209876.543209873</v>
      </c>
      <c r="F94" s="5">
        <f t="shared" si="9"/>
        <v>46645061.728394963</v>
      </c>
      <c r="G94" s="5">
        <f t="shared" si="8"/>
        <v>89854938.271604836</v>
      </c>
    </row>
    <row r="95" spans="1:7" ht="15.75" x14ac:dyDescent="0.25">
      <c r="A95" s="11" t="str">
        <f t="shared" si="10"/>
        <v/>
      </c>
      <c r="B95" s="8">
        <f t="shared" si="11"/>
        <v>80</v>
      </c>
      <c r="C95" s="6"/>
      <c r="D95" s="9">
        <f t="shared" si="6"/>
        <v>4320987654.3209782</v>
      </c>
      <c r="E95" s="5">
        <f t="shared" si="7"/>
        <v>43209876.543209873</v>
      </c>
      <c r="F95" s="5">
        <f t="shared" si="9"/>
        <v>46187757.201645993</v>
      </c>
      <c r="G95" s="5">
        <f t="shared" si="8"/>
        <v>89397633.744855866</v>
      </c>
    </row>
    <row r="96" spans="1:7" ht="15.75" x14ac:dyDescent="0.25">
      <c r="A96" s="11" t="str">
        <f t="shared" si="10"/>
        <v/>
      </c>
      <c r="B96" s="8">
        <f t="shared" si="11"/>
        <v>81</v>
      </c>
      <c r="C96" s="6"/>
      <c r="D96" s="9">
        <f t="shared" si="6"/>
        <v>4277777777.7777681</v>
      </c>
      <c r="E96" s="5">
        <f t="shared" si="7"/>
        <v>43209876.543209873</v>
      </c>
      <c r="F96" s="5">
        <f t="shared" si="9"/>
        <v>45730452.674897015</v>
      </c>
      <c r="G96" s="5">
        <f t="shared" si="8"/>
        <v>88940329.218106896</v>
      </c>
    </row>
    <row r="97" spans="1:7" ht="15.75" x14ac:dyDescent="0.25">
      <c r="A97" s="11" t="str">
        <f t="shared" si="10"/>
        <v/>
      </c>
      <c r="B97" s="8">
        <f t="shared" si="11"/>
        <v>82</v>
      </c>
      <c r="C97" s="6"/>
      <c r="D97" s="9">
        <f t="shared" si="6"/>
        <v>4234567901.2345581</v>
      </c>
      <c r="E97" s="5">
        <f t="shared" si="7"/>
        <v>43209876.543209873</v>
      </c>
      <c r="F97" s="5">
        <f t="shared" si="9"/>
        <v>45273148.148148052</v>
      </c>
      <c r="G97" s="5">
        <f t="shared" si="8"/>
        <v>88483024.691357926</v>
      </c>
    </row>
    <row r="98" spans="1:7" ht="15.75" x14ac:dyDescent="0.25">
      <c r="A98" s="11" t="str">
        <f t="shared" si="10"/>
        <v/>
      </c>
      <c r="B98" s="8">
        <f t="shared" si="11"/>
        <v>83</v>
      </c>
      <c r="C98" s="6"/>
      <c r="D98" s="9">
        <f t="shared" si="6"/>
        <v>4191358024.6913481</v>
      </c>
      <c r="E98" s="5">
        <f t="shared" si="7"/>
        <v>43209876.543209873</v>
      </c>
      <c r="F98" s="5">
        <f t="shared" si="9"/>
        <v>44815843.621399075</v>
      </c>
      <c r="G98" s="5">
        <f t="shared" si="8"/>
        <v>88025720.164608955</v>
      </c>
    </row>
    <row r="99" spans="1:7" ht="15.75" x14ac:dyDescent="0.25">
      <c r="A99" s="11" t="str">
        <f t="shared" si="10"/>
        <v/>
      </c>
      <c r="B99" s="8">
        <f t="shared" si="11"/>
        <v>84</v>
      </c>
      <c r="C99" s="6"/>
      <c r="D99" s="9">
        <f t="shared" si="6"/>
        <v>4148148148.148138</v>
      </c>
      <c r="E99" s="5">
        <f t="shared" si="7"/>
        <v>43209876.543209873</v>
      </c>
      <c r="F99" s="5">
        <f t="shared" si="9"/>
        <v>44358539.094650097</v>
      </c>
      <c r="G99" s="5">
        <f t="shared" si="8"/>
        <v>87568415.63785997</v>
      </c>
    </row>
    <row r="100" spans="1:7" ht="15.75" x14ac:dyDescent="0.25">
      <c r="A100" s="11" t="str">
        <f t="shared" si="10"/>
        <v/>
      </c>
      <c r="B100" s="8">
        <f t="shared" si="11"/>
        <v>85</v>
      </c>
      <c r="C100" s="6"/>
      <c r="D100" s="9">
        <f t="shared" si="6"/>
        <v>4104938271.604928</v>
      </c>
      <c r="E100" s="5">
        <f t="shared" si="7"/>
        <v>43209876.543209873</v>
      </c>
      <c r="F100" s="5">
        <f t="shared" si="9"/>
        <v>43901234.567901127</v>
      </c>
      <c r="G100" s="5">
        <f t="shared" si="8"/>
        <v>87111111.111111</v>
      </c>
    </row>
    <row r="101" spans="1:7" ht="15.75" x14ac:dyDescent="0.25">
      <c r="A101" s="11" t="str">
        <f t="shared" si="10"/>
        <v/>
      </c>
      <c r="B101" s="8">
        <f t="shared" si="11"/>
        <v>86</v>
      </c>
      <c r="C101" s="6"/>
      <c r="D101" s="9">
        <f t="shared" si="6"/>
        <v>4061728395.061718</v>
      </c>
      <c r="E101" s="5">
        <f t="shared" si="7"/>
        <v>43209876.543209873</v>
      </c>
      <c r="F101" s="5">
        <f t="shared" si="9"/>
        <v>43443930.041152157</v>
      </c>
      <c r="G101" s="5">
        <f t="shared" si="8"/>
        <v>86653806.58436203</v>
      </c>
    </row>
    <row r="102" spans="1:7" ht="15.75" x14ac:dyDescent="0.25">
      <c r="A102" s="11" t="str">
        <f t="shared" si="10"/>
        <v/>
      </c>
      <c r="B102" s="8">
        <f t="shared" si="11"/>
        <v>87</v>
      </c>
      <c r="C102" s="6"/>
      <c r="D102" s="9">
        <f t="shared" si="6"/>
        <v>4018518518.518508</v>
      </c>
      <c r="E102" s="5">
        <f t="shared" si="7"/>
        <v>43209876.543209873</v>
      </c>
      <c r="F102" s="5">
        <f t="shared" si="9"/>
        <v>42986625.514403187</v>
      </c>
      <c r="G102" s="5">
        <f t="shared" si="8"/>
        <v>86196502.05761306</v>
      </c>
    </row>
    <row r="103" spans="1:7" ht="15.75" x14ac:dyDescent="0.25">
      <c r="A103" s="11" t="str">
        <f t="shared" si="10"/>
        <v/>
      </c>
      <c r="B103" s="8">
        <f t="shared" si="11"/>
        <v>88</v>
      </c>
      <c r="C103" s="6"/>
      <c r="D103" s="9">
        <f t="shared" si="6"/>
        <v>3975308641.9752979</v>
      </c>
      <c r="E103" s="5">
        <f t="shared" si="7"/>
        <v>43209876.543209873</v>
      </c>
      <c r="F103" s="5">
        <f t="shared" si="9"/>
        <v>42529320.987654209</v>
      </c>
      <c r="G103" s="5">
        <f t="shared" si="8"/>
        <v>85739197.53086409</v>
      </c>
    </row>
    <row r="104" spans="1:7" ht="15.75" x14ac:dyDescent="0.25">
      <c r="A104" s="11" t="str">
        <f t="shared" si="10"/>
        <v/>
      </c>
      <c r="B104" s="8">
        <f t="shared" si="11"/>
        <v>89</v>
      </c>
      <c r="C104" s="6"/>
      <c r="D104" s="9">
        <f t="shared" si="6"/>
        <v>3932098765.4320879</v>
      </c>
      <c r="E104" s="5">
        <f t="shared" si="7"/>
        <v>43209876.543209873</v>
      </c>
      <c r="F104" s="5">
        <f t="shared" si="9"/>
        <v>42072016.460905239</v>
      </c>
      <c r="G104" s="5">
        <f t="shared" si="8"/>
        <v>85281893.004115105</v>
      </c>
    </row>
    <row r="105" spans="1:7" ht="15.75" x14ac:dyDescent="0.25">
      <c r="A105" s="11" t="str">
        <f t="shared" si="10"/>
        <v/>
      </c>
      <c r="B105" s="8">
        <f t="shared" si="11"/>
        <v>90</v>
      </c>
      <c r="C105" s="6"/>
      <c r="D105" s="9">
        <f t="shared" si="6"/>
        <v>3888888888.8888779</v>
      </c>
      <c r="E105" s="5">
        <f t="shared" si="7"/>
        <v>43209876.543209873</v>
      </c>
      <c r="F105" s="5">
        <f t="shared" si="9"/>
        <v>41614711.934156261</v>
      </c>
      <c r="G105" s="5">
        <f t="shared" si="8"/>
        <v>84824588.477366135</v>
      </c>
    </row>
    <row r="106" spans="1:7" ht="15.75" x14ac:dyDescent="0.25">
      <c r="A106" s="11" t="str">
        <f t="shared" si="10"/>
        <v/>
      </c>
      <c r="B106" s="8">
        <f t="shared" si="11"/>
        <v>91</v>
      </c>
      <c r="C106" s="6"/>
      <c r="D106" s="9">
        <f t="shared" si="6"/>
        <v>3845679012.3456678</v>
      </c>
      <c r="E106" s="5">
        <f t="shared" si="7"/>
        <v>43209876.543209873</v>
      </c>
      <c r="F106" s="5">
        <f t="shared" si="9"/>
        <v>41157407.407407291</v>
      </c>
      <c r="G106" s="5">
        <f t="shared" si="8"/>
        <v>84367283.950617164</v>
      </c>
    </row>
    <row r="107" spans="1:7" ht="15.75" x14ac:dyDescent="0.25">
      <c r="A107" s="11" t="str">
        <f t="shared" si="10"/>
        <v/>
      </c>
      <c r="B107" s="8">
        <f t="shared" si="11"/>
        <v>92</v>
      </c>
      <c r="C107" s="6"/>
      <c r="D107" s="9">
        <f t="shared" si="6"/>
        <v>3802469135.8024578</v>
      </c>
      <c r="E107" s="5">
        <f t="shared" si="7"/>
        <v>43209876.543209873</v>
      </c>
      <c r="F107" s="5">
        <f t="shared" si="9"/>
        <v>40700102.880658321</v>
      </c>
      <c r="G107" s="5">
        <f t="shared" si="8"/>
        <v>83909979.423868194</v>
      </c>
    </row>
    <row r="108" spans="1:7" ht="15.75" x14ac:dyDescent="0.25">
      <c r="A108" s="11" t="str">
        <f t="shared" si="10"/>
        <v/>
      </c>
      <c r="B108" s="8">
        <f t="shared" si="11"/>
        <v>93</v>
      </c>
      <c r="C108" s="6"/>
      <c r="D108" s="9">
        <f t="shared" si="6"/>
        <v>3759259259.2592478</v>
      </c>
      <c r="E108" s="5">
        <f t="shared" si="7"/>
        <v>43209876.543209873</v>
      </c>
      <c r="F108" s="5">
        <f t="shared" si="9"/>
        <v>40242798.353909343</v>
      </c>
      <c r="G108" s="5">
        <f t="shared" si="8"/>
        <v>83452674.897119224</v>
      </c>
    </row>
    <row r="109" spans="1:7" ht="15.75" x14ac:dyDescent="0.25">
      <c r="A109" s="11" t="str">
        <f t="shared" si="10"/>
        <v/>
      </c>
      <c r="B109" s="8">
        <f t="shared" si="11"/>
        <v>94</v>
      </c>
      <c r="C109" s="6"/>
      <c r="D109" s="9">
        <f t="shared" si="6"/>
        <v>3716049382.7160378</v>
      </c>
      <c r="E109" s="5">
        <f t="shared" si="7"/>
        <v>43209876.543209873</v>
      </c>
      <c r="F109" s="5">
        <f t="shared" si="9"/>
        <v>39785493.827160373</v>
      </c>
      <c r="G109" s="5">
        <f t="shared" si="8"/>
        <v>82995370.370370239</v>
      </c>
    </row>
    <row r="110" spans="1:7" ht="15.75" x14ac:dyDescent="0.25">
      <c r="A110" s="11" t="str">
        <f t="shared" si="10"/>
        <v/>
      </c>
      <c r="B110" s="8">
        <f t="shared" si="11"/>
        <v>95</v>
      </c>
      <c r="C110" s="6"/>
      <c r="D110" s="9">
        <f t="shared" si="6"/>
        <v>3672839506.1728277</v>
      </c>
      <c r="E110" s="5">
        <f t="shared" si="7"/>
        <v>43209876.543209873</v>
      </c>
      <c r="F110" s="5">
        <f t="shared" si="9"/>
        <v>39328189.300411396</v>
      </c>
      <c r="G110" s="5">
        <f t="shared" si="8"/>
        <v>82538065.843621269</v>
      </c>
    </row>
    <row r="111" spans="1:7" ht="15.75" x14ac:dyDescent="0.25">
      <c r="A111" s="11" t="str">
        <f t="shared" si="10"/>
        <v/>
      </c>
      <c r="B111" s="8">
        <f t="shared" si="11"/>
        <v>96</v>
      </c>
      <c r="C111" s="6"/>
      <c r="D111" s="9">
        <f t="shared" si="6"/>
        <v>3629629629.6296177</v>
      </c>
      <c r="E111" s="5">
        <f t="shared" si="7"/>
        <v>43209876.543209873</v>
      </c>
      <c r="F111" s="5">
        <f t="shared" si="9"/>
        <v>38870884.773662426</v>
      </c>
      <c r="G111" s="5">
        <f t="shared" si="8"/>
        <v>82080761.316872299</v>
      </c>
    </row>
    <row r="112" spans="1:7" ht="15.75" x14ac:dyDescent="0.25">
      <c r="A112" s="11" t="str">
        <f t="shared" si="10"/>
        <v/>
      </c>
      <c r="B112" s="8">
        <f t="shared" si="11"/>
        <v>97</v>
      </c>
      <c r="C112" s="6"/>
      <c r="D112" s="9">
        <f t="shared" si="6"/>
        <v>3586419753.0864077</v>
      </c>
      <c r="E112" s="5">
        <f t="shared" si="7"/>
        <v>43209876.543209873</v>
      </c>
      <c r="F112" s="5">
        <f t="shared" si="9"/>
        <v>38413580.246913455</v>
      </c>
      <c r="G112" s="5">
        <f t="shared" si="8"/>
        <v>81623456.790123329</v>
      </c>
    </row>
    <row r="113" spans="1:7" ht="15.75" x14ac:dyDescent="0.25">
      <c r="A113" s="11" t="str">
        <f t="shared" si="10"/>
        <v/>
      </c>
      <c r="B113" s="8">
        <f t="shared" si="11"/>
        <v>98</v>
      </c>
      <c r="C113" s="6"/>
      <c r="D113" s="9">
        <f t="shared" si="6"/>
        <v>3543209876.5431976</v>
      </c>
      <c r="E113" s="5">
        <f t="shared" si="7"/>
        <v>43209876.543209873</v>
      </c>
      <c r="F113" s="5">
        <f t="shared" si="9"/>
        <v>37956275.720164485</v>
      </c>
      <c r="G113" s="5">
        <f t="shared" si="8"/>
        <v>81166152.263374358</v>
      </c>
    </row>
    <row r="114" spans="1:7" ht="15.75" x14ac:dyDescent="0.25">
      <c r="A114" s="11" t="str">
        <f t="shared" si="10"/>
        <v/>
      </c>
      <c r="B114" s="8">
        <f t="shared" si="11"/>
        <v>99</v>
      </c>
      <c r="C114" s="6"/>
      <c r="D114" s="9">
        <f t="shared" si="6"/>
        <v>3499999999.9999876</v>
      </c>
      <c r="E114" s="5">
        <f t="shared" si="7"/>
        <v>43209876.543209873</v>
      </c>
      <c r="F114" s="5">
        <f t="shared" si="9"/>
        <v>37498971.193415508</v>
      </c>
      <c r="G114" s="5">
        <f t="shared" si="8"/>
        <v>80708847.736625373</v>
      </c>
    </row>
    <row r="115" spans="1:7" ht="15.75" x14ac:dyDescent="0.25">
      <c r="A115" s="11" t="str">
        <f t="shared" si="10"/>
        <v/>
      </c>
      <c r="B115" s="8">
        <f t="shared" si="11"/>
        <v>100</v>
      </c>
      <c r="C115" s="6"/>
      <c r="D115" s="9">
        <f t="shared" si="6"/>
        <v>3456790123.4567776</v>
      </c>
      <c r="E115" s="5">
        <f t="shared" si="7"/>
        <v>43209876.543209873</v>
      </c>
      <c r="F115" s="5">
        <f t="shared" si="9"/>
        <v>37041666.666666538</v>
      </c>
      <c r="G115" s="5">
        <f t="shared" si="8"/>
        <v>80251543.209876418</v>
      </c>
    </row>
    <row r="116" spans="1:7" ht="15.75" x14ac:dyDescent="0.25">
      <c r="A116" s="11" t="str">
        <f t="shared" si="10"/>
        <v/>
      </c>
      <c r="B116" s="8">
        <f t="shared" si="11"/>
        <v>101</v>
      </c>
      <c r="C116" s="6"/>
      <c r="D116" s="9">
        <f t="shared" si="6"/>
        <v>3413580246.9135675</v>
      </c>
      <c r="E116" s="5">
        <f t="shared" si="7"/>
        <v>43209876.543209873</v>
      </c>
      <c r="F116" s="5">
        <f t="shared" si="9"/>
        <v>36584362.13991756</v>
      </c>
      <c r="G116" s="5">
        <f t="shared" si="8"/>
        <v>79794238.683127433</v>
      </c>
    </row>
    <row r="117" spans="1:7" ht="15.75" x14ac:dyDescent="0.25">
      <c r="A117" s="11" t="str">
        <f t="shared" si="10"/>
        <v/>
      </c>
      <c r="B117" s="8">
        <f t="shared" si="11"/>
        <v>102</v>
      </c>
      <c r="C117" s="6"/>
      <c r="D117" s="9">
        <f t="shared" si="6"/>
        <v>3370370370.3703575</v>
      </c>
      <c r="E117" s="5">
        <f t="shared" si="7"/>
        <v>43209876.543209873</v>
      </c>
      <c r="F117" s="5">
        <f t="shared" si="9"/>
        <v>36127057.61316859</v>
      </c>
      <c r="G117" s="5">
        <f t="shared" si="8"/>
        <v>79336934.156378463</v>
      </c>
    </row>
    <row r="118" spans="1:7" ht="15.75" x14ac:dyDescent="0.25">
      <c r="A118" s="11" t="str">
        <f t="shared" si="10"/>
        <v/>
      </c>
      <c r="B118" s="8">
        <f t="shared" si="11"/>
        <v>103</v>
      </c>
      <c r="C118" s="6"/>
      <c r="D118" s="9">
        <f t="shared" si="6"/>
        <v>3327160493.8271475</v>
      </c>
      <c r="E118" s="5">
        <f t="shared" si="7"/>
        <v>43209876.543209873</v>
      </c>
      <c r="F118" s="5">
        <f t="shared" si="9"/>
        <v>35669753.08641962</v>
      </c>
      <c r="G118" s="5">
        <f t="shared" si="8"/>
        <v>78879629.629629493</v>
      </c>
    </row>
    <row r="119" spans="1:7" ht="15.75" x14ac:dyDescent="0.25">
      <c r="A119" s="11" t="str">
        <f t="shared" si="10"/>
        <v/>
      </c>
      <c r="B119" s="8">
        <f t="shared" si="11"/>
        <v>104</v>
      </c>
      <c r="C119" s="6"/>
      <c r="D119" s="9">
        <f t="shared" si="6"/>
        <v>3283950617.2839375</v>
      </c>
      <c r="E119" s="5">
        <f t="shared" si="7"/>
        <v>43209876.543209873</v>
      </c>
      <c r="F119" s="5">
        <f t="shared" si="9"/>
        <v>35212448.559670649</v>
      </c>
      <c r="G119" s="5">
        <f t="shared" si="8"/>
        <v>78422325.102880523</v>
      </c>
    </row>
    <row r="120" spans="1:7" ht="15.75" x14ac:dyDescent="0.25">
      <c r="A120" s="11" t="str">
        <f t="shared" si="10"/>
        <v/>
      </c>
      <c r="B120" s="8">
        <f t="shared" si="11"/>
        <v>105</v>
      </c>
      <c r="C120" s="6"/>
      <c r="D120" s="9">
        <f t="shared" si="6"/>
        <v>3240740740.7407274</v>
      </c>
      <c r="E120" s="5">
        <f t="shared" si="7"/>
        <v>43209876.543209873</v>
      </c>
      <c r="F120" s="5">
        <f t="shared" si="9"/>
        <v>34755144.032921672</v>
      </c>
      <c r="G120" s="5">
        <f t="shared" si="8"/>
        <v>77965020.576131552</v>
      </c>
    </row>
    <row r="121" spans="1:7" ht="15.75" x14ac:dyDescent="0.25">
      <c r="A121" s="11" t="str">
        <f t="shared" si="10"/>
        <v/>
      </c>
      <c r="B121" s="8">
        <f t="shared" si="11"/>
        <v>106</v>
      </c>
      <c r="C121" s="6"/>
      <c r="D121" s="9">
        <f t="shared" si="6"/>
        <v>3197530864.1975174</v>
      </c>
      <c r="E121" s="5">
        <f t="shared" si="7"/>
        <v>43209876.543209873</v>
      </c>
      <c r="F121" s="5">
        <f t="shared" si="9"/>
        <v>34297839.506172694</v>
      </c>
      <c r="G121" s="5">
        <f t="shared" si="8"/>
        <v>77507716.049382567</v>
      </c>
    </row>
    <row r="122" spans="1:7" ht="15.75" x14ac:dyDescent="0.25">
      <c r="A122" s="11" t="str">
        <f t="shared" si="10"/>
        <v/>
      </c>
      <c r="B122" s="8">
        <f t="shared" si="11"/>
        <v>107</v>
      </c>
      <c r="C122" s="6"/>
      <c r="D122" s="9">
        <f t="shared" si="6"/>
        <v>3154320987.6543074</v>
      </c>
      <c r="E122" s="5">
        <f t="shared" si="7"/>
        <v>43209876.543209873</v>
      </c>
      <c r="F122" s="5">
        <f t="shared" si="9"/>
        <v>33840534.979423724</v>
      </c>
      <c r="G122" s="5">
        <f t="shared" si="8"/>
        <v>77050411.522633597</v>
      </c>
    </row>
    <row r="123" spans="1:7" ht="15.75" x14ac:dyDescent="0.25">
      <c r="A123" s="11" t="str">
        <f t="shared" si="10"/>
        <v/>
      </c>
      <c r="B123" s="8">
        <f t="shared" si="11"/>
        <v>108</v>
      </c>
      <c r="C123" s="6"/>
      <c r="D123" s="9">
        <f t="shared" si="6"/>
        <v>3111111111.1110973</v>
      </c>
      <c r="E123" s="5">
        <f t="shared" si="7"/>
        <v>43209876.543209873</v>
      </c>
      <c r="F123" s="5">
        <f t="shared" si="9"/>
        <v>33383230.45267475</v>
      </c>
      <c r="G123" s="5">
        <f t="shared" si="8"/>
        <v>76593106.995884627</v>
      </c>
    </row>
    <row r="124" spans="1:7" ht="15.75" x14ac:dyDescent="0.25">
      <c r="A124" s="11" t="str">
        <f t="shared" si="10"/>
        <v/>
      </c>
      <c r="B124" s="8">
        <f t="shared" si="11"/>
        <v>109</v>
      </c>
      <c r="C124" s="6"/>
      <c r="D124" s="9">
        <f t="shared" si="6"/>
        <v>3067901234.5678873</v>
      </c>
      <c r="E124" s="5">
        <f t="shared" si="7"/>
        <v>43209876.543209873</v>
      </c>
      <c r="F124" s="5">
        <f t="shared" si="9"/>
        <v>32925925.92592578</v>
      </c>
      <c r="G124" s="5">
        <f t="shared" si="8"/>
        <v>76135802.469135657</v>
      </c>
    </row>
    <row r="125" spans="1:7" ht="15.75" x14ac:dyDescent="0.25">
      <c r="A125" s="11" t="str">
        <f t="shared" si="10"/>
        <v/>
      </c>
      <c r="B125" s="8">
        <f t="shared" si="11"/>
        <v>110</v>
      </c>
      <c r="C125" s="6"/>
      <c r="D125" s="9">
        <f t="shared" si="6"/>
        <v>3024691358.0246773</v>
      </c>
      <c r="E125" s="5">
        <f t="shared" si="7"/>
        <v>43209876.543209873</v>
      </c>
      <c r="F125" s="5">
        <f t="shared" si="9"/>
        <v>32468621.399176806</v>
      </c>
      <c r="G125" s="5">
        <f t="shared" si="8"/>
        <v>75678497.942386687</v>
      </c>
    </row>
    <row r="126" spans="1:7" ht="15.75" x14ac:dyDescent="0.25">
      <c r="A126" s="11" t="str">
        <f t="shared" si="10"/>
        <v/>
      </c>
      <c r="B126" s="8">
        <f t="shared" si="11"/>
        <v>111</v>
      </c>
      <c r="C126" s="6"/>
      <c r="D126" s="9">
        <f t="shared" si="6"/>
        <v>2981481481.4814672</v>
      </c>
      <c r="E126" s="5">
        <f t="shared" si="7"/>
        <v>43209876.543209873</v>
      </c>
      <c r="F126" s="5">
        <f t="shared" si="9"/>
        <v>32011316.872427836</v>
      </c>
      <c r="G126" s="5">
        <f t="shared" si="8"/>
        <v>75221193.415637702</v>
      </c>
    </row>
    <row r="127" spans="1:7" ht="15.75" x14ac:dyDescent="0.25">
      <c r="A127" s="11" t="str">
        <f t="shared" si="10"/>
        <v/>
      </c>
      <c r="B127" s="8">
        <f t="shared" si="11"/>
        <v>112</v>
      </c>
      <c r="C127" s="6"/>
      <c r="D127" s="9">
        <f t="shared" si="6"/>
        <v>2938271604.9382572</v>
      </c>
      <c r="E127" s="5">
        <f t="shared" si="7"/>
        <v>43209876.543209873</v>
      </c>
      <c r="F127" s="5">
        <f t="shared" si="9"/>
        <v>31554012.345678862</v>
      </c>
      <c r="G127" s="5">
        <f t="shared" si="8"/>
        <v>74763888.888888732</v>
      </c>
    </row>
    <row r="128" spans="1:7" ht="15.75" x14ac:dyDescent="0.25">
      <c r="A128" s="11" t="str">
        <f t="shared" si="10"/>
        <v/>
      </c>
      <c r="B128" s="8">
        <f t="shared" si="11"/>
        <v>113</v>
      </c>
      <c r="C128" s="6"/>
      <c r="D128" s="9">
        <f t="shared" si="6"/>
        <v>2895061728.3950472</v>
      </c>
      <c r="E128" s="5">
        <f t="shared" si="7"/>
        <v>43209876.543209873</v>
      </c>
      <c r="F128" s="5">
        <f t="shared" si="9"/>
        <v>31096707.818929892</v>
      </c>
      <c r="G128" s="5">
        <f t="shared" si="8"/>
        <v>74306584.362139761</v>
      </c>
    </row>
    <row r="129" spans="1:7" ht="15.75" x14ac:dyDescent="0.25">
      <c r="A129" s="11" t="str">
        <f t="shared" si="10"/>
        <v/>
      </c>
      <c r="B129" s="8">
        <f t="shared" si="11"/>
        <v>114</v>
      </c>
      <c r="C129" s="6"/>
      <c r="D129" s="9">
        <f t="shared" si="6"/>
        <v>2851851851.8518372</v>
      </c>
      <c r="E129" s="5">
        <f t="shared" si="7"/>
        <v>43209876.543209873</v>
      </c>
      <c r="F129" s="5">
        <f t="shared" si="9"/>
        <v>30639403.292180914</v>
      </c>
      <c r="G129" s="5">
        <f t="shared" si="8"/>
        <v>73849279.835390791</v>
      </c>
    </row>
    <row r="130" spans="1:7" ht="15.75" x14ac:dyDescent="0.25">
      <c r="A130" s="11" t="str">
        <f t="shared" si="10"/>
        <v/>
      </c>
      <c r="B130" s="8">
        <f t="shared" si="11"/>
        <v>115</v>
      </c>
      <c r="C130" s="6"/>
      <c r="D130" s="9">
        <f t="shared" si="6"/>
        <v>2808641975.3086271</v>
      </c>
      <c r="E130" s="5">
        <f t="shared" si="7"/>
        <v>43209876.543209873</v>
      </c>
      <c r="F130" s="5">
        <f t="shared" si="9"/>
        <v>30182098.765431944</v>
      </c>
      <c r="G130" s="5">
        <f t="shared" si="8"/>
        <v>73391975.308641821</v>
      </c>
    </row>
    <row r="131" spans="1:7" ht="15.75" x14ac:dyDescent="0.25">
      <c r="A131" s="11" t="str">
        <f t="shared" si="10"/>
        <v/>
      </c>
      <c r="B131" s="8">
        <f t="shared" si="11"/>
        <v>116</v>
      </c>
      <c r="C131" s="6"/>
      <c r="D131" s="9">
        <f t="shared" si="6"/>
        <v>2765432098.7654171</v>
      </c>
      <c r="E131" s="5">
        <f t="shared" si="7"/>
        <v>43209876.543209873</v>
      </c>
      <c r="F131" s="5">
        <f t="shared" si="9"/>
        <v>29724794.23868297</v>
      </c>
      <c r="G131" s="5">
        <f t="shared" si="8"/>
        <v>72934670.781892836</v>
      </c>
    </row>
    <row r="132" spans="1:7" ht="15.75" x14ac:dyDescent="0.25">
      <c r="A132" s="11" t="str">
        <f t="shared" si="10"/>
        <v/>
      </c>
      <c r="B132" s="8">
        <f t="shared" si="11"/>
        <v>117</v>
      </c>
      <c r="C132" s="6"/>
      <c r="D132" s="9">
        <f t="shared" si="6"/>
        <v>2722222222.2222071</v>
      </c>
      <c r="E132" s="5">
        <f t="shared" si="7"/>
        <v>43209876.543209873</v>
      </c>
      <c r="F132" s="5">
        <f t="shared" si="9"/>
        <v>29267489.711934</v>
      </c>
      <c r="G132" s="5">
        <f t="shared" si="8"/>
        <v>72477366.255143881</v>
      </c>
    </row>
    <row r="133" spans="1:7" ht="15.75" x14ac:dyDescent="0.25">
      <c r="A133" s="11" t="str">
        <f t="shared" si="10"/>
        <v/>
      </c>
      <c r="B133" s="8">
        <f t="shared" si="11"/>
        <v>118</v>
      </c>
      <c r="C133" s="6"/>
      <c r="D133" s="9">
        <f t="shared" si="6"/>
        <v>2679012345.678997</v>
      </c>
      <c r="E133" s="5">
        <f t="shared" si="7"/>
        <v>43209876.543209873</v>
      </c>
      <c r="F133" s="5">
        <f t="shared" si="9"/>
        <v>28810185.185185026</v>
      </c>
      <c r="G133" s="5">
        <f t="shared" si="8"/>
        <v>72020061.728394896</v>
      </c>
    </row>
    <row r="134" spans="1:7" ht="15.75" x14ac:dyDescent="0.25">
      <c r="A134" s="11" t="str">
        <f t="shared" si="10"/>
        <v/>
      </c>
      <c r="B134" s="8">
        <f t="shared" si="11"/>
        <v>119</v>
      </c>
      <c r="C134" s="6"/>
      <c r="D134" s="9">
        <f t="shared" si="6"/>
        <v>2635802469.135787</v>
      </c>
      <c r="E134" s="5">
        <f t="shared" si="7"/>
        <v>43209876.543209873</v>
      </c>
      <c r="F134" s="5">
        <f t="shared" si="9"/>
        <v>28352880.658436049</v>
      </c>
      <c r="G134" s="5">
        <f t="shared" si="8"/>
        <v>71562757.201645926</v>
      </c>
    </row>
    <row r="135" spans="1:7" ht="15.75" x14ac:dyDescent="0.25">
      <c r="A135" s="11" t="str">
        <f t="shared" si="10"/>
        <v/>
      </c>
      <c r="B135" s="8">
        <f t="shared" si="11"/>
        <v>120</v>
      </c>
      <c r="C135" s="6"/>
      <c r="D135" s="9">
        <f t="shared" si="6"/>
        <v>2592592592.592577</v>
      </c>
      <c r="E135" s="5">
        <f t="shared" si="7"/>
        <v>43209876.543209873</v>
      </c>
      <c r="F135" s="5">
        <f t="shared" si="9"/>
        <v>27895576.131687079</v>
      </c>
      <c r="G135" s="5">
        <f t="shared" si="8"/>
        <v>71105452.674896955</v>
      </c>
    </row>
    <row r="136" spans="1:7" ht="15.75" x14ac:dyDescent="0.25">
      <c r="A136" s="11" t="str">
        <f t="shared" si="10"/>
        <v/>
      </c>
      <c r="B136" s="8">
        <f t="shared" si="11"/>
        <v>121</v>
      </c>
      <c r="C136" s="6"/>
      <c r="D136" s="9">
        <f t="shared" si="6"/>
        <v>2549382716.049367</v>
      </c>
      <c r="E136" s="5">
        <f t="shared" si="7"/>
        <v>43209876.543209873</v>
      </c>
      <c r="F136" s="5">
        <f t="shared" si="9"/>
        <v>27438271.604938105</v>
      </c>
      <c r="G136" s="5">
        <f t="shared" si="8"/>
        <v>70648148.14814797</v>
      </c>
    </row>
    <row r="137" spans="1:7" ht="15.75" x14ac:dyDescent="0.25">
      <c r="A137" s="11" t="str">
        <f t="shared" si="10"/>
        <v/>
      </c>
      <c r="B137" s="8">
        <f t="shared" si="11"/>
        <v>122</v>
      </c>
      <c r="C137" s="6"/>
      <c r="D137" s="9">
        <f t="shared" si="6"/>
        <v>2506172839.5061569</v>
      </c>
      <c r="E137" s="5">
        <f t="shared" si="7"/>
        <v>43209876.543209873</v>
      </c>
      <c r="F137" s="5">
        <f t="shared" si="9"/>
        <v>26980967.078189135</v>
      </c>
      <c r="G137" s="5">
        <f t="shared" si="8"/>
        <v>70190843.621399015</v>
      </c>
    </row>
    <row r="138" spans="1:7" ht="15.75" x14ac:dyDescent="0.25">
      <c r="A138" s="11" t="str">
        <f t="shared" si="10"/>
        <v/>
      </c>
      <c r="B138" s="8">
        <f t="shared" si="11"/>
        <v>123</v>
      </c>
      <c r="C138" s="6"/>
      <c r="D138" s="9">
        <f t="shared" si="6"/>
        <v>2462962962.9629469</v>
      </c>
      <c r="E138" s="5">
        <f t="shared" si="7"/>
        <v>43209876.543209873</v>
      </c>
      <c r="F138" s="5">
        <f t="shared" si="9"/>
        <v>26523662.551440161</v>
      </c>
      <c r="G138" s="5">
        <f t="shared" si="8"/>
        <v>69733539.09465003</v>
      </c>
    </row>
    <row r="139" spans="1:7" ht="15.75" x14ac:dyDescent="0.25">
      <c r="A139" s="11" t="str">
        <f t="shared" si="10"/>
        <v/>
      </c>
      <c r="B139" s="8">
        <f t="shared" si="11"/>
        <v>124</v>
      </c>
      <c r="C139" s="6"/>
      <c r="D139" s="9">
        <f t="shared" si="6"/>
        <v>2419753086.4197369</v>
      </c>
      <c r="E139" s="5">
        <f t="shared" si="7"/>
        <v>43209876.543209873</v>
      </c>
      <c r="F139" s="5">
        <f t="shared" si="9"/>
        <v>26066358.024691191</v>
      </c>
      <c r="G139" s="5">
        <f t="shared" si="8"/>
        <v>69276234.56790106</v>
      </c>
    </row>
    <row r="140" spans="1:7" ht="15.75" x14ac:dyDescent="0.25">
      <c r="A140" s="11" t="str">
        <f t="shared" si="10"/>
        <v/>
      </c>
      <c r="B140" s="8">
        <f t="shared" si="11"/>
        <v>125</v>
      </c>
      <c r="C140" s="6"/>
      <c r="D140" s="9">
        <f t="shared" si="6"/>
        <v>2376543209.8765268</v>
      </c>
      <c r="E140" s="5">
        <f t="shared" si="7"/>
        <v>43209876.543209873</v>
      </c>
      <c r="F140" s="5">
        <f t="shared" si="9"/>
        <v>25609053.497942213</v>
      </c>
      <c r="G140" s="5">
        <f t="shared" si="8"/>
        <v>68818930.04115209</v>
      </c>
    </row>
    <row r="141" spans="1:7" ht="15.75" x14ac:dyDescent="0.25">
      <c r="A141" s="11" t="str">
        <f t="shared" si="10"/>
        <v/>
      </c>
      <c r="B141" s="8">
        <f t="shared" si="11"/>
        <v>126</v>
      </c>
      <c r="C141" s="6"/>
      <c r="D141" s="9">
        <f t="shared" si="6"/>
        <v>2333333333.3333168</v>
      </c>
      <c r="E141" s="5">
        <f t="shared" si="7"/>
        <v>43209876.543209873</v>
      </c>
      <c r="F141" s="5">
        <f t="shared" si="9"/>
        <v>25151748.971193243</v>
      </c>
      <c r="G141" s="5">
        <f t="shared" si="8"/>
        <v>68361625.51440312</v>
      </c>
    </row>
    <row r="142" spans="1:7" ht="15.75" x14ac:dyDescent="0.25">
      <c r="A142" s="11" t="str">
        <f t="shared" si="10"/>
        <v/>
      </c>
      <c r="B142" s="8">
        <f t="shared" si="11"/>
        <v>127</v>
      </c>
      <c r="C142" s="6"/>
      <c r="D142" s="9">
        <f t="shared" si="6"/>
        <v>2290123456.7901068</v>
      </c>
      <c r="E142" s="5">
        <f t="shared" si="7"/>
        <v>43209876.543209873</v>
      </c>
      <c r="F142" s="5">
        <f t="shared" si="9"/>
        <v>24694444.444444269</v>
      </c>
      <c r="G142" s="5">
        <f t="shared" si="8"/>
        <v>67904320.98765415</v>
      </c>
    </row>
    <row r="143" spans="1:7" ht="15.75" x14ac:dyDescent="0.25">
      <c r="A143" s="11" t="str">
        <f t="shared" si="10"/>
        <v/>
      </c>
      <c r="B143" s="8">
        <f t="shared" si="11"/>
        <v>128</v>
      </c>
      <c r="C143" s="6"/>
      <c r="D143" s="9">
        <f t="shared" si="6"/>
        <v>2246913580.2468967</v>
      </c>
      <c r="E143" s="5">
        <f t="shared" si="7"/>
        <v>43209876.543209873</v>
      </c>
      <c r="F143" s="5">
        <f t="shared" si="9"/>
        <v>24237139.917695299</v>
      </c>
      <c r="G143" s="5">
        <f t="shared" si="8"/>
        <v>67447016.460905164</v>
      </c>
    </row>
    <row r="144" spans="1:7" ht="15.75" x14ac:dyDescent="0.25">
      <c r="A144" s="11" t="str">
        <f t="shared" si="10"/>
        <v/>
      </c>
      <c r="B144" s="8">
        <f t="shared" si="11"/>
        <v>129</v>
      </c>
      <c r="C144" s="6"/>
      <c r="D144" s="9">
        <f t="shared" ref="D144:D207" si="12">IF(B144&gt;$B$6,0,IF(B144&lt;=$B$7,$D$15,D143-E144+C144))</f>
        <v>2203703703.7036867</v>
      </c>
      <c r="E144" s="5">
        <f t="shared" ref="E144:E207" si="13">IF(B144&gt;$B$6,0,IF(B144&lt;=$B$7,0,$B$4/($B$6-$B$7)))</f>
        <v>43209876.543209873</v>
      </c>
      <c r="F144" s="5">
        <f t="shared" si="9"/>
        <v>23779835.390946325</v>
      </c>
      <c r="G144" s="5">
        <f t="shared" ref="G144:G207" si="14">E144+F144</f>
        <v>66989711.934156194</v>
      </c>
    </row>
    <row r="145" spans="1:7" ht="15.75" x14ac:dyDescent="0.25">
      <c r="A145" s="11" t="str">
        <f t="shared" si="10"/>
        <v/>
      </c>
      <c r="B145" s="8">
        <f t="shared" si="11"/>
        <v>130</v>
      </c>
      <c r="C145" s="6"/>
      <c r="D145" s="9">
        <f t="shared" si="12"/>
        <v>2160493827.1604767</v>
      </c>
      <c r="E145" s="5">
        <f t="shared" si="13"/>
        <v>43209876.543209873</v>
      </c>
      <c r="F145" s="5">
        <f t="shared" ref="F145:F208" si="15">IF(B145&lt;=$B$10,0,IF(B145&lt;=$B$9,D144*$B$8/12,D144*$B$11/12))</f>
        <v>23322530.864197355</v>
      </c>
      <c r="G145" s="5">
        <f t="shared" si="14"/>
        <v>66532407.407407224</v>
      </c>
    </row>
    <row r="146" spans="1:7" ht="15.75" x14ac:dyDescent="0.25">
      <c r="A146" s="11" t="str">
        <f t="shared" ref="A146:A152" si="16">IF(B146=$B$7,"Hết thời gian ân hạn gốc",IF(B146=$B$9,"Hết thời gian ưu đãi lãi suất",""))</f>
        <v/>
      </c>
      <c r="B146" s="8">
        <f t="shared" ref="B146:B209" si="17">IF(B145&gt;=$B$6,"",B145+1)</f>
        <v>131</v>
      </c>
      <c r="C146" s="6"/>
      <c r="D146" s="9">
        <f t="shared" si="12"/>
        <v>2117283950.6172669</v>
      </c>
      <c r="E146" s="5">
        <f t="shared" si="13"/>
        <v>43209876.543209873</v>
      </c>
      <c r="F146" s="5">
        <f t="shared" si="15"/>
        <v>22865226.337448377</v>
      </c>
      <c r="G146" s="5">
        <f t="shared" si="14"/>
        <v>66075102.880658254</v>
      </c>
    </row>
    <row r="147" spans="1:7" ht="15.75" x14ac:dyDescent="0.25">
      <c r="A147" s="11" t="str">
        <f t="shared" si="16"/>
        <v/>
      </c>
      <c r="B147" s="8">
        <f t="shared" si="17"/>
        <v>132</v>
      </c>
      <c r="C147" s="6"/>
      <c r="D147" s="9">
        <f t="shared" si="12"/>
        <v>2074074074.0740571</v>
      </c>
      <c r="E147" s="5">
        <f t="shared" si="13"/>
        <v>43209876.543209873</v>
      </c>
      <c r="F147" s="5">
        <f t="shared" si="15"/>
        <v>22407921.810699407</v>
      </c>
      <c r="G147" s="5">
        <f t="shared" si="14"/>
        <v>65617798.353909284</v>
      </c>
    </row>
    <row r="148" spans="1:7" ht="15.75" x14ac:dyDescent="0.25">
      <c r="A148" s="11" t="str">
        <f t="shared" si="16"/>
        <v/>
      </c>
      <c r="B148" s="8">
        <f t="shared" si="17"/>
        <v>133</v>
      </c>
      <c r="C148" s="6"/>
      <c r="D148" s="9">
        <f t="shared" si="12"/>
        <v>2030864197.5308473</v>
      </c>
      <c r="E148" s="5">
        <f t="shared" si="13"/>
        <v>43209876.543209873</v>
      </c>
      <c r="F148" s="5">
        <f t="shared" si="15"/>
        <v>21950617.283950437</v>
      </c>
      <c r="G148" s="5">
        <f t="shared" si="14"/>
        <v>65160493.827160314</v>
      </c>
    </row>
    <row r="149" spans="1:7" ht="15.75" x14ac:dyDescent="0.25">
      <c r="A149" s="11" t="str">
        <f t="shared" si="16"/>
        <v/>
      </c>
      <c r="B149" s="8">
        <f t="shared" si="17"/>
        <v>134</v>
      </c>
      <c r="C149" s="6"/>
      <c r="D149" s="9">
        <f t="shared" si="12"/>
        <v>1987654320.9876375</v>
      </c>
      <c r="E149" s="5">
        <f t="shared" si="13"/>
        <v>43209876.543209873</v>
      </c>
      <c r="F149" s="5">
        <f t="shared" si="15"/>
        <v>21493312.757201467</v>
      </c>
      <c r="G149" s="5">
        <f t="shared" si="14"/>
        <v>64703189.300411344</v>
      </c>
    </row>
    <row r="150" spans="1:7" ht="15.75" x14ac:dyDescent="0.25">
      <c r="A150" s="11" t="str">
        <f t="shared" si="16"/>
        <v/>
      </c>
      <c r="B150" s="8">
        <f t="shared" si="17"/>
        <v>135</v>
      </c>
      <c r="C150" s="6"/>
      <c r="D150" s="9">
        <f t="shared" si="12"/>
        <v>1944444444.4444277</v>
      </c>
      <c r="E150" s="5">
        <f t="shared" si="13"/>
        <v>43209876.543209873</v>
      </c>
      <c r="F150" s="5">
        <f t="shared" si="15"/>
        <v>21036008.230452497</v>
      </c>
      <c r="G150" s="5">
        <f t="shared" si="14"/>
        <v>64245884.773662373</v>
      </c>
    </row>
    <row r="151" spans="1:7" ht="15.75" x14ac:dyDescent="0.25">
      <c r="A151" s="11" t="str">
        <f t="shared" si="16"/>
        <v/>
      </c>
      <c r="B151" s="8">
        <f t="shared" si="17"/>
        <v>136</v>
      </c>
      <c r="C151" s="6"/>
      <c r="D151" s="9">
        <f t="shared" si="12"/>
        <v>1901234567.9012179</v>
      </c>
      <c r="E151" s="5">
        <f t="shared" si="13"/>
        <v>43209876.543209873</v>
      </c>
      <c r="F151" s="5">
        <f t="shared" si="15"/>
        <v>20578703.703703526</v>
      </c>
      <c r="G151" s="5">
        <f t="shared" si="14"/>
        <v>63788580.246913403</v>
      </c>
    </row>
    <row r="152" spans="1:7" ht="15.75" x14ac:dyDescent="0.25">
      <c r="A152" s="11" t="str">
        <f t="shared" si="16"/>
        <v/>
      </c>
      <c r="B152" s="8">
        <f t="shared" si="17"/>
        <v>137</v>
      </c>
      <c r="C152" s="6"/>
      <c r="D152" s="9">
        <f t="shared" si="12"/>
        <v>1858024691.3580081</v>
      </c>
      <c r="E152" s="5">
        <f t="shared" si="13"/>
        <v>43209876.543209873</v>
      </c>
      <c r="F152" s="5">
        <f t="shared" si="15"/>
        <v>20121399.176954556</v>
      </c>
      <c r="G152" s="5">
        <f t="shared" si="14"/>
        <v>63331275.720164433</v>
      </c>
    </row>
    <row r="153" spans="1:7" ht="15.75" x14ac:dyDescent="0.25">
      <c r="A153" s="11"/>
      <c r="B153" s="8">
        <f t="shared" si="17"/>
        <v>138</v>
      </c>
      <c r="C153" s="6"/>
      <c r="D153" s="9">
        <f t="shared" si="12"/>
        <v>1814814814.8147984</v>
      </c>
      <c r="E153" s="5">
        <f t="shared" si="13"/>
        <v>43209876.543209873</v>
      </c>
      <c r="F153" s="5">
        <f t="shared" si="15"/>
        <v>19664094.650205586</v>
      </c>
      <c r="G153" s="5">
        <f t="shared" si="14"/>
        <v>62873971.193415463</v>
      </c>
    </row>
    <row r="154" spans="1:7" ht="15.75" x14ac:dyDescent="0.25">
      <c r="A154" s="5"/>
      <c r="B154" s="8">
        <f t="shared" si="17"/>
        <v>139</v>
      </c>
      <c r="C154" s="6"/>
      <c r="D154" s="9">
        <f t="shared" si="12"/>
        <v>1771604938.2715886</v>
      </c>
      <c r="E154" s="5">
        <f t="shared" si="13"/>
        <v>43209876.543209873</v>
      </c>
      <c r="F154" s="5">
        <f t="shared" si="15"/>
        <v>19206790.123456616</v>
      </c>
      <c r="G154" s="5">
        <f t="shared" si="14"/>
        <v>62416666.666666493</v>
      </c>
    </row>
    <row r="155" spans="1:7" ht="15.75" x14ac:dyDescent="0.25">
      <c r="A155" s="5"/>
      <c r="B155" s="8">
        <f t="shared" si="17"/>
        <v>140</v>
      </c>
      <c r="C155" s="6"/>
      <c r="D155" s="9">
        <f t="shared" si="12"/>
        <v>1728395061.7283788</v>
      </c>
      <c r="E155" s="5">
        <f t="shared" si="13"/>
        <v>43209876.543209873</v>
      </c>
      <c r="F155" s="5">
        <f t="shared" si="15"/>
        <v>18749485.596707646</v>
      </c>
      <c r="G155" s="5">
        <f t="shared" si="14"/>
        <v>61959362.139917523</v>
      </c>
    </row>
    <row r="156" spans="1:7" ht="15.75" x14ac:dyDescent="0.25">
      <c r="A156" s="5"/>
      <c r="B156" s="8">
        <f t="shared" si="17"/>
        <v>141</v>
      </c>
      <c r="C156" s="6"/>
      <c r="D156" s="9">
        <f t="shared" si="12"/>
        <v>1685185185.185169</v>
      </c>
      <c r="E156" s="5">
        <f t="shared" si="13"/>
        <v>43209876.543209873</v>
      </c>
      <c r="F156" s="5">
        <f t="shared" si="15"/>
        <v>18292181.069958676</v>
      </c>
      <c r="G156" s="5">
        <f t="shared" si="14"/>
        <v>61502057.613168553</v>
      </c>
    </row>
    <row r="157" spans="1:7" ht="15.75" x14ac:dyDescent="0.25">
      <c r="A157" s="5"/>
      <c r="B157" s="8">
        <f t="shared" si="17"/>
        <v>142</v>
      </c>
      <c r="C157" s="6"/>
      <c r="D157" s="9">
        <f t="shared" si="12"/>
        <v>1641975308.6419592</v>
      </c>
      <c r="E157" s="5">
        <f t="shared" si="13"/>
        <v>43209876.543209873</v>
      </c>
      <c r="F157" s="5">
        <f t="shared" si="15"/>
        <v>17834876.543209706</v>
      </c>
      <c r="G157" s="5">
        <f t="shared" si="14"/>
        <v>61044753.086419582</v>
      </c>
    </row>
    <row r="158" spans="1:7" ht="15.75" x14ac:dyDescent="0.25">
      <c r="A158" s="5"/>
      <c r="B158" s="8">
        <f t="shared" si="17"/>
        <v>143</v>
      </c>
      <c r="C158" s="6"/>
      <c r="D158" s="9">
        <f t="shared" si="12"/>
        <v>1598765432.0987494</v>
      </c>
      <c r="E158" s="5">
        <f t="shared" si="13"/>
        <v>43209876.543209873</v>
      </c>
      <c r="F158" s="5">
        <f t="shared" si="15"/>
        <v>17377572.016460735</v>
      </c>
      <c r="G158" s="5">
        <f t="shared" si="14"/>
        <v>60587448.559670612</v>
      </c>
    </row>
    <row r="159" spans="1:7" ht="15.75" x14ac:dyDescent="0.25">
      <c r="A159" s="5"/>
      <c r="B159" s="8">
        <f t="shared" si="17"/>
        <v>144</v>
      </c>
      <c r="C159" s="6"/>
      <c r="D159" s="9">
        <f t="shared" si="12"/>
        <v>1555555555.5555396</v>
      </c>
      <c r="E159" s="5">
        <f t="shared" si="13"/>
        <v>43209876.543209873</v>
      </c>
      <c r="F159" s="5">
        <f t="shared" si="15"/>
        <v>16920267.489711765</v>
      </c>
      <c r="G159" s="5">
        <f t="shared" si="14"/>
        <v>60130144.032921642</v>
      </c>
    </row>
    <row r="160" spans="1:7" ht="15.75" x14ac:dyDescent="0.25">
      <c r="A160" s="5"/>
      <c r="B160" s="8">
        <f t="shared" si="17"/>
        <v>145</v>
      </c>
      <c r="C160" s="6"/>
      <c r="D160" s="9">
        <f t="shared" si="12"/>
        <v>1512345679.0123298</v>
      </c>
      <c r="E160" s="5">
        <f t="shared" si="13"/>
        <v>43209876.543209873</v>
      </c>
      <c r="F160" s="5">
        <f t="shared" si="15"/>
        <v>16462962.962962793</v>
      </c>
      <c r="G160" s="5">
        <f t="shared" si="14"/>
        <v>59672839.506172664</v>
      </c>
    </row>
    <row r="161" spans="1:7" ht="15.75" x14ac:dyDescent="0.25">
      <c r="A161" s="5"/>
      <c r="B161" s="8">
        <f t="shared" si="17"/>
        <v>146</v>
      </c>
      <c r="C161" s="6"/>
      <c r="D161" s="9">
        <f t="shared" si="12"/>
        <v>1469135802.46912</v>
      </c>
      <c r="E161" s="5">
        <f t="shared" si="13"/>
        <v>43209876.543209873</v>
      </c>
      <c r="F161" s="5">
        <f t="shared" si="15"/>
        <v>16005658.436213823</v>
      </c>
      <c r="G161" s="5">
        <f t="shared" si="14"/>
        <v>59215534.979423694</v>
      </c>
    </row>
    <row r="162" spans="1:7" ht="15.75" x14ac:dyDescent="0.25">
      <c r="A162" s="5"/>
      <c r="B162" s="8">
        <f t="shared" si="17"/>
        <v>147</v>
      </c>
      <c r="C162" s="6"/>
      <c r="D162" s="9">
        <f t="shared" si="12"/>
        <v>1425925925.9259102</v>
      </c>
      <c r="E162" s="5">
        <f t="shared" si="13"/>
        <v>43209876.543209873</v>
      </c>
      <c r="F162" s="5">
        <f t="shared" si="15"/>
        <v>15548353.909464853</v>
      </c>
      <c r="G162" s="5">
        <f t="shared" si="14"/>
        <v>58758230.452674724</v>
      </c>
    </row>
    <row r="163" spans="1:7" ht="15.75" x14ac:dyDescent="0.25">
      <c r="A163" s="5"/>
      <c r="B163" s="8">
        <f t="shared" si="17"/>
        <v>148</v>
      </c>
      <c r="C163" s="6"/>
      <c r="D163" s="9">
        <f t="shared" si="12"/>
        <v>1382716049.3827004</v>
      </c>
      <c r="E163" s="5">
        <f t="shared" si="13"/>
        <v>43209876.543209873</v>
      </c>
      <c r="F163" s="5">
        <f t="shared" si="15"/>
        <v>15091049.382715883</v>
      </c>
      <c r="G163" s="5">
        <f t="shared" si="14"/>
        <v>58300925.925925754</v>
      </c>
    </row>
    <row r="164" spans="1:7" ht="15.75" x14ac:dyDescent="0.25">
      <c r="A164" s="5"/>
      <c r="B164" s="8">
        <f t="shared" si="17"/>
        <v>149</v>
      </c>
      <c r="C164" s="6"/>
      <c r="D164" s="9">
        <f t="shared" si="12"/>
        <v>1339506172.8394907</v>
      </c>
      <c r="E164" s="5">
        <f t="shared" si="13"/>
        <v>43209876.543209873</v>
      </c>
      <c r="F164" s="5">
        <f t="shared" si="15"/>
        <v>14633744.855966913</v>
      </c>
      <c r="G164" s="5">
        <f t="shared" si="14"/>
        <v>57843621.399176784</v>
      </c>
    </row>
    <row r="165" spans="1:7" ht="15.75" x14ac:dyDescent="0.25">
      <c r="A165" s="5"/>
      <c r="B165" s="8">
        <f t="shared" si="17"/>
        <v>150</v>
      </c>
      <c r="C165" s="6"/>
      <c r="D165" s="9">
        <f t="shared" si="12"/>
        <v>1296296296.2962809</v>
      </c>
      <c r="E165" s="5">
        <f t="shared" si="13"/>
        <v>43209876.543209873</v>
      </c>
      <c r="F165" s="5">
        <f t="shared" si="15"/>
        <v>14176440.329217942</v>
      </c>
      <c r="G165" s="5">
        <f t="shared" si="14"/>
        <v>57386316.872427814</v>
      </c>
    </row>
    <row r="166" spans="1:7" ht="15.75" x14ac:dyDescent="0.25">
      <c r="A166" s="5"/>
      <c r="B166" s="8">
        <f t="shared" si="17"/>
        <v>151</v>
      </c>
      <c r="C166" s="6"/>
      <c r="D166" s="9">
        <f t="shared" si="12"/>
        <v>1253086419.7530711</v>
      </c>
      <c r="E166" s="5">
        <f t="shared" si="13"/>
        <v>43209876.543209873</v>
      </c>
      <c r="F166" s="5">
        <f t="shared" si="15"/>
        <v>13719135.802468972</v>
      </c>
      <c r="G166" s="5">
        <f t="shared" si="14"/>
        <v>56929012.345678844</v>
      </c>
    </row>
    <row r="167" spans="1:7" ht="15.75" x14ac:dyDescent="0.25">
      <c r="A167" s="5"/>
      <c r="B167" s="8">
        <f t="shared" si="17"/>
        <v>152</v>
      </c>
      <c r="C167" s="6"/>
      <c r="D167" s="9">
        <f t="shared" si="12"/>
        <v>1209876543.2098613</v>
      </c>
      <c r="E167" s="5">
        <f t="shared" si="13"/>
        <v>43209876.543209873</v>
      </c>
      <c r="F167" s="5">
        <f t="shared" si="15"/>
        <v>13261831.275720002</v>
      </c>
      <c r="G167" s="5">
        <f t="shared" si="14"/>
        <v>56471707.818929873</v>
      </c>
    </row>
    <row r="168" spans="1:7" ht="15.75" x14ac:dyDescent="0.25">
      <c r="A168" s="5"/>
      <c r="B168" s="8">
        <f t="shared" si="17"/>
        <v>153</v>
      </c>
      <c r="C168" s="6"/>
      <c r="D168" s="9">
        <f t="shared" si="12"/>
        <v>1166666666.6666515</v>
      </c>
      <c r="E168" s="5">
        <f t="shared" si="13"/>
        <v>43209876.543209873</v>
      </c>
      <c r="F168" s="5">
        <f t="shared" si="15"/>
        <v>12804526.748971032</v>
      </c>
      <c r="G168" s="5">
        <f t="shared" si="14"/>
        <v>56014403.292180903</v>
      </c>
    </row>
    <row r="169" spans="1:7" ht="15.75" x14ac:dyDescent="0.25">
      <c r="A169" s="5"/>
      <c r="B169" s="8">
        <f t="shared" si="17"/>
        <v>154</v>
      </c>
      <c r="C169" s="6"/>
      <c r="D169" s="9">
        <f t="shared" si="12"/>
        <v>1123456790.1234417</v>
      </c>
      <c r="E169" s="5">
        <f t="shared" si="13"/>
        <v>43209876.543209873</v>
      </c>
      <c r="F169" s="5">
        <f t="shared" si="15"/>
        <v>12347222.222222062</v>
      </c>
      <c r="G169" s="5">
        <f t="shared" si="14"/>
        <v>55557098.765431933</v>
      </c>
    </row>
    <row r="170" spans="1:7" ht="15.75" x14ac:dyDescent="0.25">
      <c r="A170" s="5"/>
      <c r="B170" s="8">
        <f t="shared" si="17"/>
        <v>155</v>
      </c>
      <c r="C170" s="6"/>
      <c r="D170" s="9">
        <f t="shared" si="12"/>
        <v>1080246913.5802319</v>
      </c>
      <c r="E170" s="5">
        <f t="shared" si="13"/>
        <v>43209876.543209873</v>
      </c>
      <c r="F170" s="5">
        <f t="shared" si="15"/>
        <v>11889917.695473092</v>
      </c>
      <c r="G170" s="5">
        <f t="shared" si="14"/>
        <v>55099794.238682963</v>
      </c>
    </row>
    <row r="171" spans="1:7" ht="15.75" x14ac:dyDescent="0.25">
      <c r="A171" s="5"/>
      <c r="B171" s="8">
        <f t="shared" si="17"/>
        <v>156</v>
      </c>
      <c r="C171" s="6"/>
      <c r="D171" s="9">
        <f t="shared" si="12"/>
        <v>1037037037.037022</v>
      </c>
      <c r="E171" s="5">
        <f t="shared" si="13"/>
        <v>43209876.543209873</v>
      </c>
      <c r="F171" s="5">
        <f t="shared" si="15"/>
        <v>11432613.168724122</v>
      </c>
      <c r="G171" s="5">
        <f t="shared" si="14"/>
        <v>54642489.711933993</v>
      </c>
    </row>
    <row r="172" spans="1:7" ht="15.75" x14ac:dyDescent="0.25">
      <c r="A172" s="5"/>
      <c r="B172" s="8">
        <f t="shared" si="17"/>
        <v>157</v>
      </c>
      <c r="C172" s="6"/>
      <c r="D172" s="9">
        <f t="shared" si="12"/>
        <v>993827160.49381208</v>
      </c>
      <c r="E172" s="5">
        <f t="shared" si="13"/>
        <v>43209876.543209873</v>
      </c>
      <c r="F172" s="5">
        <f t="shared" si="15"/>
        <v>10975308.64197515</v>
      </c>
      <c r="G172" s="5">
        <f t="shared" si="14"/>
        <v>54185185.185185023</v>
      </c>
    </row>
    <row r="173" spans="1:7" ht="15.75" x14ac:dyDescent="0.25">
      <c r="A173" s="5"/>
      <c r="B173" s="8">
        <f t="shared" si="17"/>
        <v>158</v>
      </c>
      <c r="C173" s="6"/>
      <c r="D173" s="9">
        <f t="shared" si="12"/>
        <v>950617283.95060217</v>
      </c>
      <c r="E173" s="5">
        <f t="shared" si="13"/>
        <v>43209876.543209873</v>
      </c>
      <c r="F173" s="5">
        <f t="shared" si="15"/>
        <v>10518004.115226177</v>
      </c>
      <c r="G173" s="5">
        <f t="shared" si="14"/>
        <v>53727880.658436053</v>
      </c>
    </row>
    <row r="174" spans="1:7" ht="15.75" x14ac:dyDescent="0.25">
      <c r="A174" s="5"/>
      <c r="B174" s="8">
        <f t="shared" si="17"/>
        <v>159</v>
      </c>
      <c r="C174" s="6"/>
      <c r="D174" s="9">
        <f t="shared" si="12"/>
        <v>907407407.40739226</v>
      </c>
      <c r="E174" s="5">
        <f t="shared" si="13"/>
        <v>43209876.543209873</v>
      </c>
      <c r="F174" s="5">
        <f t="shared" si="15"/>
        <v>10060699.588477207</v>
      </c>
      <c r="G174" s="5">
        <f t="shared" si="14"/>
        <v>53270576.131687082</v>
      </c>
    </row>
    <row r="175" spans="1:7" ht="15.75" x14ac:dyDescent="0.25">
      <c r="A175" s="5"/>
      <c r="B175" s="8">
        <f t="shared" si="17"/>
        <v>160</v>
      </c>
      <c r="C175" s="6"/>
      <c r="D175" s="9">
        <f t="shared" si="12"/>
        <v>864197530.86418235</v>
      </c>
      <c r="E175" s="5">
        <f t="shared" si="13"/>
        <v>43209876.543209873</v>
      </c>
      <c r="F175" s="5">
        <f t="shared" si="15"/>
        <v>9603395.0617282353</v>
      </c>
      <c r="G175" s="5">
        <f t="shared" si="14"/>
        <v>52813271.604938105</v>
      </c>
    </row>
    <row r="176" spans="1:7" ht="15.75" x14ac:dyDescent="0.25">
      <c r="A176" s="5"/>
      <c r="B176" s="8">
        <f t="shared" si="17"/>
        <v>161</v>
      </c>
      <c r="C176" s="6"/>
      <c r="D176" s="9">
        <f t="shared" si="12"/>
        <v>820987654.32097244</v>
      </c>
      <c r="E176" s="5">
        <f t="shared" si="13"/>
        <v>43209876.543209873</v>
      </c>
      <c r="F176" s="5">
        <f t="shared" si="15"/>
        <v>9146090.5349792633</v>
      </c>
      <c r="G176" s="5">
        <f t="shared" si="14"/>
        <v>52355967.078189135</v>
      </c>
    </row>
    <row r="177" spans="1:7" ht="15.75" x14ac:dyDescent="0.25">
      <c r="A177" s="5"/>
      <c r="B177" s="8">
        <f t="shared" si="17"/>
        <v>162</v>
      </c>
      <c r="C177" s="6"/>
      <c r="D177" s="9">
        <f t="shared" si="12"/>
        <v>777777777.77776253</v>
      </c>
      <c r="E177" s="5">
        <f t="shared" si="13"/>
        <v>43209876.543209873</v>
      </c>
      <c r="F177" s="5">
        <f t="shared" si="15"/>
        <v>8688786.0082302913</v>
      </c>
      <c r="G177" s="5">
        <f t="shared" si="14"/>
        <v>51898662.551440164</v>
      </c>
    </row>
    <row r="178" spans="1:7" ht="15.75" x14ac:dyDescent="0.25">
      <c r="A178" s="5"/>
      <c r="B178" s="8">
        <f t="shared" si="17"/>
        <v>163</v>
      </c>
      <c r="C178" s="6"/>
      <c r="D178" s="9">
        <f t="shared" si="12"/>
        <v>734567901.23455262</v>
      </c>
      <c r="E178" s="5">
        <f t="shared" si="13"/>
        <v>43209876.543209873</v>
      </c>
      <c r="F178" s="5">
        <f t="shared" si="15"/>
        <v>8231481.4814813202</v>
      </c>
      <c r="G178" s="5">
        <f t="shared" si="14"/>
        <v>51441358.024691194</v>
      </c>
    </row>
    <row r="179" spans="1:7" ht="15.75" x14ac:dyDescent="0.25">
      <c r="A179" s="5"/>
      <c r="B179" s="8">
        <f t="shared" si="17"/>
        <v>164</v>
      </c>
      <c r="C179" s="6"/>
      <c r="D179" s="9">
        <f t="shared" si="12"/>
        <v>691358024.69134271</v>
      </c>
      <c r="E179" s="5">
        <f t="shared" si="13"/>
        <v>43209876.543209873</v>
      </c>
      <c r="F179" s="5">
        <f t="shared" si="15"/>
        <v>7774176.9547323482</v>
      </c>
      <c r="G179" s="5">
        <f t="shared" si="14"/>
        <v>50984053.497942224</v>
      </c>
    </row>
    <row r="180" spans="1:7" ht="15.75" x14ac:dyDescent="0.25">
      <c r="A180" s="5"/>
      <c r="B180" s="8">
        <f t="shared" si="17"/>
        <v>165</v>
      </c>
      <c r="C180" s="6"/>
      <c r="D180" s="9">
        <f t="shared" si="12"/>
        <v>648148148.1481328</v>
      </c>
      <c r="E180" s="5">
        <f t="shared" si="13"/>
        <v>43209876.543209873</v>
      </c>
      <c r="F180" s="5">
        <f t="shared" si="15"/>
        <v>7316872.4279833771</v>
      </c>
      <c r="G180" s="5">
        <f t="shared" si="14"/>
        <v>50526748.971193254</v>
      </c>
    </row>
    <row r="181" spans="1:7" ht="15.75" x14ac:dyDescent="0.25">
      <c r="A181" s="5"/>
      <c r="B181" s="8">
        <f t="shared" si="17"/>
        <v>166</v>
      </c>
      <c r="C181" s="6"/>
      <c r="D181" s="9">
        <f t="shared" si="12"/>
        <v>604938271.60492289</v>
      </c>
      <c r="E181" s="5">
        <f t="shared" si="13"/>
        <v>43209876.543209873</v>
      </c>
      <c r="F181" s="5">
        <f t="shared" si="15"/>
        <v>6859567.901234406</v>
      </c>
      <c r="G181" s="5">
        <f t="shared" si="14"/>
        <v>50069444.444444276</v>
      </c>
    </row>
    <row r="182" spans="1:7" ht="15.75" x14ac:dyDescent="0.25">
      <c r="A182" s="5"/>
      <c r="B182" s="8">
        <f t="shared" si="17"/>
        <v>167</v>
      </c>
      <c r="C182" s="6"/>
      <c r="D182" s="9">
        <f t="shared" si="12"/>
        <v>561728395.06171298</v>
      </c>
      <c r="E182" s="5">
        <f t="shared" si="13"/>
        <v>43209876.543209873</v>
      </c>
      <c r="F182" s="5">
        <f t="shared" si="15"/>
        <v>6402263.374485434</v>
      </c>
      <c r="G182" s="5">
        <f t="shared" si="14"/>
        <v>49612139.917695306</v>
      </c>
    </row>
    <row r="183" spans="1:7" ht="15.75" x14ac:dyDescent="0.25">
      <c r="A183" s="5"/>
      <c r="B183" s="8">
        <f t="shared" si="17"/>
        <v>168</v>
      </c>
      <c r="C183" s="6"/>
      <c r="D183" s="9">
        <f t="shared" si="12"/>
        <v>518518518.51850313</v>
      </c>
      <c r="E183" s="5">
        <f t="shared" si="13"/>
        <v>43209876.543209873</v>
      </c>
      <c r="F183" s="5">
        <f t="shared" si="15"/>
        <v>5944958.847736463</v>
      </c>
      <c r="G183" s="5">
        <f t="shared" si="14"/>
        <v>49154835.390946336</v>
      </c>
    </row>
    <row r="184" spans="1:7" ht="15.75" x14ac:dyDescent="0.25">
      <c r="A184" s="5"/>
      <c r="B184" s="8">
        <f t="shared" si="17"/>
        <v>169</v>
      </c>
      <c r="C184" s="6"/>
      <c r="D184" s="9">
        <f t="shared" si="12"/>
        <v>475308641.97529328</v>
      </c>
      <c r="E184" s="5">
        <f t="shared" si="13"/>
        <v>43209876.543209873</v>
      </c>
      <c r="F184" s="5">
        <f t="shared" si="15"/>
        <v>5487654.3209874919</v>
      </c>
      <c r="G184" s="5">
        <f t="shared" si="14"/>
        <v>48697530.864197366</v>
      </c>
    </row>
    <row r="185" spans="1:7" ht="15.75" x14ac:dyDescent="0.25">
      <c r="A185" s="5"/>
      <c r="B185" s="8">
        <f t="shared" si="17"/>
        <v>170</v>
      </c>
      <c r="C185" s="6"/>
      <c r="D185" s="9">
        <f t="shared" si="12"/>
        <v>432098765.43208343</v>
      </c>
      <c r="E185" s="5">
        <f t="shared" si="13"/>
        <v>43209876.543209873</v>
      </c>
      <c r="F185" s="5">
        <f t="shared" si="15"/>
        <v>5030349.7942385208</v>
      </c>
      <c r="G185" s="5">
        <f t="shared" si="14"/>
        <v>48240226.337448396</v>
      </c>
    </row>
    <row r="186" spans="1:7" ht="15.75" x14ac:dyDescent="0.25">
      <c r="A186" s="5"/>
      <c r="B186" s="8">
        <f t="shared" si="17"/>
        <v>171</v>
      </c>
      <c r="C186" s="6"/>
      <c r="D186" s="9">
        <f t="shared" si="12"/>
        <v>388888888.88887358</v>
      </c>
      <c r="E186" s="5">
        <f t="shared" si="13"/>
        <v>43209876.543209873</v>
      </c>
      <c r="F186" s="5">
        <f t="shared" si="15"/>
        <v>4573045.2674895497</v>
      </c>
      <c r="G186" s="5">
        <f t="shared" si="14"/>
        <v>47782921.810699426</v>
      </c>
    </row>
    <row r="187" spans="1:7" ht="15.75" x14ac:dyDescent="0.25">
      <c r="A187" s="5"/>
      <c r="B187" s="8">
        <f t="shared" si="17"/>
        <v>172</v>
      </c>
      <c r="C187" s="6"/>
      <c r="D187" s="9">
        <f t="shared" si="12"/>
        <v>345679012.34566373</v>
      </c>
      <c r="E187" s="5">
        <f t="shared" si="13"/>
        <v>43209876.543209873</v>
      </c>
      <c r="F187" s="5">
        <f t="shared" si="15"/>
        <v>4115740.7407405786</v>
      </c>
      <c r="G187" s="5">
        <f t="shared" si="14"/>
        <v>47325617.283950448</v>
      </c>
    </row>
    <row r="188" spans="1:7" ht="15.75" x14ac:dyDescent="0.25">
      <c r="A188" s="5"/>
      <c r="B188" s="8">
        <f t="shared" si="17"/>
        <v>173</v>
      </c>
      <c r="C188" s="6"/>
      <c r="D188" s="9">
        <f t="shared" si="12"/>
        <v>302469135.80245388</v>
      </c>
      <c r="E188" s="5">
        <f t="shared" si="13"/>
        <v>43209876.543209873</v>
      </c>
      <c r="F188" s="5">
        <f t="shared" si="15"/>
        <v>3658436.213991608</v>
      </c>
      <c r="G188" s="5">
        <f t="shared" si="14"/>
        <v>46868312.757201478</v>
      </c>
    </row>
    <row r="189" spans="1:7" ht="15.75" x14ac:dyDescent="0.25">
      <c r="A189" s="5"/>
      <c r="B189" s="8">
        <f t="shared" si="17"/>
        <v>174</v>
      </c>
      <c r="C189" s="6"/>
      <c r="D189" s="9">
        <f t="shared" si="12"/>
        <v>259259259.25924399</v>
      </c>
      <c r="E189" s="5">
        <f t="shared" si="13"/>
        <v>43209876.543209873</v>
      </c>
      <c r="F189" s="5">
        <f t="shared" si="15"/>
        <v>3201131.6872426369</v>
      </c>
      <c r="G189" s="5">
        <f t="shared" si="14"/>
        <v>46411008.230452508</v>
      </c>
    </row>
    <row r="190" spans="1:7" ht="15.75" x14ac:dyDescent="0.25">
      <c r="A190" s="5"/>
      <c r="B190" s="8">
        <f t="shared" si="17"/>
        <v>175</v>
      </c>
      <c r="C190" s="6"/>
      <c r="D190" s="9">
        <f t="shared" si="12"/>
        <v>216049382.71603411</v>
      </c>
      <c r="E190" s="5">
        <f t="shared" si="13"/>
        <v>43209876.543209873</v>
      </c>
      <c r="F190" s="5">
        <f t="shared" si="15"/>
        <v>2743827.1604936658</v>
      </c>
      <c r="G190" s="5">
        <f t="shared" si="14"/>
        <v>45953703.703703538</v>
      </c>
    </row>
    <row r="191" spans="1:7" ht="15.75" x14ac:dyDescent="0.25">
      <c r="A191" s="5"/>
      <c r="B191" s="8">
        <f t="shared" si="17"/>
        <v>176</v>
      </c>
      <c r="C191" s="6"/>
      <c r="D191" s="9">
        <f t="shared" si="12"/>
        <v>172839506.17282423</v>
      </c>
      <c r="E191" s="5">
        <f t="shared" si="13"/>
        <v>43209876.543209873</v>
      </c>
      <c r="F191" s="5">
        <f t="shared" si="15"/>
        <v>2286522.6337446943</v>
      </c>
      <c r="G191" s="5">
        <f t="shared" si="14"/>
        <v>45496399.176954567</v>
      </c>
    </row>
    <row r="192" spans="1:7" ht="15.75" x14ac:dyDescent="0.25">
      <c r="A192" s="5"/>
      <c r="B192" s="8">
        <f t="shared" si="17"/>
        <v>177</v>
      </c>
      <c r="C192" s="6"/>
      <c r="D192" s="9">
        <f t="shared" si="12"/>
        <v>129629629.62961435</v>
      </c>
      <c r="E192" s="5">
        <f t="shared" si="13"/>
        <v>43209876.543209873</v>
      </c>
      <c r="F192" s="5">
        <f t="shared" si="15"/>
        <v>1829218.1069957232</v>
      </c>
      <c r="G192" s="5">
        <f t="shared" si="14"/>
        <v>45039094.650205597</v>
      </c>
    </row>
    <row r="193" spans="1:7" ht="15.75" x14ac:dyDescent="0.25">
      <c r="A193" s="5"/>
      <c r="B193" s="8">
        <f t="shared" si="17"/>
        <v>178</v>
      </c>
      <c r="C193" s="6"/>
      <c r="D193" s="9">
        <f t="shared" si="12"/>
        <v>86419753.086404473</v>
      </c>
      <c r="E193" s="5">
        <f t="shared" si="13"/>
        <v>43209876.543209873</v>
      </c>
      <c r="F193" s="5">
        <f t="shared" si="15"/>
        <v>1371913.5802467519</v>
      </c>
      <c r="G193" s="5">
        <f t="shared" si="14"/>
        <v>44581790.123456627</v>
      </c>
    </row>
    <row r="194" spans="1:7" ht="15.75" x14ac:dyDescent="0.25">
      <c r="A194" s="5"/>
      <c r="B194" s="8">
        <f t="shared" si="17"/>
        <v>179</v>
      </c>
      <c r="C194" s="6"/>
      <c r="D194" s="9">
        <f t="shared" si="12"/>
        <v>43209876.543194599</v>
      </c>
      <c r="E194" s="5">
        <f t="shared" si="13"/>
        <v>43209876.543209873</v>
      </c>
      <c r="F194" s="5">
        <f t="shared" si="15"/>
        <v>914609.0534977807</v>
      </c>
      <c r="G194" s="5">
        <f t="shared" si="14"/>
        <v>44124485.596707657</v>
      </c>
    </row>
    <row r="195" spans="1:7" ht="15.75" x14ac:dyDescent="0.25">
      <c r="A195" s="5"/>
      <c r="B195" s="8">
        <f t="shared" si="17"/>
        <v>180</v>
      </c>
      <c r="C195" s="6"/>
      <c r="D195" s="9">
        <f t="shared" si="12"/>
        <v>-1.5273690223693848E-5</v>
      </c>
      <c r="E195" s="5">
        <f t="shared" si="13"/>
        <v>43209876.543209873</v>
      </c>
      <c r="F195" s="5">
        <f t="shared" si="15"/>
        <v>457304.5267488095</v>
      </c>
      <c r="G195" s="5">
        <f t="shared" si="14"/>
        <v>43667181.069958679</v>
      </c>
    </row>
    <row r="196" spans="1:7" ht="15.75" x14ac:dyDescent="0.25">
      <c r="A196" s="5"/>
      <c r="B196" s="8" t="str">
        <f t="shared" si="17"/>
        <v/>
      </c>
      <c r="C196" s="6"/>
      <c r="D196" s="9">
        <f t="shared" si="12"/>
        <v>0</v>
      </c>
      <c r="E196" s="5">
        <f t="shared" si="13"/>
        <v>0</v>
      </c>
      <c r="F196" s="5">
        <f t="shared" si="15"/>
        <v>-1.6164655486742658E-7</v>
      </c>
      <c r="G196" s="5">
        <f t="shared" si="14"/>
        <v>-1.6164655486742658E-7</v>
      </c>
    </row>
    <row r="197" spans="1:7" ht="15.75" x14ac:dyDescent="0.25">
      <c r="A197" s="5"/>
      <c r="B197" s="8" t="str">
        <f t="shared" si="17"/>
        <v/>
      </c>
      <c r="C197" s="6"/>
      <c r="D197" s="9">
        <f t="shared" si="12"/>
        <v>0</v>
      </c>
      <c r="E197" s="5">
        <f t="shared" si="13"/>
        <v>0</v>
      </c>
      <c r="F197" s="5">
        <f t="shared" si="15"/>
        <v>0</v>
      </c>
      <c r="G197" s="5">
        <f t="shared" si="14"/>
        <v>0</v>
      </c>
    </row>
    <row r="198" spans="1:7" ht="15.75" x14ac:dyDescent="0.25">
      <c r="A198" s="5"/>
      <c r="B198" s="8" t="str">
        <f t="shared" si="17"/>
        <v/>
      </c>
      <c r="C198" s="6"/>
      <c r="D198" s="9">
        <f t="shared" si="12"/>
        <v>0</v>
      </c>
      <c r="E198" s="5">
        <f t="shared" si="13"/>
        <v>0</v>
      </c>
      <c r="F198" s="5">
        <f t="shared" si="15"/>
        <v>0</v>
      </c>
      <c r="G198" s="5">
        <f t="shared" si="14"/>
        <v>0</v>
      </c>
    </row>
    <row r="199" spans="1:7" ht="15.75" x14ac:dyDescent="0.25">
      <c r="A199" s="5"/>
      <c r="B199" s="8" t="str">
        <f t="shared" si="17"/>
        <v/>
      </c>
      <c r="C199" s="6"/>
      <c r="D199" s="9">
        <f t="shared" si="12"/>
        <v>0</v>
      </c>
      <c r="E199" s="5">
        <f t="shared" si="13"/>
        <v>0</v>
      </c>
      <c r="F199" s="5">
        <f t="shared" si="15"/>
        <v>0</v>
      </c>
      <c r="G199" s="5">
        <f t="shared" si="14"/>
        <v>0</v>
      </c>
    </row>
    <row r="200" spans="1:7" ht="15.75" x14ac:dyDescent="0.25">
      <c r="A200" s="5"/>
      <c r="B200" s="8" t="str">
        <f t="shared" si="17"/>
        <v/>
      </c>
      <c r="C200" s="6"/>
      <c r="D200" s="9">
        <f t="shared" si="12"/>
        <v>0</v>
      </c>
      <c r="E200" s="5">
        <f t="shared" si="13"/>
        <v>0</v>
      </c>
      <c r="F200" s="5">
        <f t="shared" si="15"/>
        <v>0</v>
      </c>
      <c r="G200" s="5">
        <f t="shared" si="14"/>
        <v>0</v>
      </c>
    </row>
    <row r="201" spans="1:7" ht="15.75" x14ac:dyDescent="0.25">
      <c r="A201" s="5"/>
      <c r="B201" s="8" t="str">
        <f t="shared" si="17"/>
        <v/>
      </c>
      <c r="C201" s="6"/>
      <c r="D201" s="9">
        <f t="shared" si="12"/>
        <v>0</v>
      </c>
      <c r="E201" s="5">
        <f t="shared" si="13"/>
        <v>0</v>
      </c>
      <c r="F201" s="5">
        <f t="shared" si="15"/>
        <v>0</v>
      </c>
      <c r="G201" s="5">
        <f t="shared" si="14"/>
        <v>0</v>
      </c>
    </row>
    <row r="202" spans="1:7" ht="15.75" x14ac:dyDescent="0.25">
      <c r="A202" s="5"/>
      <c r="B202" s="8" t="str">
        <f t="shared" si="17"/>
        <v/>
      </c>
      <c r="C202" s="6"/>
      <c r="D202" s="9">
        <f t="shared" si="12"/>
        <v>0</v>
      </c>
      <c r="E202" s="5">
        <f t="shared" si="13"/>
        <v>0</v>
      </c>
      <c r="F202" s="5">
        <f t="shared" si="15"/>
        <v>0</v>
      </c>
      <c r="G202" s="5">
        <f t="shared" si="14"/>
        <v>0</v>
      </c>
    </row>
    <row r="203" spans="1:7" ht="15.75" x14ac:dyDescent="0.25">
      <c r="A203" s="5"/>
      <c r="B203" s="8" t="str">
        <f t="shared" si="17"/>
        <v/>
      </c>
      <c r="C203" s="6"/>
      <c r="D203" s="9">
        <f t="shared" si="12"/>
        <v>0</v>
      </c>
      <c r="E203" s="5">
        <f t="shared" si="13"/>
        <v>0</v>
      </c>
      <c r="F203" s="5">
        <f t="shared" si="15"/>
        <v>0</v>
      </c>
      <c r="G203" s="5">
        <f t="shared" si="14"/>
        <v>0</v>
      </c>
    </row>
    <row r="204" spans="1:7" ht="15.75" x14ac:dyDescent="0.25">
      <c r="A204" s="5"/>
      <c r="B204" s="8" t="str">
        <f t="shared" si="17"/>
        <v/>
      </c>
      <c r="C204" s="6"/>
      <c r="D204" s="9">
        <f t="shared" si="12"/>
        <v>0</v>
      </c>
      <c r="E204" s="5">
        <f t="shared" si="13"/>
        <v>0</v>
      </c>
      <c r="F204" s="5">
        <f t="shared" si="15"/>
        <v>0</v>
      </c>
      <c r="G204" s="5">
        <f t="shared" si="14"/>
        <v>0</v>
      </c>
    </row>
    <row r="205" spans="1:7" ht="15.75" x14ac:dyDescent="0.25">
      <c r="A205" s="5"/>
      <c r="B205" s="8" t="str">
        <f t="shared" si="17"/>
        <v/>
      </c>
      <c r="C205" s="6"/>
      <c r="D205" s="9">
        <f t="shared" si="12"/>
        <v>0</v>
      </c>
      <c r="E205" s="5">
        <f t="shared" si="13"/>
        <v>0</v>
      </c>
      <c r="F205" s="5">
        <f t="shared" si="15"/>
        <v>0</v>
      </c>
      <c r="G205" s="5">
        <f t="shared" si="14"/>
        <v>0</v>
      </c>
    </row>
    <row r="206" spans="1:7" ht="15.75" x14ac:dyDescent="0.25">
      <c r="A206" s="5"/>
      <c r="B206" s="8" t="str">
        <f t="shared" si="17"/>
        <v/>
      </c>
      <c r="C206" s="6"/>
      <c r="D206" s="9">
        <f t="shared" si="12"/>
        <v>0</v>
      </c>
      <c r="E206" s="5">
        <f t="shared" si="13"/>
        <v>0</v>
      </c>
      <c r="F206" s="5">
        <f t="shared" si="15"/>
        <v>0</v>
      </c>
      <c r="G206" s="5">
        <f t="shared" si="14"/>
        <v>0</v>
      </c>
    </row>
    <row r="207" spans="1:7" ht="15.75" x14ac:dyDescent="0.25">
      <c r="A207" s="5"/>
      <c r="B207" s="8" t="str">
        <f t="shared" si="17"/>
        <v/>
      </c>
      <c r="C207" s="6"/>
      <c r="D207" s="9">
        <f t="shared" si="12"/>
        <v>0</v>
      </c>
      <c r="E207" s="5">
        <f t="shared" si="13"/>
        <v>0</v>
      </c>
      <c r="F207" s="5">
        <f t="shared" si="15"/>
        <v>0</v>
      </c>
      <c r="G207" s="5">
        <f t="shared" si="14"/>
        <v>0</v>
      </c>
    </row>
    <row r="208" spans="1:7" ht="15.75" x14ac:dyDescent="0.25">
      <c r="A208" s="5"/>
      <c r="B208" s="8" t="str">
        <f t="shared" si="17"/>
        <v/>
      </c>
      <c r="C208" s="6"/>
      <c r="D208" s="9">
        <f t="shared" ref="D208:D271" si="18">IF(B208&gt;$B$6,0,IF(B208&lt;=$B$7,$D$15,D207-E208+C208))</f>
        <v>0</v>
      </c>
      <c r="E208" s="5">
        <f t="shared" ref="E208:E271" si="19">IF(B208&gt;$B$6,0,IF(B208&lt;=$B$7,0,$B$4/($B$6-$B$7)))</f>
        <v>0</v>
      </c>
      <c r="F208" s="5">
        <f t="shared" si="15"/>
        <v>0</v>
      </c>
      <c r="G208" s="5">
        <f t="shared" ref="G208:G271" si="20">E208+F208</f>
        <v>0</v>
      </c>
    </row>
    <row r="209" spans="1:7" ht="15.75" x14ac:dyDescent="0.25">
      <c r="A209" s="5"/>
      <c r="B209" s="8" t="str">
        <f t="shared" si="17"/>
        <v/>
      </c>
      <c r="C209" s="6"/>
      <c r="D209" s="9">
        <f t="shared" si="18"/>
        <v>0</v>
      </c>
      <c r="E209" s="5">
        <f t="shared" si="19"/>
        <v>0</v>
      </c>
      <c r="F209" s="5">
        <f t="shared" ref="F209:F272" si="21">IF(B209&lt;=$B$10,0,IF(B209&lt;=$B$9,D208*$B$8/12,D208*$B$11/12))</f>
        <v>0</v>
      </c>
      <c r="G209" s="5">
        <f t="shared" si="20"/>
        <v>0</v>
      </c>
    </row>
    <row r="210" spans="1:7" ht="15.75" x14ac:dyDescent="0.25">
      <c r="A210" s="5"/>
      <c r="B210" s="8" t="str">
        <f t="shared" ref="B210:B273" si="22">IF(B209&gt;=$B$6,"",B209+1)</f>
        <v/>
      </c>
      <c r="C210" s="6"/>
      <c r="D210" s="9">
        <f t="shared" si="18"/>
        <v>0</v>
      </c>
      <c r="E210" s="5">
        <f t="shared" si="19"/>
        <v>0</v>
      </c>
      <c r="F210" s="5">
        <f t="shared" si="21"/>
        <v>0</v>
      </c>
      <c r="G210" s="5">
        <f t="shared" si="20"/>
        <v>0</v>
      </c>
    </row>
    <row r="211" spans="1:7" ht="15.75" x14ac:dyDescent="0.25">
      <c r="A211" s="5"/>
      <c r="B211" s="8" t="str">
        <f t="shared" si="22"/>
        <v/>
      </c>
      <c r="C211" s="6"/>
      <c r="D211" s="9">
        <f t="shared" si="18"/>
        <v>0</v>
      </c>
      <c r="E211" s="5">
        <f t="shared" si="19"/>
        <v>0</v>
      </c>
      <c r="F211" s="5">
        <f t="shared" si="21"/>
        <v>0</v>
      </c>
      <c r="G211" s="5">
        <f t="shared" si="20"/>
        <v>0</v>
      </c>
    </row>
    <row r="212" spans="1:7" ht="15.75" x14ac:dyDescent="0.25">
      <c r="A212" s="5"/>
      <c r="B212" s="8" t="str">
        <f t="shared" si="22"/>
        <v/>
      </c>
      <c r="C212" s="6"/>
      <c r="D212" s="9">
        <f t="shared" si="18"/>
        <v>0</v>
      </c>
      <c r="E212" s="5">
        <f t="shared" si="19"/>
        <v>0</v>
      </c>
      <c r="F212" s="5">
        <f t="shared" si="21"/>
        <v>0</v>
      </c>
      <c r="G212" s="5">
        <f t="shared" si="20"/>
        <v>0</v>
      </c>
    </row>
    <row r="213" spans="1:7" ht="15.75" x14ac:dyDescent="0.25">
      <c r="A213" s="5"/>
      <c r="B213" s="8" t="str">
        <f t="shared" si="22"/>
        <v/>
      </c>
      <c r="C213" s="6"/>
      <c r="D213" s="9">
        <f t="shared" si="18"/>
        <v>0</v>
      </c>
      <c r="E213" s="5">
        <f t="shared" si="19"/>
        <v>0</v>
      </c>
      <c r="F213" s="5">
        <f t="shared" si="21"/>
        <v>0</v>
      </c>
      <c r="G213" s="5">
        <f t="shared" si="20"/>
        <v>0</v>
      </c>
    </row>
    <row r="214" spans="1:7" ht="15.75" x14ac:dyDescent="0.25">
      <c r="A214" s="5"/>
      <c r="B214" s="8" t="str">
        <f t="shared" si="22"/>
        <v/>
      </c>
      <c r="C214" s="6"/>
      <c r="D214" s="9">
        <f t="shared" si="18"/>
        <v>0</v>
      </c>
      <c r="E214" s="5">
        <f t="shared" si="19"/>
        <v>0</v>
      </c>
      <c r="F214" s="5">
        <f t="shared" si="21"/>
        <v>0</v>
      </c>
      <c r="G214" s="5">
        <f t="shared" si="20"/>
        <v>0</v>
      </c>
    </row>
    <row r="215" spans="1:7" ht="15.75" x14ac:dyDescent="0.25">
      <c r="A215" s="5"/>
      <c r="B215" s="8" t="str">
        <f t="shared" si="22"/>
        <v/>
      </c>
      <c r="C215" s="6"/>
      <c r="D215" s="9">
        <f t="shared" si="18"/>
        <v>0</v>
      </c>
      <c r="E215" s="5">
        <f t="shared" si="19"/>
        <v>0</v>
      </c>
      <c r="F215" s="5">
        <f t="shared" si="21"/>
        <v>0</v>
      </c>
      <c r="G215" s="5">
        <f t="shared" si="20"/>
        <v>0</v>
      </c>
    </row>
    <row r="216" spans="1:7" ht="15.75" x14ac:dyDescent="0.25">
      <c r="A216" s="5"/>
      <c r="B216" s="8" t="str">
        <f t="shared" si="22"/>
        <v/>
      </c>
      <c r="C216" s="6"/>
      <c r="D216" s="9">
        <f t="shared" si="18"/>
        <v>0</v>
      </c>
      <c r="E216" s="5">
        <f t="shared" si="19"/>
        <v>0</v>
      </c>
      <c r="F216" s="5">
        <f t="shared" si="21"/>
        <v>0</v>
      </c>
      <c r="G216" s="5">
        <f t="shared" si="20"/>
        <v>0</v>
      </c>
    </row>
    <row r="217" spans="1:7" ht="15.75" x14ac:dyDescent="0.25">
      <c r="A217" s="5"/>
      <c r="B217" s="8" t="str">
        <f t="shared" si="22"/>
        <v/>
      </c>
      <c r="C217" s="6"/>
      <c r="D217" s="9">
        <f t="shared" si="18"/>
        <v>0</v>
      </c>
      <c r="E217" s="5">
        <f t="shared" si="19"/>
        <v>0</v>
      </c>
      <c r="F217" s="5">
        <f t="shared" si="21"/>
        <v>0</v>
      </c>
      <c r="G217" s="5">
        <f t="shared" si="20"/>
        <v>0</v>
      </c>
    </row>
    <row r="218" spans="1:7" ht="15.75" x14ac:dyDescent="0.25">
      <c r="A218" s="5"/>
      <c r="B218" s="8" t="str">
        <f t="shared" si="22"/>
        <v/>
      </c>
      <c r="C218" s="6"/>
      <c r="D218" s="9">
        <f t="shared" si="18"/>
        <v>0</v>
      </c>
      <c r="E218" s="5">
        <f t="shared" si="19"/>
        <v>0</v>
      </c>
      <c r="F218" s="5">
        <f t="shared" si="21"/>
        <v>0</v>
      </c>
      <c r="G218" s="5">
        <f t="shared" si="20"/>
        <v>0</v>
      </c>
    </row>
    <row r="219" spans="1:7" ht="15.75" x14ac:dyDescent="0.25">
      <c r="A219" s="5"/>
      <c r="B219" s="8" t="str">
        <f t="shared" si="22"/>
        <v/>
      </c>
      <c r="C219" s="6"/>
      <c r="D219" s="9">
        <f t="shared" si="18"/>
        <v>0</v>
      </c>
      <c r="E219" s="5">
        <f t="shared" si="19"/>
        <v>0</v>
      </c>
      <c r="F219" s="5">
        <f t="shared" si="21"/>
        <v>0</v>
      </c>
      <c r="G219" s="5">
        <f t="shared" si="20"/>
        <v>0</v>
      </c>
    </row>
    <row r="220" spans="1:7" ht="15.75" x14ac:dyDescent="0.25">
      <c r="A220" s="5"/>
      <c r="B220" s="8" t="str">
        <f t="shared" si="22"/>
        <v/>
      </c>
      <c r="C220" s="6"/>
      <c r="D220" s="9">
        <f t="shared" si="18"/>
        <v>0</v>
      </c>
      <c r="E220" s="5">
        <f t="shared" si="19"/>
        <v>0</v>
      </c>
      <c r="F220" s="5">
        <f t="shared" si="21"/>
        <v>0</v>
      </c>
      <c r="G220" s="5">
        <f t="shared" si="20"/>
        <v>0</v>
      </c>
    </row>
    <row r="221" spans="1:7" ht="15.75" x14ac:dyDescent="0.25">
      <c r="A221" s="5"/>
      <c r="B221" s="8" t="str">
        <f t="shared" si="22"/>
        <v/>
      </c>
      <c r="C221" s="6"/>
      <c r="D221" s="9">
        <f t="shared" si="18"/>
        <v>0</v>
      </c>
      <c r="E221" s="5">
        <f t="shared" si="19"/>
        <v>0</v>
      </c>
      <c r="F221" s="5">
        <f t="shared" si="21"/>
        <v>0</v>
      </c>
      <c r="G221" s="5">
        <f t="shared" si="20"/>
        <v>0</v>
      </c>
    </row>
    <row r="222" spans="1:7" ht="15.75" x14ac:dyDescent="0.25">
      <c r="A222" s="5"/>
      <c r="B222" s="8" t="str">
        <f t="shared" si="22"/>
        <v/>
      </c>
      <c r="C222" s="6"/>
      <c r="D222" s="9">
        <f t="shared" si="18"/>
        <v>0</v>
      </c>
      <c r="E222" s="5">
        <f t="shared" si="19"/>
        <v>0</v>
      </c>
      <c r="F222" s="5">
        <f t="shared" si="21"/>
        <v>0</v>
      </c>
      <c r="G222" s="5">
        <f t="shared" si="20"/>
        <v>0</v>
      </c>
    </row>
    <row r="223" spans="1:7" ht="15.75" x14ac:dyDescent="0.25">
      <c r="A223" s="5"/>
      <c r="B223" s="8" t="str">
        <f t="shared" si="22"/>
        <v/>
      </c>
      <c r="C223" s="6"/>
      <c r="D223" s="9">
        <f t="shared" si="18"/>
        <v>0</v>
      </c>
      <c r="E223" s="5">
        <f t="shared" si="19"/>
        <v>0</v>
      </c>
      <c r="F223" s="5">
        <f t="shared" si="21"/>
        <v>0</v>
      </c>
      <c r="G223" s="5">
        <f t="shared" si="20"/>
        <v>0</v>
      </c>
    </row>
    <row r="224" spans="1:7" ht="15.75" x14ac:dyDescent="0.25">
      <c r="A224" s="5"/>
      <c r="B224" s="8" t="str">
        <f t="shared" si="22"/>
        <v/>
      </c>
      <c r="C224" s="6"/>
      <c r="D224" s="9">
        <f t="shared" si="18"/>
        <v>0</v>
      </c>
      <c r="E224" s="5">
        <f t="shared" si="19"/>
        <v>0</v>
      </c>
      <c r="F224" s="5">
        <f t="shared" si="21"/>
        <v>0</v>
      </c>
      <c r="G224" s="5">
        <f t="shared" si="20"/>
        <v>0</v>
      </c>
    </row>
    <row r="225" spans="1:7" ht="15.75" x14ac:dyDescent="0.25">
      <c r="A225" s="5"/>
      <c r="B225" s="8" t="str">
        <f t="shared" si="22"/>
        <v/>
      </c>
      <c r="C225" s="6"/>
      <c r="D225" s="9">
        <f t="shared" si="18"/>
        <v>0</v>
      </c>
      <c r="E225" s="5">
        <f t="shared" si="19"/>
        <v>0</v>
      </c>
      <c r="F225" s="5">
        <f t="shared" si="21"/>
        <v>0</v>
      </c>
      <c r="G225" s="5">
        <f t="shared" si="20"/>
        <v>0</v>
      </c>
    </row>
    <row r="226" spans="1:7" ht="15.75" x14ac:dyDescent="0.25">
      <c r="A226" s="5"/>
      <c r="B226" s="8" t="str">
        <f t="shared" si="22"/>
        <v/>
      </c>
      <c r="C226" s="6"/>
      <c r="D226" s="9">
        <f t="shared" si="18"/>
        <v>0</v>
      </c>
      <c r="E226" s="5">
        <f t="shared" si="19"/>
        <v>0</v>
      </c>
      <c r="F226" s="5">
        <f t="shared" si="21"/>
        <v>0</v>
      </c>
      <c r="G226" s="5">
        <f t="shared" si="20"/>
        <v>0</v>
      </c>
    </row>
    <row r="227" spans="1:7" ht="15.75" x14ac:dyDescent="0.25">
      <c r="A227" s="5"/>
      <c r="B227" s="8" t="str">
        <f t="shared" si="22"/>
        <v/>
      </c>
      <c r="C227" s="6"/>
      <c r="D227" s="9">
        <f t="shared" si="18"/>
        <v>0</v>
      </c>
      <c r="E227" s="5">
        <f t="shared" si="19"/>
        <v>0</v>
      </c>
      <c r="F227" s="5">
        <f t="shared" si="21"/>
        <v>0</v>
      </c>
      <c r="G227" s="5">
        <f t="shared" si="20"/>
        <v>0</v>
      </c>
    </row>
    <row r="228" spans="1:7" ht="15.75" x14ac:dyDescent="0.25">
      <c r="A228" s="5"/>
      <c r="B228" s="8" t="str">
        <f t="shared" si="22"/>
        <v/>
      </c>
      <c r="C228" s="6"/>
      <c r="D228" s="9">
        <f t="shared" si="18"/>
        <v>0</v>
      </c>
      <c r="E228" s="5">
        <f t="shared" si="19"/>
        <v>0</v>
      </c>
      <c r="F228" s="5">
        <f t="shared" si="21"/>
        <v>0</v>
      </c>
      <c r="G228" s="5">
        <f t="shared" si="20"/>
        <v>0</v>
      </c>
    </row>
    <row r="229" spans="1:7" ht="15.75" x14ac:dyDescent="0.25">
      <c r="A229" s="5"/>
      <c r="B229" s="8" t="str">
        <f t="shared" si="22"/>
        <v/>
      </c>
      <c r="C229" s="6"/>
      <c r="D229" s="9">
        <f t="shared" si="18"/>
        <v>0</v>
      </c>
      <c r="E229" s="5">
        <f t="shared" si="19"/>
        <v>0</v>
      </c>
      <c r="F229" s="5">
        <f t="shared" si="21"/>
        <v>0</v>
      </c>
      <c r="G229" s="5">
        <f t="shared" si="20"/>
        <v>0</v>
      </c>
    </row>
    <row r="230" spans="1:7" ht="15.75" x14ac:dyDescent="0.25">
      <c r="A230" s="5"/>
      <c r="B230" s="8" t="str">
        <f t="shared" si="22"/>
        <v/>
      </c>
      <c r="C230" s="6"/>
      <c r="D230" s="9">
        <f t="shared" si="18"/>
        <v>0</v>
      </c>
      <c r="E230" s="5">
        <f t="shared" si="19"/>
        <v>0</v>
      </c>
      <c r="F230" s="5">
        <f t="shared" si="21"/>
        <v>0</v>
      </c>
      <c r="G230" s="5">
        <f t="shared" si="20"/>
        <v>0</v>
      </c>
    </row>
    <row r="231" spans="1:7" ht="15.75" x14ac:dyDescent="0.25">
      <c r="A231" s="5"/>
      <c r="B231" s="8" t="str">
        <f t="shared" si="22"/>
        <v/>
      </c>
      <c r="C231" s="6"/>
      <c r="D231" s="9">
        <f t="shared" si="18"/>
        <v>0</v>
      </c>
      <c r="E231" s="5">
        <f t="shared" si="19"/>
        <v>0</v>
      </c>
      <c r="F231" s="5">
        <f t="shared" si="21"/>
        <v>0</v>
      </c>
      <c r="G231" s="5">
        <f t="shared" si="20"/>
        <v>0</v>
      </c>
    </row>
    <row r="232" spans="1:7" ht="15.75" x14ac:dyDescent="0.25">
      <c r="A232" s="5"/>
      <c r="B232" s="8" t="str">
        <f t="shared" si="22"/>
        <v/>
      </c>
      <c r="C232" s="6"/>
      <c r="D232" s="9">
        <f t="shared" si="18"/>
        <v>0</v>
      </c>
      <c r="E232" s="5">
        <f t="shared" si="19"/>
        <v>0</v>
      </c>
      <c r="F232" s="5">
        <f t="shared" si="21"/>
        <v>0</v>
      </c>
      <c r="G232" s="5">
        <f t="shared" si="20"/>
        <v>0</v>
      </c>
    </row>
    <row r="233" spans="1:7" ht="15.75" x14ac:dyDescent="0.25">
      <c r="A233" s="5"/>
      <c r="B233" s="8" t="str">
        <f t="shared" si="22"/>
        <v/>
      </c>
      <c r="C233" s="6"/>
      <c r="D233" s="9">
        <f t="shared" si="18"/>
        <v>0</v>
      </c>
      <c r="E233" s="5">
        <f t="shared" si="19"/>
        <v>0</v>
      </c>
      <c r="F233" s="5">
        <f t="shared" si="21"/>
        <v>0</v>
      </c>
      <c r="G233" s="5">
        <f t="shared" si="20"/>
        <v>0</v>
      </c>
    </row>
    <row r="234" spans="1:7" ht="15.75" x14ac:dyDescent="0.25">
      <c r="A234" s="5"/>
      <c r="B234" s="8" t="str">
        <f t="shared" si="22"/>
        <v/>
      </c>
      <c r="C234" s="6"/>
      <c r="D234" s="9">
        <f t="shared" si="18"/>
        <v>0</v>
      </c>
      <c r="E234" s="5">
        <f t="shared" si="19"/>
        <v>0</v>
      </c>
      <c r="F234" s="5">
        <f t="shared" si="21"/>
        <v>0</v>
      </c>
      <c r="G234" s="5">
        <f t="shared" si="20"/>
        <v>0</v>
      </c>
    </row>
    <row r="235" spans="1:7" ht="15.75" x14ac:dyDescent="0.25">
      <c r="A235" s="5"/>
      <c r="B235" s="8" t="str">
        <f t="shared" si="22"/>
        <v/>
      </c>
      <c r="C235" s="6"/>
      <c r="D235" s="9">
        <f t="shared" si="18"/>
        <v>0</v>
      </c>
      <c r="E235" s="5">
        <f t="shared" si="19"/>
        <v>0</v>
      </c>
      <c r="F235" s="5">
        <f t="shared" si="21"/>
        <v>0</v>
      </c>
      <c r="G235" s="5">
        <f t="shared" si="20"/>
        <v>0</v>
      </c>
    </row>
    <row r="236" spans="1:7" ht="15.75" x14ac:dyDescent="0.25">
      <c r="A236" s="5"/>
      <c r="B236" s="8" t="str">
        <f t="shared" si="22"/>
        <v/>
      </c>
      <c r="C236" s="6"/>
      <c r="D236" s="9">
        <f t="shared" si="18"/>
        <v>0</v>
      </c>
      <c r="E236" s="5">
        <f t="shared" si="19"/>
        <v>0</v>
      </c>
      <c r="F236" s="5">
        <f t="shared" si="21"/>
        <v>0</v>
      </c>
      <c r="G236" s="5">
        <f t="shared" si="20"/>
        <v>0</v>
      </c>
    </row>
    <row r="237" spans="1:7" ht="15.75" x14ac:dyDescent="0.25">
      <c r="A237" s="5"/>
      <c r="B237" s="8" t="str">
        <f t="shared" si="22"/>
        <v/>
      </c>
      <c r="C237" s="6"/>
      <c r="D237" s="9">
        <f t="shared" si="18"/>
        <v>0</v>
      </c>
      <c r="E237" s="5">
        <f t="shared" si="19"/>
        <v>0</v>
      </c>
      <c r="F237" s="5">
        <f t="shared" si="21"/>
        <v>0</v>
      </c>
      <c r="G237" s="5">
        <f t="shared" si="20"/>
        <v>0</v>
      </c>
    </row>
    <row r="238" spans="1:7" ht="15.75" x14ac:dyDescent="0.25">
      <c r="A238" s="5"/>
      <c r="B238" s="8" t="str">
        <f t="shared" si="22"/>
        <v/>
      </c>
      <c r="C238" s="6"/>
      <c r="D238" s="9">
        <f t="shared" si="18"/>
        <v>0</v>
      </c>
      <c r="E238" s="5">
        <f t="shared" si="19"/>
        <v>0</v>
      </c>
      <c r="F238" s="5">
        <f t="shared" si="21"/>
        <v>0</v>
      </c>
      <c r="G238" s="5">
        <f t="shared" si="20"/>
        <v>0</v>
      </c>
    </row>
    <row r="239" spans="1:7" ht="15.75" x14ac:dyDescent="0.25">
      <c r="A239" s="5"/>
      <c r="B239" s="8" t="str">
        <f t="shared" si="22"/>
        <v/>
      </c>
      <c r="C239" s="6"/>
      <c r="D239" s="9">
        <f t="shared" si="18"/>
        <v>0</v>
      </c>
      <c r="E239" s="5">
        <f t="shared" si="19"/>
        <v>0</v>
      </c>
      <c r="F239" s="5">
        <f t="shared" si="21"/>
        <v>0</v>
      </c>
      <c r="G239" s="5">
        <f t="shared" si="20"/>
        <v>0</v>
      </c>
    </row>
    <row r="240" spans="1:7" ht="15.75" x14ac:dyDescent="0.25">
      <c r="A240" s="5"/>
      <c r="B240" s="8" t="str">
        <f t="shared" si="22"/>
        <v/>
      </c>
      <c r="C240" s="6"/>
      <c r="D240" s="9">
        <f t="shared" si="18"/>
        <v>0</v>
      </c>
      <c r="E240" s="5">
        <f t="shared" si="19"/>
        <v>0</v>
      </c>
      <c r="F240" s="5">
        <f t="shared" si="21"/>
        <v>0</v>
      </c>
      <c r="G240" s="5">
        <f t="shared" si="20"/>
        <v>0</v>
      </c>
    </row>
    <row r="241" spans="1:7" ht="15.75" x14ac:dyDescent="0.25">
      <c r="A241" s="5"/>
      <c r="B241" s="8" t="str">
        <f t="shared" si="22"/>
        <v/>
      </c>
      <c r="C241" s="6"/>
      <c r="D241" s="9">
        <f t="shared" si="18"/>
        <v>0</v>
      </c>
      <c r="E241" s="5">
        <f t="shared" si="19"/>
        <v>0</v>
      </c>
      <c r="F241" s="5">
        <f t="shared" si="21"/>
        <v>0</v>
      </c>
      <c r="G241" s="5">
        <f t="shared" si="20"/>
        <v>0</v>
      </c>
    </row>
    <row r="242" spans="1:7" ht="15.75" x14ac:dyDescent="0.25">
      <c r="A242" s="5"/>
      <c r="B242" s="8" t="str">
        <f t="shared" si="22"/>
        <v/>
      </c>
      <c r="C242" s="6"/>
      <c r="D242" s="9">
        <f t="shared" si="18"/>
        <v>0</v>
      </c>
      <c r="E242" s="5">
        <f t="shared" si="19"/>
        <v>0</v>
      </c>
      <c r="F242" s="5">
        <f t="shared" si="21"/>
        <v>0</v>
      </c>
      <c r="G242" s="5">
        <f t="shared" si="20"/>
        <v>0</v>
      </c>
    </row>
    <row r="243" spans="1:7" ht="15.75" x14ac:dyDescent="0.25">
      <c r="A243" s="5"/>
      <c r="B243" s="8" t="str">
        <f t="shared" si="22"/>
        <v/>
      </c>
      <c r="C243" s="6"/>
      <c r="D243" s="9">
        <f t="shared" si="18"/>
        <v>0</v>
      </c>
      <c r="E243" s="5">
        <f t="shared" si="19"/>
        <v>0</v>
      </c>
      <c r="F243" s="5">
        <f t="shared" si="21"/>
        <v>0</v>
      </c>
      <c r="G243" s="5">
        <f t="shared" si="20"/>
        <v>0</v>
      </c>
    </row>
    <row r="244" spans="1:7" ht="15.75" x14ac:dyDescent="0.25">
      <c r="A244" s="5"/>
      <c r="B244" s="8" t="str">
        <f t="shared" si="22"/>
        <v/>
      </c>
      <c r="C244" s="6"/>
      <c r="D244" s="9">
        <f t="shared" si="18"/>
        <v>0</v>
      </c>
      <c r="E244" s="5">
        <f t="shared" si="19"/>
        <v>0</v>
      </c>
      <c r="F244" s="5">
        <f t="shared" si="21"/>
        <v>0</v>
      </c>
      <c r="G244" s="5">
        <f t="shared" si="20"/>
        <v>0</v>
      </c>
    </row>
    <row r="245" spans="1:7" ht="15.75" x14ac:dyDescent="0.25">
      <c r="A245" s="5"/>
      <c r="B245" s="8" t="str">
        <f t="shared" si="22"/>
        <v/>
      </c>
      <c r="C245" s="6"/>
      <c r="D245" s="9">
        <f t="shared" si="18"/>
        <v>0</v>
      </c>
      <c r="E245" s="5">
        <f t="shared" si="19"/>
        <v>0</v>
      </c>
      <c r="F245" s="5">
        <f t="shared" si="21"/>
        <v>0</v>
      </c>
      <c r="G245" s="5">
        <f t="shared" si="20"/>
        <v>0</v>
      </c>
    </row>
    <row r="246" spans="1:7" ht="15.75" x14ac:dyDescent="0.25">
      <c r="A246" s="5"/>
      <c r="B246" s="8" t="str">
        <f t="shared" si="22"/>
        <v/>
      </c>
      <c r="C246" s="6"/>
      <c r="D246" s="9">
        <f t="shared" si="18"/>
        <v>0</v>
      </c>
      <c r="E246" s="5">
        <f t="shared" si="19"/>
        <v>0</v>
      </c>
      <c r="F246" s="5">
        <f t="shared" si="21"/>
        <v>0</v>
      </c>
      <c r="G246" s="5">
        <f t="shared" si="20"/>
        <v>0</v>
      </c>
    </row>
    <row r="247" spans="1:7" ht="15.75" x14ac:dyDescent="0.25">
      <c r="A247" s="5"/>
      <c r="B247" s="8" t="str">
        <f t="shared" si="22"/>
        <v/>
      </c>
      <c r="C247" s="6"/>
      <c r="D247" s="9">
        <f t="shared" si="18"/>
        <v>0</v>
      </c>
      <c r="E247" s="5">
        <f t="shared" si="19"/>
        <v>0</v>
      </c>
      <c r="F247" s="5">
        <f t="shared" si="21"/>
        <v>0</v>
      </c>
      <c r="G247" s="5">
        <f t="shared" si="20"/>
        <v>0</v>
      </c>
    </row>
    <row r="248" spans="1:7" ht="15.75" x14ac:dyDescent="0.25">
      <c r="A248" s="5"/>
      <c r="B248" s="8" t="str">
        <f t="shared" si="22"/>
        <v/>
      </c>
      <c r="C248" s="6"/>
      <c r="D248" s="9">
        <f t="shared" si="18"/>
        <v>0</v>
      </c>
      <c r="E248" s="5">
        <f t="shared" si="19"/>
        <v>0</v>
      </c>
      <c r="F248" s="5">
        <f t="shared" si="21"/>
        <v>0</v>
      </c>
      <c r="G248" s="5">
        <f t="shared" si="20"/>
        <v>0</v>
      </c>
    </row>
    <row r="249" spans="1:7" ht="15.75" x14ac:dyDescent="0.25">
      <c r="A249" s="5"/>
      <c r="B249" s="8" t="str">
        <f t="shared" si="22"/>
        <v/>
      </c>
      <c r="C249" s="6"/>
      <c r="D249" s="9">
        <f t="shared" si="18"/>
        <v>0</v>
      </c>
      <c r="E249" s="5">
        <f t="shared" si="19"/>
        <v>0</v>
      </c>
      <c r="F249" s="5">
        <f t="shared" si="21"/>
        <v>0</v>
      </c>
      <c r="G249" s="5">
        <f t="shared" si="20"/>
        <v>0</v>
      </c>
    </row>
    <row r="250" spans="1:7" ht="15.75" x14ac:dyDescent="0.25">
      <c r="A250" s="5"/>
      <c r="B250" s="8" t="str">
        <f t="shared" si="22"/>
        <v/>
      </c>
      <c r="C250" s="6"/>
      <c r="D250" s="9">
        <f t="shared" si="18"/>
        <v>0</v>
      </c>
      <c r="E250" s="5">
        <f t="shared" si="19"/>
        <v>0</v>
      </c>
      <c r="F250" s="5">
        <f t="shared" si="21"/>
        <v>0</v>
      </c>
      <c r="G250" s="5">
        <f t="shared" si="20"/>
        <v>0</v>
      </c>
    </row>
    <row r="251" spans="1:7" ht="15.75" x14ac:dyDescent="0.25">
      <c r="A251" s="5"/>
      <c r="B251" s="8" t="str">
        <f t="shared" si="22"/>
        <v/>
      </c>
      <c r="C251" s="6"/>
      <c r="D251" s="9">
        <f t="shared" si="18"/>
        <v>0</v>
      </c>
      <c r="E251" s="5">
        <f t="shared" si="19"/>
        <v>0</v>
      </c>
      <c r="F251" s="5">
        <f t="shared" si="21"/>
        <v>0</v>
      </c>
      <c r="G251" s="5">
        <f t="shared" si="20"/>
        <v>0</v>
      </c>
    </row>
    <row r="252" spans="1:7" ht="15.75" x14ac:dyDescent="0.25">
      <c r="A252" s="5"/>
      <c r="B252" s="8" t="str">
        <f t="shared" si="22"/>
        <v/>
      </c>
      <c r="C252" s="6"/>
      <c r="D252" s="9">
        <f t="shared" si="18"/>
        <v>0</v>
      </c>
      <c r="E252" s="5">
        <f t="shared" si="19"/>
        <v>0</v>
      </c>
      <c r="F252" s="5">
        <f t="shared" si="21"/>
        <v>0</v>
      </c>
      <c r="G252" s="5">
        <f t="shared" si="20"/>
        <v>0</v>
      </c>
    </row>
    <row r="253" spans="1:7" ht="15.75" x14ac:dyDescent="0.25">
      <c r="A253" s="5"/>
      <c r="B253" s="8" t="str">
        <f t="shared" si="22"/>
        <v/>
      </c>
      <c r="C253" s="6"/>
      <c r="D253" s="9">
        <f t="shared" si="18"/>
        <v>0</v>
      </c>
      <c r="E253" s="5">
        <f t="shared" si="19"/>
        <v>0</v>
      </c>
      <c r="F253" s="5">
        <f t="shared" si="21"/>
        <v>0</v>
      </c>
      <c r="G253" s="5">
        <f t="shared" si="20"/>
        <v>0</v>
      </c>
    </row>
    <row r="254" spans="1:7" ht="15.75" x14ac:dyDescent="0.25">
      <c r="A254" s="5"/>
      <c r="B254" s="8" t="str">
        <f t="shared" si="22"/>
        <v/>
      </c>
      <c r="C254" s="6"/>
      <c r="D254" s="9">
        <f t="shared" si="18"/>
        <v>0</v>
      </c>
      <c r="E254" s="5">
        <f t="shared" si="19"/>
        <v>0</v>
      </c>
      <c r="F254" s="5">
        <f t="shared" si="21"/>
        <v>0</v>
      </c>
      <c r="G254" s="5">
        <f t="shared" si="20"/>
        <v>0</v>
      </c>
    </row>
    <row r="255" spans="1:7" ht="15.75" x14ac:dyDescent="0.25">
      <c r="A255" s="5"/>
      <c r="B255" s="8" t="str">
        <f t="shared" si="22"/>
        <v/>
      </c>
      <c r="C255" s="6"/>
      <c r="D255" s="9">
        <f t="shared" si="18"/>
        <v>0</v>
      </c>
      <c r="E255" s="5">
        <f t="shared" si="19"/>
        <v>0</v>
      </c>
      <c r="F255" s="5">
        <f t="shared" si="21"/>
        <v>0</v>
      </c>
      <c r="G255" s="5">
        <f t="shared" si="20"/>
        <v>0</v>
      </c>
    </row>
    <row r="256" spans="1:7" ht="15.75" x14ac:dyDescent="0.25">
      <c r="A256" s="5"/>
      <c r="B256" s="8" t="str">
        <f t="shared" si="22"/>
        <v/>
      </c>
      <c r="C256" s="6"/>
      <c r="D256" s="9">
        <f t="shared" si="18"/>
        <v>0</v>
      </c>
      <c r="E256" s="5">
        <f t="shared" si="19"/>
        <v>0</v>
      </c>
      <c r="F256" s="5">
        <f t="shared" si="21"/>
        <v>0</v>
      </c>
      <c r="G256" s="5">
        <f t="shared" si="20"/>
        <v>0</v>
      </c>
    </row>
    <row r="257" spans="1:7" ht="15.75" x14ac:dyDescent="0.25">
      <c r="A257" s="5"/>
      <c r="B257" s="8" t="str">
        <f t="shared" si="22"/>
        <v/>
      </c>
      <c r="C257" s="6"/>
      <c r="D257" s="9">
        <f t="shared" si="18"/>
        <v>0</v>
      </c>
      <c r="E257" s="5">
        <f t="shared" si="19"/>
        <v>0</v>
      </c>
      <c r="F257" s="5">
        <f t="shared" si="21"/>
        <v>0</v>
      </c>
      <c r="G257" s="5">
        <f t="shared" si="20"/>
        <v>0</v>
      </c>
    </row>
    <row r="258" spans="1:7" ht="15.75" x14ac:dyDescent="0.25">
      <c r="A258" s="5"/>
      <c r="B258" s="8" t="str">
        <f t="shared" si="22"/>
        <v/>
      </c>
      <c r="C258" s="6"/>
      <c r="D258" s="9">
        <f t="shared" si="18"/>
        <v>0</v>
      </c>
      <c r="E258" s="5">
        <f t="shared" si="19"/>
        <v>0</v>
      </c>
      <c r="F258" s="5">
        <f t="shared" si="21"/>
        <v>0</v>
      </c>
      <c r="G258" s="5">
        <f t="shared" si="20"/>
        <v>0</v>
      </c>
    </row>
    <row r="259" spans="1:7" ht="15.75" x14ac:dyDescent="0.25">
      <c r="A259" s="5"/>
      <c r="B259" s="8" t="str">
        <f t="shared" si="22"/>
        <v/>
      </c>
      <c r="C259" s="6"/>
      <c r="D259" s="9">
        <f t="shared" si="18"/>
        <v>0</v>
      </c>
      <c r="E259" s="5">
        <f t="shared" si="19"/>
        <v>0</v>
      </c>
      <c r="F259" s="5">
        <f t="shared" si="21"/>
        <v>0</v>
      </c>
      <c r="G259" s="5">
        <f t="shared" si="20"/>
        <v>0</v>
      </c>
    </row>
    <row r="260" spans="1:7" ht="15.75" x14ac:dyDescent="0.25">
      <c r="A260" s="5"/>
      <c r="B260" s="8" t="str">
        <f t="shared" si="22"/>
        <v/>
      </c>
      <c r="C260" s="6"/>
      <c r="D260" s="9">
        <f t="shared" si="18"/>
        <v>0</v>
      </c>
      <c r="E260" s="5">
        <f t="shared" si="19"/>
        <v>0</v>
      </c>
      <c r="F260" s="5">
        <f t="shared" si="21"/>
        <v>0</v>
      </c>
      <c r="G260" s="5">
        <f t="shared" si="20"/>
        <v>0</v>
      </c>
    </row>
    <row r="261" spans="1:7" ht="15.75" x14ac:dyDescent="0.25">
      <c r="A261" s="5"/>
      <c r="B261" s="8" t="str">
        <f t="shared" si="22"/>
        <v/>
      </c>
      <c r="C261" s="6"/>
      <c r="D261" s="9">
        <f t="shared" si="18"/>
        <v>0</v>
      </c>
      <c r="E261" s="5">
        <f t="shared" si="19"/>
        <v>0</v>
      </c>
      <c r="F261" s="5">
        <f t="shared" si="21"/>
        <v>0</v>
      </c>
      <c r="G261" s="5">
        <f t="shared" si="20"/>
        <v>0</v>
      </c>
    </row>
    <row r="262" spans="1:7" ht="15.75" x14ac:dyDescent="0.25">
      <c r="A262" s="5"/>
      <c r="B262" s="8" t="str">
        <f t="shared" si="22"/>
        <v/>
      </c>
      <c r="C262" s="6"/>
      <c r="D262" s="9">
        <f t="shared" si="18"/>
        <v>0</v>
      </c>
      <c r="E262" s="5">
        <f t="shared" si="19"/>
        <v>0</v>
      </c>
      <c r="F262" s="5">
        <f t="shared" si="21"/>
        <v>0</v>
      </c>
      <c r="G262" s="5">
        <f t="shared" si="20"/>
        <v>0</v>
      </c>
    </row>
    <row r="263" spans="1:7" ht="15.75" x14ac:dyDescent="0.25">
      <c r="A263" s="5"/>
      <c r="B263" s="8" t="str">
        <f t="shared" si="22"/>
        <v/>
      </c>
      <c r="C263" s="6"/>
      <c r="D263" s="9">
        <f t="shared" si="18"/>
        <v>0</v>
      </c>
      <c r="E263" s="5">
        <f t="shared" si="19"/>
        <v>0</v>
      </c>
      <c r="F263" s="5">
        <f t="shared" si="21"/>
        <v>0</v>
      </c>
      <c r="G263" s="5">
        <f t="shared" si="20"/>
        <v>0</v>
      </c>
    </row>
    <row r="264" spans="1:7" ht="15.75" x14ac:dyDescent="0.25">
      <c r="A264" s="5"/>
      <c r="B264" s="8" t="str">
        <f t="shared" si="22"/>
        <v/>
      </c>
      <c r="C264" s="6"/>
      <c r="D264" s="9">
        <f t="shared" si="18"/>
        <v>0</v>
      </c>
      <c r="E264" s="5">
        <f t="shared" si="19"/>
        <v>0</v>
      </c>
      <c r="F264" s="5">
        <f t="shared" si="21"/>
        <v>0</v>
      </c>
      <c r="G264" s="5">
        <f t="shared" si="20"/>
        <v>0</v>
      </c>
    </row>
    <row r="265" spans="1:7" ht="15.75" x14ac:dyDescent="0.25">
      <c r="A265" s="5"/>
      <c r="B265" s="8" t="str">
        <f t="shared" si="22"/>
        <v/>
      </c>
      <c r="C265" s="6"/>
      <c r="D265" s="9">
        <f t="shared" si="18"/>
        <v>0</v>
      </c>
      <c r="E265" s="5">
        <f t="shared" si="19"/>
        <v>0</v>
      </c>
      <c r="F265" s="5">
        <f t="shared" si="21"/>
        <v>0</v>
      </c>
      <c r="G265" s="5">
        <f t="shared" si="20"/>
        <v>0</v>
      </c>
    </row>
    <row r="266" spans="1:7" ht="15.75" x14ac:dyDescent="0.25">
      <c r="A266" s="5"/>
      <c r="B266" s="8" t="str">
        <f t="shared" si="22"/>
        <v/>
      </c>
      <c r="C266" s="6"/>
      <c r="D266" s="9">
        <f t="shared" si="18"/>
        <v>0</v>
      </c>
      <c r="E266" s="5">
        <f t="shared" si="19"/>
        <v>0</v>
      </c>
      <c r="F266" s="5">
        <f t="shared" si="21"/>
        <v>0</v>
      </c>
      <c r="G266" s="5">
        <f t="shared" si="20"/>
        <v>0</v>
      </c>
    </row>
    <row r="267" spans="1:7" ht="15.75" x14ac:dyDescent="0.25">
      <c r="A267" s="5"/>
      <c r="B267" s="8" t="str">
        <f t="shared" si="22"/>
        <v/>
      </c>
      <c r="C267" s="6"/>
      <c r="D267" s="9">
        <f t="shared" si="18"/>
        <v>0</v>
      </c>
      <c r="E267" s="5">
        <f t="shared" si="19"/>
        <v>0</v>
      </c>
      <c r="F267" s="5">
        <f t="shared" si="21"/>
        <v>0</v>
      </c>
      <c r="G267" s="5">
        <f t="shared" si="20"/>
        <v>0</v>
      </c>
    </row>
    <row r="268" spans="1:7" ht="15.75" x14ac:dyDescent="0.25">
      <c r="A268" s="5"/>
      <c r="B268" s="8" t="str">
        <f t="shared" si="22"/>
        <v/>
      </c>
      <c r="C268" s="6"/>
      <c r="D268" s="9">
        <f t="shared" si="18"/>
        <v>0</v>
      </c>
      <c r="E268" s="5">
        <f t="shared" si="19"/>
        <v>0</v>
      </c>
      <c r="F268" s="5">
        <f t="shared" si="21"/>
        <v>0</v>
      </c>
      <c r="G268" s="5">
        <f t="shared" si="20"/>
        <v>0</v>
      </c>
    </row>
    <row r="269" spans="1:7" ht="15.75" x14ac:dyDescent="0.25">
      <c r="A269" s="5"/>
      <c r="B269" s="8" t="str">
        <f t="shared" si="22"/>
        <v/>
      </c>
      <c r="C269" s="6"/>
      <c r="D269" s="9">
        <f t="shared" si="18"/>
        <v>0</v>
      </c>
      <c r="E269" s="5">
        <f t="shared" si="19"/>
        <v>0</v>
      </c>
      <c r="F269" s="5">
        <f t="shared" si="21"/>
        <v>0</v>
      </c>
      <c r="G269" s="5">
        <f t="shared" si="20"/>
        <v>0</v>
      </c>
    </row>
    <row r="270" spans="1:7" ht="15.75" x14ac:dyDescent="0.25">
      <c r="A270" s="5"/>
      <c r="B270" s="8" t="str">
        <f t="shared" si="22"/>
        <v/>
      </c>
      <c r="C270" s="6"/>
      <c r="D270" s="9">
        <f t="shared" si="18"/>
        <v>0</v>
      </c>
      <c r="E270" s="5">
        <f t="shared" si="19"/>
        <v>0</v>
      </c>
      <c r="F270" s="5">
        <f t="shared" si="21"/>
        <v>0</v>
      </c>
      <c r="G270" s="5">
        <f t="shared" si="20"/>
        <v>0</v>
      </c>
    </row>
    <row r="271" spans="1:7" ht="15.75" x14ac:dyDescent="0.25">
      <c r="A271" s="5"/>
      <c r="B271" s="8" t="str">
        <f t="shared" si="22"/>
        <v/>
      </c>
      <c r="C271" s="6"/>
      <c r="D271" s="9">
        <f t="shared" si="18"/>
        <v>0</v>
      </c>
      <c r="E271" s="5">
        <f t="shared" si="19"/>
        <v>0</v>
      </c>
      <c r="F271" s="5">
        <f t="shared" si="21"/>
        <v>0</v>
      </c>
      <c r="G271" s="5">
        <f t="shared" si="20"/>
        <v>0</v>
      </c>
    </row>
    <row r="272" spans="1:7" ht="15.75" x14ac:dyDescent="0.25">
      <c r="A272" s="5"/>
      <c r="B272" s="8" t="str">
        <f t="shared" si="22"/>
        <v/>
      </c>
      <c r="C272" s="6"/>
      <c r="D272" s="9">
        <f t="shared" ref="D272:D332" si="23">IF(B272&gt;$B$6,0,IF(B272&lt;=$B$7,$D$15,D271-E272+C272))</f>
        <v>0</v>
      </c>
      <c r="E272" s="5">
        <f t="shared" ref="E272:E332" si="24">IF(B272&gt;$B$6,0,IF(B272&lt;=$B$7,0,$B$4/($B$6-$B$7)))</f>
        <v>0</v>
      </c>
      <c r="F272" s="5">
        <f t="shared" si="21"/>
        <v>0</v>
      </c>
      <c r="G272" s="5">
        <f t="shared" ref="G272:G332" si="25">E272+F272</f>
        <v>0</v>
      </c>
    </row>
    <row r="273" spans="1:7" ht="15.75" x14ac:dyDescent="0.25">
      <c r="A273" s="5"/>
      <c r="B273" s="8" t="str">
        <f t="shared" si="22"/>
        <v/>
      </c>
      <c r="C273" s="6"/>
      <c r="D273" s="9">
        <f t="shared" si="23"/>
        <v>0</v>
      </c>
      <c r="E273" s="5">
        <f t="shared" si="24"/>
        <v>0</v>
      </c>
      <c r="F273" s="5">
        <f t="shared" ref="F273:F332" si="26">IF(B273&lt;=$B$10,0,IF(B273&lt;=$B$9,D272*$B$8/12,D272*$B$11/12))</f>
        <v>0</v>
      </c>
      <c r="G273" s="5">
        <f t="shared" si="25"/>
        <v>0</v>
      </c>
    </row>
    <row r="274" spans="1:7" ht="15.75" x14ac:dyDescent="0.25">
      <c r="A274" s="5"/>
      <c r="B274" s="8" t="str">
        <f t="shared" ref="B274:B332" si="27">IF(B273&gt;=$B$6,"",B273+1)</f>
        <v/>
      </c>
      <c r="C274" s="6"/>
      <c r="D274" s="9">
        <f t="shared" si="23"/>
        <v>0</v>
      </c>
      <c r="E274" s="5">
        <f t="shared" si="24"/>
        <v>0</v>
      </c>
      <c r="F274" s="5">
        <f t="shared" si="26"/>
        <v>0</v>
      </c>
      <c r="G274" s="5">
        <f t="shared" si="25"/>
        <v>0</v>
      </c>
    </row>
    <row r="275" spans="1:7" ht="15.75" x14ac:dyDescent="0.25">
      <c r="A275" s="5"/>
      <c r="B275" s="8" t="str">
        <f t="shared" si="27"/>
        <v/>
      </c>
      <c r="C275" s="6"/>
      <c r="D275" s="9">
        <f t="shared" si="23"/>
        <v>0</v>
      </c>
      <c r="E275" s="5">
        <f t="shared" si="24"/>
        <v>0</v>
      </c>
      <c r="F275" s="5">
        <f t="shared" si="26"/>
        <v>0</v>
      </c>
      <c r="G275" s="5">
        <f t="shared" si="25"/>
        <v>0</v>
      </c>
    </row>
    <row r="276" spans="1:7" ht="15.75" x14ac:dyDescent="0.25">
      <c r="A276" s="5"/>
      <c r="B276" s="8" t="str">
        <f t="shared" si="27"/>
        <v/>
      </c>
      <c r="C276" s="6"/>
      <c r="D276" s="9">
        <f t="shared" si="23"/>
        <v>0</v>
      </c>
      <c r="E276" s="5">
        <f t="shared" si="24"/>
        <v>0</v>
      </c>
      <c r="F276" s="5">
        <f t="shared" si="26"/>
        <v>0</v>
      </c>
      <c r="G276" s="5">
        <f t="shared" si="25"/>
        <v>0</v>
      </c>
    </row>
    <row r="277" spans="1:7" ht="15.75" x14ac:dyDescent="0.25">
      <c r="A277" s="5"/>
      <c r="B277" s="8" t="str">
        <f t="shared" si="27"/>
        <v/>
      </c>
      <c r="C277" s="6"/>
      <c r="D277" s="9">
        <f t="shared" si="23"/>
        <v>0</v>
      </c>
      <c r="E277" s="5">
        <f t="shared" si="24"/>
        <v>0</v>
      </c>
      <c r="F277" s="5">
        <f t="shared" si="26"/>
        <v>0</v>
      </c>
      <c r="G277" s="5">
        <f t="shared" si="25"/>
        <v>0</v>
      </c>
    </row>
    <row r="278" spans="1:7" ht="15.75" x14ac:dyDescent="0.25">
      <c r="A278" s="5"/>
      <c r="B278" s="8" t="str">
        <f t="shared" si="27"/>
        <v/>
      </c>
      <c r="C278" s="6"/>
      <c r="D278" s="9">
        <f t="shared" si="23"/>
        <v>0</v>
      </c>
      <c r="E278" s="5">
        <f t="shared" si="24"/>
        <v>0</v>
      </c>
      <c r="F278" s="5">
        <f t="shared" si="26"/>
        <v>0</v>
      </c>
      <c r="G278" s="5">
        <f t="shared" si="25"/>
        <v>0</v>
      </c>
    </row>
    <row r="279" spans="1:7" ht="15.75" x14ac:dyDescent="0.25">
      <c r="A279" s="5"/>
      <c r="B279" s="8" t="str">
        <f t="shared" si="27"/>
        <v/>
      </c>
      <c r="C279" s="6"/>
      <c r="D279" s="9">
        <f t="shared" si="23"/>
        <v>0</v>
      </c>
      <c r="E279" s="5">
        <f t="shared" si="24"/>
        <v>0</v>
      </c>
      <c r="F279" s="5">
        <f t="shared" si="26"/>
        <v>0</v>
      </c>
      <c r="G279" s="5">
        <f t="shared" si="25"/>
        <v>0</v>
      </c>
    </row>
    <row r="280" spans="1:7" ht="15.75" x14ac:dyDescent="0.25">
      <c r="A280" s="5"/>
      <c r="B280" s="8" t="str">
        <f t="shared" si="27"/>
        <v/>
      </c>
      <c r="C280" s="6"/>
      <c r="D280" s="9">
        <f t="shared" si="23"/>
        <v>0</v>
      </c>
      <c r="E280" s="5">
        <f t="shared" si="24"/>
        <v>0</v>
      </c>
      <c r="F280" s="5">
        <f t="shared" si="26"/>
        <v>0</v>
      </c>
      <c r="G280" s="5">
        <f t="shared" si="25"/>
        <v>0</v>
      </c>
    </row>
    <row r="281" spans="1:7" ht="15.75" x14ac:dyDescent="0.25">
      <c r="A281" s="5"/>
      <c r="B281" s="8" t="str">
        <f t="shared" si="27"/>
        <v/>
      </c>
      <c r="C281" s="6"/>
      <c r="D281" s="9">
        <f t="shared" si="23"/>
        <v>0</v>
      </c>
      <c r="E281" s="5">
        <f t="shared" si="24"/>
        <v>0</v>
      </c>
      <c r="F281" s="5">
        <f t="shared" si="26"/>
        <v>0</v>
      </c>
      <c r="G281" s="5">
        <f t="shared" si="25"/>
        <v>0</v>
      </c>
    </row>
    <row r="282" spans="1:7" ht="15.75" x14ac:dyDescent="0.25">
      <c r="A282" s="5"/>
      <c r="B282" s="8" t="str">
        <f t="shared" si="27"/>
        <v/>
      </c>
      <c r="C282" s="6"/>
      <c r="D282" s="9">
        <f t="shared" si="23"/>
        <v>0</v>
      </c>
      <c r="E282" s="5">
        <f t="shared" si="24"/>
        <v>0</v>
      </c>
      <c r="F282" s="5">
        <f t="shared" si="26"/>
        <v>0</v>
      </c>
      <c r="G282" s="5">
        <f t="shared" si="25"/>
        <v>0</v>
      </c>
    </row>
    <row r="283" spans="1:7" ht="15.75" x14ac:dyDescent="0.25">
      <c r="A283" s="5"/>
      <c r="B283" s="8" t="str">
        <f t="shared" si="27"/>
        <v/>
      </c>
      <c r="C283" s="6"/>
      <c r="D283" s="9">
        <f t="shared" si="23"/>
        <v>0</v>
      </c>
      <c r="E283" s="5">
        <f t="shared" si="24"/>
        <v>0</v>
      </c>
      <c r="F283" s="5">
        <f t="shared" si="26"/>
        <v>0</v>
      </c>
      <c r="G283" s="5">
        <f t="shared" si="25"/>
        <v>0</v>
      </c>
    </row>
    <row r="284" spans="1:7" ht="15.75" x14ac:dyDescent="0.25">
      <c r="A284" s="5"/>
      <c r="B284" s="8" t="str">
        <f t="shared" si="27"/>
        <v/>
      </c>
      <c r="C284" s="6"/>
      <c r="D284" s="9">
        <f t="shared" si="23"/>
        <v>0</v>
      </c>
      <c r="E284" s="5">
        <f t="shared" si="24"/>
        <v>0</v>
      </c>
      <c r="F284" s="5">
        <f t="shared" si="26"/>
        <v>0</v>
      </c>
      <c r="G284" s="5">
        <f t="shared" si="25"/>
        <v>0</v>
      </c>
    </row>
    <row r="285" spans="1:7" ht="15.75" x14ac:dyDescent="0.25">
      <c r="A285" s="5"/>
      <c r="B285" s="8" t="str">
        <f t="shared" si="27"/>
        <v/>
      </c>
      <c r="C285" s="6"/>
      <c r="D285" s="9">
        <f t="shared" si="23"/>
        <v>0</v>
      </c>
      <c r="E285" s="5">
        <f t="shared" si="24"/>
        <v>0</v>
      </c>
      <c r="F285" s="5">
        <f t="shared" si="26"/>
        <v>0</v>
      </c>
      <c r="G285" s="5">
        <f t="shared" si="25"/>
        <v>0</v>
      </c>
    </row>
    <row r="286" spans="1:7" ht="15.75" x14ac:dyDescent="0.25">
      <c r="A286" s="5"/>
      <c r="B286" s="8" t="str">
        <f t="shared" si="27"/>
        <v/>
      </c>
      <c r="C286" s="6"/>
      <c r="D286" s="9">
        <f t="shared" si="23"/>
        <v>0</v>
      </c>
      <c r="E286" s="5">
        <f t="shared" si="24"/>
        <v>0</v>
      </c>
      <c r="F286" s="5">
        <f t="shared" si="26"/>
        <v>0</v>
      </c>
      <c r="G286" s="5">
        <f t="shared" si="25"/>
        <v>0</v>
      </c>
    </row>
    <row r="287" spans="1:7" ht="15.75" x14ac:dyDescent="0.25">
      <c r="A287" s="5"/>
      <c r="B287" s="8" t="str">
        <f t="shared" si="27"/>
        <v/>
      </c>
      <c r="C287" s="6"/>
      <c r="D287" s="9">
        <f t="shared" si="23"/>
        <v>0</v>
      </c>
      <c r="E287" s="5">
        <f t="shared" si="24"/>
        <v>0</v>
      </c>
      <c r="F287" s="5">
        <f t="shared" si="26"/>
        <v>0</v>
      </c>
      <c r="G287" s="5">
        <f t="shared" si="25"/>
        <v>0</v>
      </c>
    </row>
    <row r="288" spans="1:7" ht="15.75" x14ac:dyDescent="0.25">
      <c r="A288" s="5"/>
      <c r="B288" s="8" t="str">
        <f t="shared" si="27"/>
        <v/>
      </c>
      <c r="C288" s="6"/>
      <c r="D288" s="9">
        <f t="shared" si="23"/>
        <v>0</v>
      </c>
      <c r="E288" s="5">
        <f t="shared" si="24"/>
        <v>0</v>
      </c>
      <c r="F288" s="5">
        <f t="shared" si="26"/>
        <v>0</v>
      </c>
      <c r="G288" s="5">
        <f t="shared" si="25"/>
        <v>0</v>
      </c>
    </row>
    <row r="289" spans="1:7" ht="15.75" x14ac:dyDescent="0.25">
      <c r="A289" s="5"/>
      <c r="B289" s="8" t="str">
        <f t="shared" si="27"/>
        <v/>
      </c>
      <c r="C289" s="6"/>
      <c r="D289" s="9">
        <f t="shared" si="23"/>
        <v>0</v>
      </c>
      <c r="E289" s="5">
        <f t="shared" si="24"/>
        <v>0</v>
      </c>
      <c r="F289" s="5">
        <f t="shared" si="26"/>
        <v>0</v>
      </c>
      <c r="G289" s="5">
        <f t="shared" si="25"/>
        <v>0</v>
      </c>
    </row>
    <row r="290" spans="1:7" ht="15.75" x14ac:dyDescent="0.25">
      <c r="A290" s="5"/>
      <c r="B290" s="8" t="str">
        <f t="shared" si="27"/>
        <v/>
      </c>
      <c r="C290" s="6"/>
      <c r="D290" s="9">
        <f t="shared" si="23"/>
        <v>0</v>
      </c>
      <c r="E290" s="5">
        <f t="shared" si="24"/>
        <v>0</v>
      </c>
      <c r="F290" s="5">
        <f t="shared" si="26"/>
        <v>0</v>
      </c>
      <c r="G290" s="5">
        <f t="shared" si="25"/>
        <v>0</v>
      </c>
    </row>
    <row r="291" spans="1:7" ht="15.75" x14ac:dyDescent="0.25">
      <c r="A291" s="5"/>
      <c r="B291" s="8" t="str">
        <f t="shared" si="27"/>
        <v/>
      </c>
      <c r="C291" s="6"/>
      <c r="D291" s="9">
        <f t="shared" si="23"/>
        <v>0</v>
      </c>
      <c r="E291" s="5">
        <f t="shared" si="24"/>
        <v>0</v>
      </c>
      <c r="F291" s="5">
        <f t="shared" si="26"/>
        <v>0</v>
      </c>
      <c r="G291" s="5">
        <f t="shared" si="25"/>
        <v>0</v>
      </c>
    </row>
    <row r="292" spans="1:7" ht="15.75" x14ac:dyDescent="0.25">
      <c r="A292" s="5"/>
      <c r="B292" s="8" t="str">
        <f t="shared" si="27"/>
        <v/>
      </c>
      <c r="C292" s="6"/>
      <c r="D292" s="9">
        <f t="shared" si="23"/>
        <v>0</v>
      </c>
      <c r="E292" s="5">
        <f t="shared" si="24"/>
        <v>0</v>
      </c>
      <c r="F292" s="5">
        <f t="shared" si="26"/>
        <v>0</v>
      </c>
      <c r="G292" s="5">
        <f t="shared" si="25"/>
        <v>0</v>
      </c>
    </row>
    <row r="293" spans="1:7" ht="15.75" x14ac:dyDescent="0.25">
      <c r="A293" s="5"/>
      <c r="B293" s="8" t="str">
        <f t="shared" si="27"/>
        <v/>
      </c>
      <c r="C293" s="6"/>
      <c r="D293" s="9">
        <f t="shared" si="23"/>
        <v>0</v>
      </c>
      <c r="E293" s="5">
        <f t="shared" si="24"/>
        <v>0</v>
      </c>
      <c r="F293" s="5">
        <f t="shared" si="26"/>
        <v>0</v>
      </c>
      <c r="G293" s="5">
        <f t="shared" si="25"/>
        <v>0</v>
      </c>
    </row>
    <row r="294" spans="1:7" ht="15.75" x14ac:dyDescent="0.25">
      <c r="A294" s="5"/>
      <c r="B294" s="8" t="str">
        <f t="shared" si="27"/>
        <v/>
      </c>
      <c r="C294" s="6"/>
      <c r="D294" s="9">
        <f t="shared" si="23"/>
        <v>0</v>
      </c>
      <c r="E294" s="5">
        <f t="shared" si="24"/>
        <v>0</v>
      </c>
      <c r="F294" s="5">
        <f t="shared" si="26"/>
        <v>0</v>
      </c>
      <c r="G294" s="5">
        <f t="shared" si="25"/>
        <v>0</v>
      </c>
    </row>
    <row r="295" spans="1:7" ht="15.75" x14ac:dyDescent="0.25">
      <c r="A295" s="5"/>
      <c r="B295" s="8" t="str">
        <f t="shared" si="27"/>
        <v/>
      </c>
      <c r="C295" s="6"/>
      <c r="D295" s="9">
        <f t="shared" si="23"/>
        <v>0</v>
      </c>
      <c r="E295" s="5">
        <f t="shared" si="24"/>
        <v>0</v>
      </c>
      <c r="F295" s="5">
        <f t="shared" si="26"/>
        <v>0</v>
      </c>
      <c r="G295" s="5">
        <f t="shared" si="25"/>
        <v>0</v>
      </c>
    </row>
    <row r="296" spans="1:7" ht="15.75" x14ac:dyDescent="0.25">
      <c r="A296" s="5"/>
      <c r="B296" s="8" t="str">
        <f t="shared" si="27"/>
        <v/>
      </c>
      <c r="C296" s="6"/>
      <c r="D296" s="9">
        <f t="shared" si="23"/>
        <v>0</v>
      </c>
      <c r="E296" s="5">
        <f t="shared" si="24"/>
        <v>0</v>
      </c>
      <c r="F296" s="5">
        <f t="shared" si="26"/>
        <v>0</v>
      </c>
      <c r="G296" s="5">
        <f t="shared" si="25"/>
        <v>0</v>
      </c>
    </row>
    <row r="297" spans="1:7" ht="15.75" x14ac:dyDescent="0.25">
      <c r="A297" s="5"/>
      <c r="B297" s="8" t="str">
        <f t="shared" si="27"/>
        <v/>
      </c>
      <c r="C297" s="6"/>
      <c r="D297" s="9">
        <f t="shared" si="23"/>
        <v>0</v>
      </c>
      <c r="E297" s="5">
        <f t="shared" si="24"/>
        <v>0</v>
      </c>
      <c r="F297" s="5">
        <f t="shared" si="26"/>
        <v>0</v>
      </c>
      <c r="G297" s="5">
        <f t="shared" si="25"/>
        <v>0</v>
      </c>
    </row>
    <row r="298" spans="1:7" ht="15.75" x14ac:dyDescent="0.25">
      <c r="A298" s="5"/>
      <c r="B298" s="8" t="str">
        <f t="shared" si="27"/>
        <v/>
      </c>
      <c r="C298" s="6"/>
      <c r="D298" s="9">
        <f t="shared" si="23"/>
        <v>0</v>
      </c>
      <c r="E298" s="5">
        <f t="shared" si="24"/>
        <v>0</v>
      </c>
      <c r="F298" s="5">
        <f t="shared" si="26"/>
        <v>0</v>
      </c>
      <c r="G298" s="5">
        <f t="shared" si="25"/>
        <v>0</v>
      </c>
    </row>
    <row r="299" spans="1:7" ht="15.75" x14ac:dyDescent="0.25">
      <c r="A299" s="5"/>
      <c r="B299" s="8" t="str">
        <f t="shared" si="27"/>
        <v/>
      </c>
      <c r="C299" s="6"/>
      <c r="D299" s="9">
        <f t="shared" si="23"/>
        <v>0</v>
      </c>
      <c r="E299" s="5">
        <f t="shared" si="24"/>
        <v>0</v>
      </c>
      <c r="F299" s="5">
        <f t="shared" si="26"/>
        <v>0</v>
      </c>
      <c r="G299" s="5">
        <f t="shared" si="25"/>
        <v>0</v>
      </c>
    </row>
    <row r="300" spans="1:7" ht="15.75" x14ac:dyDescent="0.25">
      <c r="A300" s="5"/>
      <c r="B300" s="8" t="str">
        <f t="shared" si="27"/>
        <v/>
      </c>
      <c r="C300" s="6"/>
      <c r="D300" s="9">
        <f t="shared" si="23"/>
        <v>0</v>
      </c>
      <c r="E300" s="5">
        <f t="shared" si="24"/>
        <v>0</v>
      </c>
      <c r="F300" s="5">
        <f t="shared" si="26"/>
        <v>0</v>
      </c>
      <c r="G300" s="5">
        <f t="shared" si="25"/>
        <v>0</v>
      </c>
    </row>
    <row r="301" spans="1:7" ht="15.75" x14ac:dyDescent="0.25">
      <c r="A301" s="5"/>
      <c r="B301" s="8" t="str">
        <f t="shared" si="27"/>
        <v/>
      </c>
      <c r="C301" s="6"/>
      <c r="D301" s="9">
        <f t="shared" si="23"/>
        <v>0</v>
      </c>
      <c r="E301" s="5">
        <f t="shared" si="24"/>
        <v>0</v>
      </c>
      <c r="F301" s="5">
        <f t="shared" si="26"/>
        <v>0</v>
      </c>
      <c r="G301" s="5">
        <f t="shared" si="25"/>
        <v>0</v>
      </c>
    </row>
    <row r="302" spans="1:7" ht="15.75" x14ac:dyDescent="0.25">
      <c r="A302" s="5"/>
      <c r="B302" s="8" t="str">
        <f t="shared" si="27"/>
        <v/>
      </c>
      <c r="C302" s="6"/>
      <c r="D302" s="9">
        <f t="shared" si="23"/>
        <v>0</v>
      </c>
      <c r="E302" s="5">
        <f t="shared" si="24"/>
        <v>0</v>
      </c>
      <c r="F302" s="5">
        <f t="shared" si="26"/>
        <v>0</v>
      </c>
      <c r="G302" s="5">
        <f t="shared" si="25"/>
        <v>0</v>
      </c>
    </row>
    <row r="303" spans="1:7" ht="15.75" x14ac:dyDescent="0.25">
      <c r="A303" s="5"/>
      <c r="B303" s="8" t="str">
        <f t="shared" si="27"/>
        <v/>
      </c>
      <c r="C303" s="6"/>
      <c r="D303" s="9">
        <f t="shared" si="23"/>
        <v>0</v>
      </c>
      <c r="E303" s="5">
        <f t="shared" si="24"/>
        <v>0</v>
      </c>
      <c r="F303" s="5">
        <f t="shared" si="26"/>
        <v>0</v>
      </c>
      <c r="G303" s="5">
        <f t="shared" si="25"/>
        <v>0</v>
      </c>
    </row>
    <row r="304" spans="1:7" ht="15.75" x14ac:dyDescent="0.25">
      <c r="A304" s="5"/>
      <c r="B304" s="8" t="str">
        <f t="shared" si="27"/>
        <v/>
      </c>
      <c r="C304" s="6"/>
      <c r="D304" s="9">
        <f t="shared" si="23"/>
        <v>0</v>
      </c>
      <c r="E304" s="5">
        <f t="shared" si="24"/>
        <v>0</v>
      </c>
      <c r="F304" s="5">
        <f t="shared" si="26"/>
        <v>0</v>
      </c>
      <c r="G304" s="5">
        <f t="shared" si="25"/>
        <v>0</v>
      </c>
    </row>
    <row r="305" spans="1:7" ht="15.75" x14ac:dyDescent="0.25">
      <c r="A305" s="5"/>
      <c r="B305" s="8" t="str">
        <f t="shared" si="27"/>
        <v/>
      </c>
      <c r="C305" s="6"/>
      <c r="D305" s="9">
        <f t="shared" si="23"/>
        <v>0</v>
      </c>
      <c r="E305" s="5">
        <f t="shared" si="24"/>
        <v>0</v>
      </c>
      <c r="F305" s="5">
        <f t="shared" si="26"/>
        <v>0</v>
      </c>
      <c r="G305" s="5">
        <f t="shared" si="25"/>
        <v>0</v>
      </c>
    </row>
    <row r="306" spans="1:7" ht="15.75" x14ac:dyDescent="0.25">
      <c r="A306" s="5"/>
      <c r="B306" s="8" t="str">
        <f t="shared" si="27"/>
        <v/>
      </c>
      <c r="C306" s="6"/>
      <c r="D306" s="9">
        <f t="shared" si="23"/>
        <v>0</v>
      </c>
      <c r="E306" s="5">
        <f t="shared" si="24"/>
        <v>0</v>
      </c>
      <c r="F306" s="5">
        <f t="shared" si="26"/>
        <v>0</v>
      </c>
      <c r="G306" s="5">
        <f t="shared" si="25"/>
        <v>0</v>
      </c>
    </row>
    <row r="307" spans="1:7" ht="15.75" x14ac:dyDescent="0.25">
      <c r="A307" s="5"/>
      <c r="B307" s="8" t="str">
        <f t="shared" si="27"/>
        <v/>
      </c>
      <c r="C307" s="6"/>
      <c r="D307" s="9">
        <f t="shared" si="23"/>
        <v>0</v>
      </c>
      <c r="E307" s="5">
        <f t="shared" si="24"/>
        <v>0</v>
      </c>
      <c r="F307" s="5">
        <f t="shared" si="26"/>
        <v>0</v>
      </c>
      <c r="G307" s="5">
        <f t="shared" si="25"/>
        <v>0</v>
      </c>
    </row>
    <row r="308" spans="1:7" ht="15.75" x14ac:dyDescent="0.25">
      <c r="A308" s="5"/>
      <c r="B308" s="8" t="str">
        <f t="shared" si="27"/>
        <v/>
      </c>
      <c r="C308" s="6"/>
      <c r="D308" s="9">
        <f t="shared" si="23"/>
        <v>0</v>
      </c>
      <c r="E308" s="5">
        <f t="shared" si="24"/>
        <v>0</v>
      </c>
      <c r="F308" s="5">
        <f t="shared" si="26"/>
        <v>0</v>
      </c>
      <c r="G308" s="5">
        <f t="shared" si="25"/>
        <v>0</v>
      </c>
    </row>
    <row r="309" spans="1:7" ht="15.75" x14ac:dyDescent="0.25">
      <c r="A309" s="5"/>
      <c r="B309" s="8" t="str">
        <f t="shared" si="27"/>
        <v/>
      </c>
      <c r="C309" s="6"/>
      <c r="D309" s="9">
        <f t="shared" si="23"/>
        <v>0</v>
      </c>
      <c r="E309" s="5">
        <f t="shared" si="24"/>
        <v>0</v>
      </c>
      <c r="F309" s="5">
        <f t="shared" si="26"/>
        <v>0</v>
      </c>
      <c r="G309" s="5">
        <f t="shared" si="25"/>
        <v>0</v>
      </c>
    </row>
    <row r="310" spans="1:7" ht="15.75" x14ac:dyDescent="0.25">
      <c r="A310" s="5"/>
      <c r="B310" s="8" t="str">
        <f t="shared" si="27"/>
        <v/>
      </c>
      <c r="C310" s="6"/>
      <c r="D310" s="9">
        <f t="shared" si="23"/>
        <v>0</v>
      </c>
      <c r="E310" s="5">
        <f t="shared" si="24"/>
        <v>0</v>
      </c>
      <c r="F310" s="5">
        <f t="shared" si="26"/>
        <v>0</v>
      </c>
      <c r="G310" s="5">
        <f t="shared" si="25"/>
        <v>0</v>
      </c>
    </row>
    <row r="311" spans="1:7" ht="15.75" x14ac:dyDescent="0.25">
      <c r="A311" s="5"/>
      <c r="B311" s="8" t="str">
        <f t="shared" si="27"/>
        <v/>
      </c>
      <c r="C311" s="6"/>
      <c r="D311" s="9">
        <f t="shared" si="23"/>
        <v>0</v>
      </c>
      <c r="E311" s="5">
        <f t="shared" si="24"/>
        <v>0</v>
      </c>
      <c r="F311" s="5">
        <f t="shared" si="26"/>
        <v>0</v>
      </c>
      <c r="G311" s="5">
        <f t="shared" si="25"/>
        <v>0</v>
      </c>
    </row>
    <row r="312" spans="1:7" ht="15.75" x14ac:dyDescent="0.25">
      <c r="A312" s="5"/>
      <c r="B312" s="8" t="str">
        <f t="shared" si="27"/>
        <v/>
      </c>
      <c r="C312" s="6"/>
      <c r="D312" s="9">
        <f t="shared" si="23"/>
        <v>0</v>
      </c>
      <c r="E312" s="5">
        <f t="shared" si="24"/>
        <v>0</v>
      </c>
      <c r="F312" s="5">
        <f t="shared" si="26"/>
        <v>0</v>
      </c>
      <c r="G312" s="5">
        <f t="shared" si="25"/>
        <v>0</v>
      </c>
    </row>
    <row r="313" spans="1:7" ht="15.75" x14ac:dyDescent="0.25">
      <c r="A313" s="5"/>
      <c r="B313" s="8" t="str">
        <f t="shared" si="27"/>
        <v/>
      </c>
      <c r="C313" s="6"/>
      <c r="D313" s="9">
        <f t="shared" si="23"/>
        <v>0</v>
      </c>
      <c r="E313" s="5">
        <f t="shared" si="24"/>
        <v>0</v>
      </c>
      <c r="F313" s="5">
        <f t="shared" si="26"/>
        <v>0</v>
      </c>
      <c r="G313" s="5">
        <f t="shared" si="25"/>
        <v>0</v>
      </c>
    </row>
    <row r="314" spans="1:7" ht="15.75" x14ac:dyDescent="0.25">
      <c r="A314" s="5"/>
      <c r="B314" s="8" t="str">
        <f t="shared" si="27"/>
        <v/>
      </c>
      <c r="C314" s="6"/>
      <c r="D314" s="9">
        <f t="shared" si="23"/>
        <v>0</v>
      </c>
      <c r="E314" s="5">
        <f t="shared" si="24"/>
        <v>0</v>
      </c>
      <c r="F314" s="5">
        <f t="shared" si="26"/>
        <v>0</v>
      </c>
      <c r="G314" s="5">
        <f t="shared" si="25"/>
        <v>0</v>
      </c>
    </row>
    <row r="315" spans="1:7" ht="15.75" x14ac:dyDescent="0.25">
      <c r="A315" s="5"/>
      <c r="B315" s="8" t="str">
        <f t="shared" si="27"/>
        <v/>
      </c>
      <c r="C315" s="6"/>
      <c r="D315" s="9">
        <f t="shared" si="23"/>
        <v>0</v>
      </c>
      <c r="E315" s="5">
        <f t="shared" si="24"/>
        <v>0</v>
      </c>
      <c r="F315" s="5">
        <f t="shared" si="26"/>
        <v>0</v>
      </c>
      <c r="G315" s="5">
        <f t="shared" si="25"/>
        <v>0</v>
      </c>
    </row>
    <row r="316" spans="1:7" ht="15.75" x14ac:dyDescent="0.25">
      <c r="A316" s="5"/>
      <c r="B316" s="8" t="str">
        <f t="shared" si="27"/>
        <v/>
      </c>
      <c r="C316" s="6"/>
      <c r="D316" s="9">
        <f t="shared" si="23"/>
        <v>0</v>
      </c>
      <c r="E316" s="10">
        <f t="shared" si="24"/>
        <v>0</v>
      </c>
      <c r="F316" s="5">
        <f t="shared" si="26"/>
        <v>0</v>
      </c>
      <c r="G316" s="5">
        <f t="shared" si="25"/>
        <v>0</v>
      </c>
    </row>
    <row r="317" spans="1:7" ht="15.75" x14ac:dyDescent="0.25">
      <c r="A317" s="5"/>
      <c r="B317" s="8" t="str">
        <f t="shared" si="27"/>
        <v/>
      </c>
      <c r="C317" s="6"/>
      <c r="D317" s="9">
        <f t="shared" si="23"/>
        <v>0</v>
      </c>
      <c r="E317" s="10">
        <f t="shared" si="24"/>
        <v>0</v>
      </c>
      <c r="F317" s="5">
        <f t="shared" si="26"/>
        <v>0</v>
      </c>
      <c r="G317" s="5">
        <f t="shared" si="25"/>
        <v>0</v>
      </c>
    </row>
    <row r="318" spans="1:7" ht="15.75" x14ac:dyDescent="0.25">
      <c r="A318" s="5"/>
      <c r="B318" s="8" t="str">
        <f t="shared" si="27"/>
        <v/>
      </c>
      <c r="C318" s="6"/>
      <c r="D318" s="9">
        <f t="shared" si="23"/>
        <v>0</v>
      </c>
      <c r="E318" s="10">
        <f t="shared" si="24"/>
        <v>0</v>
      </c>
      <c r="F318" s="5">
        <f t="shared" si="26"/>
        <v>0</v>
      </c>
      <c r="G318" s="5">
        <f t="shared" si="25"/>
        <v>0</v>
      </c>
    </row>
    <row r="319" spans="1:7" ht="15.75" x14ac:dyDescent="0.25">
      <c r="A319" s="5"/>
      <c r="B319" s="8" t="str">
        <f t="shared" si="27"/>
        <v/>
      </c>
      <c r="C319" s="6"/>
      <c r="D319" s="9">
        <f t="shared" si="23"/>
        <v>0</v>
      </c>
      <c r="E319" s="10">
        <f t="shared" si="24"/>
        <v>0</v>
      </c>
      <c r="F319" s="5">
        <f t="shared" si="26"/>
        <v>0</v>
      </c>
      <c r="G319" s="5">
        <f t="shared" si="25"/>
        <v>0</v>
      </c>
    </row>
    <row r="320" spans="1:7" ht="15.75" x14ac:dyDescent="0.25">
      <c r="A320" s="5"/>
      <c r="B320" s="8" t="str">
        <f t="shared" si="27"/>
        <v/>
      </c>
      <c r="C320" s="6"/>
      <c r="D320" s="9">
        <f t="shared" si="23"/>
        <v>0</v>
      </c>
      <c r="E320" s="10">
        <f t="shared" si="24"/>
        <v>0</v>
      </c>
      <c r="F320" s="5">
        <f t="shared" si="26"/>
        <v>0</v>
      </c>
      <c r="G320" s="5">
        <f t="shared" si="25"/>
        <v>0</v>
      </c>
    </row>
    <row r="321" spans="1:7" ht="15.75" x14ac:dyDescent="0.25">
      <c r="A321" s="5"/>
      <c r="B321" s="8" t="str">
        <f t="shared" si="27"/>
        <v/>
      </c>
      <c r="C321" s="6"/>
      <c r="D321" s="9">
        <f t="shared" si="23"/>
        <v>0</v>
      </c>
      <c r="E321" s="10">
        <f t="shared" si="24"/>
        <v>0</v>
      </c>
      <c r="F321" s="5">
        <f t="shared" si="26"/>
        <v>0</v>
      </c>
      <c r="G321" s="5">
        <f t="shared" si="25"/>
        <v>0</v>
      </c>
    </row>
    <row r="322" spans="1:7" ht="15.75" x14ac:dyDescent="0.25">
      <c r="A322" s="5"/>
      <c r="B322" s="8" t="str">
        <f t="shared" si="27"/>
        <v/>
      </c>
      <c r="C322" s="6"/>
      <c r="D322" s="9">
        <f t="shared" si="23"/>
        <v>0</v>
      </c>
      <c r="E322" s="10">
        <f t="shared" si="24"/>
        <v>0</v>
      </c>
      <c r="F322" s="5">
        <f t="shared" si="26"/>
        <v>0</v>
      </c>
      <c r="G322" s="5">
        <f t="shared" si="25"/>
        <v>0</v>
      </c>
    </row>
    <row r="323" spans="1:7" ht="15.75" x14ac:dyDescent="0.25">
      <c r="A323" s="5"/>
      <c r="B323" s="8" t="str">
        <f t="shared" si="27"/>
        <v/>
      </c>
      <c r="C323" s="6"/>
      <c r="D323" s="9">
        <f t="shared" si="23"/>
        <v>0</v>
      </c>
      <c r="E323" s="10">
        <f t="shared" si="24"/>
        <v>0</v>
      </c>
      <c r="F323" s="5">
        <f t="shared" si="26"/>
        <v>0</v>
      </c>
      <c r="G323" s="5">
        <f t="shared" si="25"/>
        <v>0</v>
      </c>
    </row>
    <row r="324" spans="1:7" ht="15.75" x14ac:dyDescent="0.25">
      <c r="A324" s="5"/>
      <c r="B324" s="8" t="str">
        <f t="shared" si="27"/>
        <v/>
      </c>
      <c r="C324" s="6"/>
      <c r="D324" s="9">
        <f t="shared" si="23"/>
        <v>0</v>
      </c>
      <c r="E324" s="10">
        <f t="shared" si="24"/>
        <v>0</v>
      </c>
      <c r="F324" s="5">
        <f t="shared" si="26"/>
        <v>0</v>
      </c>
      <c r="G324" s="5">
        <f t="shared" si="25"/>
        <v>0</v>
      </c>
    </row>
    <row r="325" spans="1:7" ht="15.75" x14ac:dyDescent="0.25">
      <c r="A325" s="5"/>
      <c r="B325" s="8" t="str">
        <f t="shared" si="27"/>
        <v/>
      </c>
      <c r="C325" s="6"/>
      <c r="D325" s="9">
        <f t="shared" si="23"/>
        <v>0</v>
      </c>
      <c r="E325" s="10">
        <f t="shared" si="24"/>
        <v>0</v>
      </c>
      <c r="F325" s="5">
        <f t="shared" si="26"/>
        <v>0</v>
      </c>
      <c r="G325" s="5">
        <f t="shared" si="25"/>
        <v>0</v>
      </c>
    </row>
    <row r="326" spans="1:7" ht="15.75" x14ac:dyDescent="0.25">
      <c r="A326" s="5"/>
      <c r="B326" s="8" t="str">
        <f t="shared" si="27"/>
        <v/>
      </c>
      <c r="C326" s="6"/>
      <c r="D326" s="9">
        <f t="shared" si="23"/>
        <v>0</v>
      </c>
      <c r="E326" s="10">
        <f t="shared" si="24"/>
        <v>0</v>
      </c>
      <c r="F326" s="5">
        <f t="shared" si="26"/>
        <v>0</v>
      </c>
      <c r="G326" s="5">
        <f t="shared" si="25"/>
        <v>0</v>
      </c>
    </row>
    <row r="327" spans="1:7" ht="15.75" x14ac:dyDescent="0.25">
      <c r="A327" s="5"/>
      <c r="B327" s="8" t="str">
        <f t="shared" si="27"/>
        <v/>
      </c>
      <c r="C327" s="6"/>
      <c r="D327" s="9">
        <f t="shared" si="23"/>
        <v>0</v>
      </c>
      <c r="E327" s="10">
        <f t="shared" si="24"/>
        <v>0</v>
      </c>
      <c r="F327" s="5">
        <f t="shared" si="26"/>
        <v>0</v>
      </c>
      <c r="G327" s="5">
        <f t="shared" si="25"/>
        <v>0</v>
      </c>
    </row>
    <row r="328" spans="1:7" ht="15.75" x14ac:dyDescent="0.25">
      <c r="A328" s="5"/>
      <c r="B328" s="8" t="str">
        <f t="shared" si="27"/>
        <v/>
      </c>
      <c r="C328" s="6"/>
      <c r="D328" s="9">
        <f t="shared" si="23"/>
        <v>0</v>
      </c>
      <c r="E328" s="10">
        <f t="shared" si="24"/>
        <v>0</v>
      </c>
      <c r="F328" s="5">
        <f t="shared" si="26"/>
        <v>0</v>
      </c>
      <c r="G328" s="5">
        <f t="shared" si="25"/>
        <v>0</v>
      </c>
    </row>
    <row r="329" spans="1:7" ht="15.75" x14ac:dyDescent="0.25">
      <c r="A329" s="5"/>
      <c r="B329" s="8" t="str">
        <f t="shared" si="27"/>
        <v/>
      </c>
      <c r="C329" s="6"/>
      <c r="D329" s="9">
        <f t="shared" si="23"/>
        <v>0</v>
      </c>
      <c r="E329" s="10">
        <f t="shared" si="24"/>
        <v>0</v>
      </c>
      <c r="F329" s="5">
        <f t="shared" si="26"/>
        <v>0</v>
      </c>
      <c r="G329" s="5">
        <f t="shared" si="25"/>
        <v>0</v>
      </c>
    </row>
    <row r="330" spans="1:7" ht="15.75" x14ac:dyDescent="0.25">
      <c r="A330" s="5"/>
      <c r="B330" s="8" t="str">
        <f t="shared" si="27"/>
        <v/>
      </c>
      <c r="C330" s="6"/>
      <c r="D330" s="9">
        <f t="shared" si="23"/>
        <v>0</v>
      </c>
      <c r="E330" s="10">
        <f t="shared" si="24"/>
        <v>0</v>
      </c>
      <c r="F330" s="5">
        <f t="shared" si="26"/>
        <v>0</v>
      </c>
      <c r="G330" s="5">
        <f t="shared" si="25"/>
        <v>0</v>
      </c>
    </row>
    <row r="331" spans="1:7" ht="15.75" x14ac:dyDescent="0.25">
      <c r="A331" s="5"/>
      <c r="B331" s="8" t="str">
        <f t="shared" si="27"/>
        <v/>
      </c>
      <c r="C331" s="6"/>
      <c r="D331" s="9">
        <f t="shared" si="23"/>
        <v>0</v>
      </c>
      <c r="E331" s="10">
        <f t="shared" si="24"/>
        <v>0</v>
      </c>
      <c r="F331" s="5">
        <f t="shared" si="26"/>
        <v>0</v>
      </c>
      <c r="G331" s="5">
        <f t="shared" si="25"/>
        <v>0</v>
      </c>
    </row>
    <row r="332" spans="1:7" ht="15.75" x14ac:dyDescent="0.25">
      <c r="A332" s="5"/>
      <c r="B332" s="8" t="str">
        <f t="shared" si="27"/>
        <v/>
      </c>
      <c r="C332" s="6"/>
      <c r="D332" s="9">
        <f t="shared" si="23"/>
        <v>0</v>
      </c>
      <c r="E332" s="10">
        <f t="shared" si="24"/>
        <v>0</v>
      </c>
      <c r="F332" s="5">
        <f t="shared" si="26"/>
        <v>0</v>
      </c>
      <c r="G332" s="5">
        <f t="shared" si="25"/>
        <v>0</v>
      </c>
    </row>
  </sheetData>
  <mergeCells count="5">
    <mergeCell ref="A1:I1"/>
    <mergeCell ref="D7:G8"/>
    <mergeCell ref="F9:G9"/>
    <mergeCell ref="E10:G10"/>
    <mergeCell ref="F11:G1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Condotel</vt:lpstr>
      <vt:lpstr>Villa</vt:lpstr>
    </vt:vector>
  </TitlesOfParts>
  <Company>Ngan hang TMCP Viet Nam Thinh Vuong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VPBank</dc:creator>
  <cp:lastModifiedBy>Loi Bui Van (RB - SL)</cp:lastModifiedBy>
  <cp:lastPrinted>2021-03-26T06:37:49Z</cp:lastPrinted>
  <dcterms:created xsi:type="dcterms:W3CDTF">2015-05-11T07:20:53Z</dcterms:created>
  <dcterms:modified xsi:type="dcterms:W3CDTF">2021-03-26T06:39:08Z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88eaf665-90c2-454b-b785-6a36b1525472</vt:lpwstr>
  </property>
</Properties>
</file>